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0" yWindow="0" windowWidth="19200" windowHeight="7236"/>
  </bookViews>
  <sheets>
    <sheet name="KU" sheetId="1" r:id="rId1"/>
    <sheet name="L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H31" i="2"/>
  <c r="F31" i="2"/>
  <c r="D31" i="2"/>
  <c r="B31" i="2"/>
  <c r="J30" i="2"/>
  <c r="L30" i="2" s="1"/>
  <c r="L31" i="2" s="1"/>
  <c r="H26" i="2"/>
  <c r="F26" i="2"/>
  <c r="D26" i="2"/>
  <c r="D33" i="2" s="1"/>
  <c r="B26" i="2"/>
  <c r="B33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L26" i="2" s="1"/>
  <c r="J17" i="2"/>
  <c r="H17" i="2"/>
  <c r="H33" i="2" s="1"/>
  <c r="F17" i="2"/>
  <c r="F33" i="2" s="1"/>
  <c r="D17" i="2"/>
  <c r="B17" i="2"/>
  <c r="L16" i="2"/>
  <c r="L17" i="2" s="1"/>
  <c r="H13" i="2"/>
  <c r="F13" i="2"/>
  <c r="D13" i="2"/>
  <c r="B13" i="2"/>
  <c r="J12" i="2"/>
  <c r="L12" i="2" s="1"/>
  <c r="L11" i="2"/>
  <c r="L13" i="2" s="1"/>
  <c r="J11" i="2"/>
  <c r="J13" i="2" s="1"/>
  <c r="H31" i="1"/>
  <c r="F31" i="1"/>
  <c r="D31" i="1"/>
  <c r="B31" i="1"/>
  <c r="J30" i="1"/>
  <c r="J31" i="1" s="1"/>
  <c r="H27" i="1"/>
  <c r="F27" i="1"/>
  <c r="D27" i="1"/>
  <c r="D33" i="1" s="1"/>
  <c r="B27" i="1"/>
  <c r="J26" i="1"/>
  <c r="L26" i="1" s="1"/>
  <c r="J25" i="1"/>
  <c r="L25" i="1" s="1"/>
  <c r="J24" i="1"/>
  <c r="L24" i="1" s="1"/>
  <c r="L23" i="1"/>
  <c r="J23" i="1"/>
  <c r="J22" i="1"/>
  <c r="L22" i="1" s="1"/>
  <c r="J21" i="1"/>
  <c r="F17" i="1"/>
  <c r="D17" i="1"/>
  <c r="B17" i="1"/>
  <c r="H16" i="1"/>
  <c r="J16" i="1" s="1"/>
  <c r="F13" i="1"/>
  <c r="D13" i="1"/>
  <c r="B13" i="1"/>
  <c r="B33" i="1" s="1"/>
  <c r="J12" i="1"/>
  <c r="L12" i="1" s="1"/>
  <c r="J11" i="1"/>
  <c r="L11" i="1" s="1"/>
  <c r="L13" i="1" s="1"/>
  <c r="H11" i="1"/>
  <c r="H13" i="1" s="1"/>
  <c r="L33" i="2" l="1"/>
  <c r="J26" i="2"/>
  <c r="J33" i="2" s="1"/>
  <c r="H17" i="1"/>
  <c r="F33" i="1"/>
  <c r="J27" i="1"/>
  <c r="H33" i="1"/>
  <c r="L21" i="1"/>
  <c r="J17" i="1"/>
  <c r="L16" i="1"/>
  <c r="L17" i="1" s="1"/>
  <c r="J33" i="1"/>
  <c r="L27" i="1"/>
  <c r="J13" i="1"/>
  <c r="L30" i="1"/>
  <c r="L31" i="1" s="1"/>
  <c r="L33" i="1" l="1"/>
</calcChain>
</file>

<file path=xl/sharedStrings.xml><?xml version="1.0" encoding="utf-8"?>
<sst xmlns="http://schemas.openxmlformats.org/spreadsheetml/2006/main" count="57" uniqueCount="38">
  <si>
    <t>KENTUCKY UTILITIES COMPANY</t>
  </si>
  <si>
    <t>PLANT HELD FOR FUTURE USE - REGULATORY ACCOUNTING</t>
  </si>
  <si>
    <t>Beginning</t>
  </si>
  <si>
    <t>Transfers/</t>
  </si>
  <si>
    <t>Ending</t>
  </si>
  <si>
    <t>Balance</t>
  </si>
  <si>
    <t>Additions</t>
  </si>
  <si>
    <t>Retirements</t>
  </si>
  <si>
    <t>Adjustments</t>
  </si>
  <si>
    <t>Net Additions</t>
  </si>
  <si>
    <t>105 Plant Held for Future Use</t>
  </si>
  <si>
    <t>Electric Distribution</t>
  </si>
  <si>
    <t>E360.20-Land</t>
  </si>
  <si>
    <t>E360.25-Land Held for Future Use</t>
  </si>
  <si>
    <t>Other Production</t>
  </si>
  <si>
    <t>E340.20-Land</t>
  </si>
  <si>
    <t>Steam Production</t>
  </si>
  <si>
    <t>E310.20-Land</t>
  </si>
  <si>
    <t>E311.00-Structures and Improvements</t>
  </si>
  <si>
    <t>E312.00-Boiler Plant Equipment</t>
  </si>
  <si>
    <t>E314.00-Turbogenerator Units</t>
  </si>
  <si>
    <t>E315.00-Accessory Electric Equip</t>
  </si>
  <si>
    <t>E316.00-Misc Power Plant Equip</t>
  </si>
  <si>
    <t>Electric General Plant</t>
  </si>
  <si>
    <t>E389.20-Land</t>
  </si>
  <si>
    <t xml:space="preserve">Total Plant Held for Future Use </t>
  </si>
  <si>
    <t>LOUISVILLE GAS &amp; ELECTRIC COMPANY</t>
  </si>
  <si>
    <t>105001 - Plant Held for Future Use</t>
  </si>
  <si>
    <t>Distribution</t>
  </si>
  <si>
    <t>E360.25- Land Held for Future Use</t>
  </si>
  <si>
    <t>E362.05-Station Equip-For Future Us</t>
  </si>
  <si>
    <t>Electric Other Production</t>
  </si>
  <si>
    <t>E340.20-Land Future Use</t>
  </si>
  <si>
    <t>E310.27-Land Future Use</t>
  </si>
  <si>
    <t>E311.05-Struc and Improv Future Use</t>
  </si>
  <si>
    <t>105002 - Plant Held for Future Use</t>
  </si>
  <si>
    <t>E360.10-Land Rights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</si>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</sst>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>
      <protection locked="0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3" fontId="0" fillId="0" borderId="0" xfId="1" applyFont="1"/>
    <xf numFmtId="0" fontId="0" fillId="0" borderId="0" xfId="0" applyFill="1"/>
    <xf numFmtId="43" fontId="4" fillId="0" borderId="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43" fontId="1" fillId="0" borderId="0" xfId="1" applyBorder="1"/>
    <xf numFmtId="43" fontId="0" fillId="0" borderId="0" xfId="1" applyFont="1" applyBorder="1"/>
    <xf numFmtId="43" fontId="0" fillId="0" borderId="1" xfId="1" applyFont="1" applyBorder="1"/>
    <xf numFmtId="43" fontId="1" fillId="0" borderId="2" xfId="1" applyBorder="1"/>
    <xf numFmtId="44" fontId="1" fillId="0" borderId="0" xfId="2" applyBorder="1"/>
    <xf numFmtId="44" fontId="1" fillId="0" borderId="0" xfId="2"/>
    <xf numFmtId="0" fontId="5" fillId="0" borderId="0" xfId="0" applyFont="1" applyFill="1"/>
    <xf numFmtId="43" fontId="0" fillId="0" borderId="2" xfId="1" applyFont="1" applyBorder="1"/>
    <xf numFmtId="43" fontId="0" fillId="2" borderId="2" xfId="1" applyFont="1" applyFill="1" applyBorder="1"/>
    <xf numFmtId="0" fontId="6" fillId="0" borderId="0" xfId="0" applyFont="1" applyAlignment="1">
      <alignment horizontal="center"/>
    </xf>
    <xf numFmtId="43" fontId="1" fillId="0" borderId="1" xfId="1" applyBorder="1"/>
    <xf numFmtId="43" fontId="1" fillId="2" borderId="0" xfId="1" applyFill="1" applyBorder="1"/>
    <xf numFmtId="43" fontId="1" fillId="0" borderId="0" xfId="1"/>
    <xf numFmtId="0" fontId="5" fillId="0" borderId="0" xfId="0" applyFont="1"/>
    <xf numFmtId="43" fontId="1" fillId="2" borderId="2" xfId="1" applyFill="1" applyBorder="1"/>
    <xf numFmtId="43" fontId="1" fillId="0" borderId="3" xfId="1" applyBorder="1"/>
    <xf numFmtId="0" fontId="2" fillId="0" borderId="0" xfId="0" quotePrefix="1" applyFont="1" applyFill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workbookViewId="0">
      <selection activeCell="A32" sqref="A32"/>
    </sheetView>
  </sheetViews>
  <sheetFormatPr defaultRowHeight="14.4" x14ac:dyDescent="0.3"/>
  <cols>
    <col min="1" max="1" width="40.5546875" bestFit="1" customWidth="1"/>
    <col min="2" max="2" width="16.6640625" bestFit="1" customWidth="1"/>
    <col min="3" max="3" width="1.6640625" customWidth="1"/>
    <col min="4" max="4" width="14" bestFit="1" customWidth="1"/>
    <col min="5" max="5" width="2.109375" customWidth="1"/>
    <col min="6" max="6" width="13.109375" bestFit="1" customWidth="1"/>
    <col min="7" max="7" width="2" customWidth="1"/>
    <col min="8" max="8" width="16.109375" customWidth="1"/>
    <col min="9" max="9" width="2" customWidth="1"/>
    <col min="10" max="10" width="15.5546875" bestFit="1" customWidth="1"/>
    <col min="11" max="11" width="1.88671875" customWidth="1"/>
    <col min="12" max="12" width="16" bestFit="1" customWidth="1"/>
  </cols>
  <sheetData>
    <row r="1" spans="1:14" s="2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3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4" x14ac:dyDescent="0.3">
      <c r="B6" s="5" t="s">
        <v>2</v>
      </c>
      <c r="D6" s="6"/>
      <c r="F6" s="6"/>
      <c r="H6" s="5" t="s">
        <v>3</v>
      </c>
      <c r="J6" s="6"/>
      <c r="L6" s="5" t="s">
        <v>4</v>
      </c>
    </row>
    <row r="7" spans="1:14" s="7" customFormat="1" x14ac:dyDescent="0.3">
      <c r="B7" s="8" t="s">
        <v>5</v>
      </c>
      <c r="C7"/>
      <c r="D7" s="8" t="s">
        <v>6</v>
      </c>
      <c r="E7"/>
      <c r="F7" s="8" t="s">
        <v>7</v>
      </c>
      <c r="G7"/>
      <c r="H7" s="8" t="s">
        <v>8</v>
      </c>
      <c r="I7"/>
      <c r="J7" s="8" t="s">
        <v>9</v>
      </c>
      <c r="K7"/>
      <c r="L7" s="8" t="s">
        <v>5</v>
      </c>
    </row>
    <row r="8" spans="1:14" s="7" customFormat="1" x14ac:dyDescent="0.3">
      <c r="B8" s="9"/>
      <c r="C8"/>
      <c r="D8" s="9"/>
      <c r="E8"/>
      <c r="F8" s="9"/>
      <c r="G8"/>
      <c r="H8" s="9"/>
      <c r="I8"/>
      <c r="J8" s="9"/>
      <c r="K8"/>
      <c r="L8" s="9"/>
    </row>
    <row r="9" spans="1:14" s="7" customFormat="1" x14ac:dyDescent="0.3">
      <c r="A9" s="10" t="s">
        <v>10</v>
      </c>
      <c r="B9"/>
      <c r="C9"/>
      <c r="D9"/>
      <c r="E9"/>
      <c r="F9"/>
      <c r="G9"/>
      <c r="H9"/>
      <c r="I9"/>
      <c r="J9"/>
      <c r="K9"/>
      <c r="L9"/>
    </row>
    <row r="10" spans="1:14" s="7" customFormat="1" x14ac:dyDescent="0.3">
      <c r="A10" s="11" t="s">
        <v>11</v>
      </c>
      <c r="B10"/>
      <c r="C10"/>
      <c r="D10"/>
      <c r="E10"/>
      <c r="F10"/>
      <c r="G10"/>
      <c r="H10"/>
      <c r="I10"/>
      <c r="J10"/>
      <c r="K10"/>
      <c r="L10"/>
    </row>
    <row r="11" spans="1:14" s="7" customFormat="1" x14ac:dyDescent="0.3">
      <c r="A11" t="s">
        <v>12</v>
      </c>
      <c r="B11" s="12">
        <v>113882.25</v>
      </c>
      <c r="C11"/>
      <c r="D11" s="12">
        <v>0</v>
      </c>
      <c r="E11"/>
      <c r="F11" s="12">
        <v>0</v>
      </c>
      <c r="G11"/>
      <c r="H11" s="12">
        <f>792599.21</f>
        <v>792599.21</v>
      </c>
      <c r="I11"/>
      <c r="J11" s="13">
        <f>D11+F11+H11</f>
        <v>792599.21</v>
      </c>
      <c r="K11"/>
      <c r="L11" s="13">
        <f>J11+B11</f>
        <v>906481.46</v>
      </c>
    </row>
    <row r="12" spans="1:14" s="7" customFormat="1" x14ac:dyDescent="0.3">
      <c r="A12" t="s">
        <v>13</v>
      </c>
      <c r="B12" s="12">
        <v>324087.84000000003</v>
      </c>
      <c r="C12"/>
      <c r="D12" s="12">
        <v>240853.29</v>
      </c>
      <c r="E12"/>
      <c r="F12" s="12">
        <v>0</v>
      </c>
      <c r="G12"/>
      <c r="H12" s="12">
        <v>0</v>
      </c>
      <c r="I12"/>
      <c r="J12" s="13">
        <f>D12+F12+H12</f>
        <v>240853.29</v>
      </c>
      <c r="K12"/>
      <c r="L12" s="14">
        <f>J12+B12</f>
        <v>564941.13</v>
      </c>
    </row>
    <row r="13" spans="1:14" x14ac:dyDescent="0.3">
      <c r="B13" s="15">
        <f>SUM(B11:B12)</f>
        <v>437970.09</v>
      </c>
      <c r="C13" s="12"/>
      <c r="D13" s="15">
        <f>SUM(D11:D12)</f>
        <v>240853.29</v>
      </c>
      <c r="E13" s="12"/>
      <c r="F13" s="15">
        <f>SUM(F11:F12)</f>
        <v>0</v>
      </c>
      <c r="G13" s="12"/>
      <c r="H13" s="15">
        <f>SUM(H11:H12)</f>
        <v>792599.21</v>
      </c>
      <c r="I13" s="12"/>
      <c r="J13" s="15">
        <f>SUM(J11:J12)</f>
        <v>1033452.5</v>
      </c>
      <c r="K13" s="12"/>
      <c r="L13" s="15">
        <f>SUM(L11:L12)</f>
        <v>1471422.5899999999</v>
      </c>
      <c r="M13" s="16"/>
      <c r="N13" s="17"/>
    </row>
    <row r="14" spans="1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6"/>
      <c r="N14" s="17"/>
    </row>
    <row r="15" spans="1:14" x14ac:dyDescent="0.3">
      <c r="A15" s="10" t="s">
        <v>14</v>
      </c>
      <c r="M15" s="16"/>
      <c r="N15" s="17"/>
    </row>
    <row r="16" spans="1:14" x14ac:dyDescent="0.3">
      <c r="A16" s="18" t="s">
        <v>15</v>
      </c>
      <c r="B16" s="6">
        <v>309540.84999999998</v>
      </c>
      <c r="C16" s="6"/>
      <c r="D16" s="6">
        <v>0</v>
      </c>
      <c r="E16" s="6"/>
      <c r="F16" s="6">
        <v>0</v>
      </c>
      <c r="G16" s="6"/>
      <c r="H16" s="6">
        <f>309540.85-309540.85</f>
        <v>0</v>
      </c>
      <c r="I16" s="6"/>
      <c r="J16" s="14">
        <f>D16+F16+H16</f>
        <v>0</v>
      </c>
      <c r="K16" s="6"/>
      <c r="L16" s="14">
        <f>J16+B16</f>
        <v>309540.84999999998</v>
      </c>
      <c r="M16" s="16"/>
      <c r="N16" s="17"/>
    </row>
    <row r="17" spans="1:14" x14ac:dyDescent="0.3">
      <c r="A17" s="10"/>
      <c r="B17" s="19">
        <f>SUM(B16)</f>
        <v>309540.84999999998</v>
      </c>
      <c r="D17" s="19">
        <f>SUM(D16)</f>
        <v>0</v>
      </c>
      <c r="F17" s="19">
        <f>SUM(F16)</f>
        <v>0</v>
      </c>
      <c r="H17" s="19">
        <f>SUM(H16)</f>
        <v>0</v>
      </c>
      <c r="J17" s="19">
        <f>SUM(J16)</f>
        <v>0</v>
      </c>
      <c r="L17" s="20">
        <f>SUM(L16)</f>
        <v>309540.84999999998</v>
      </c>
      <c r="M17" s="16"/>
      <c r="N17" s="17"/>
    </row>
    <row r="18" spans="1:14" s="7" customFormat="1" x14ac:dyDescent="0.3">
      <c r="A18" s="10"/>
      <c r="B18"/>
      <c r="C18"/>
      <c r="D18"/>
      <c r="E18"/>
      <c r="F18"/>
      <c r="G18"/>
      <c r="H18"/>
      <c r="I18"/>
      <c r="J18"/>
      <c r="K18"/>
      <c r="L18" s="21"/>
    </row>
    <row r="19" spans="1:14" s="7" customFormat="1" x14ac:dyDescent="0.3">
      <c r="A19" s="10"/>
      <c r="B19"/>
      <c r="C19"/>
      <c r="D19"/>
      <c r="E19"/>
      <c r="F19"/>
      <c r="G19"/>
      <c r="H19"/>
      <c r="I19"/>
      <c r="J19"/>
      <c r="K19"/>
      <c r="L19"/>
    </row>
    <row r="20" spans="1:14" x14ac:dyDescent="0.3">
      <c r="A20" s="11" t="s"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6"/>
      <c r="N20" s="17"/>
    </row>
    <row r="21" spans="1:14" x14ac:dyDescent="0.3">
      <c r="A21" t="s">
        <v>17</v>
      </c>
      <c r="B21" s="12">
        <v>0</v>
      </c>
      <c r="C21" s="12"/>
      <c r="D21" s="12">
        <v>0</v>
      </c>
      <c r="E21" s="12"/>
      <c r="F21" s="12">
        <v>0</v>
      </c>
      <c r="G21" s="12"/>
      <c r="H21" s="12">
        <v>0</v>
      </c>
      <c r="I21" s="12"/>
      <c r="J21" s="13">
        <f t="shared" ref="J21:J26" si="0">D21+F21+H21</f>
        <v>0</v>
      </c>
      <c r="K21" s="12"/>
      <c r="L21" s="13">
        <f t="shared" ref="L21:L26" si="1">J21+B21</f>
        <v>0</v>
      </c>
      <c r="M21" s="16"/>
      <c r="N21" s="17"/>
    </row>
    <row r="22" spans="1:14" x14ac:dyDescent="0.3">
      <c r="A22" t="s">
        <v>18</v>
      </c>
      <c r="B22" s="12">
        <v>0</v>
      </c>
      <c r="C22" s="12"/>
      <c r="D22" s="12">
        <v>0</v>
      </c>
      <c r="E22" s="12"/>
      <c r="F22" s="12">
        <v>0</v>
      </c>
      <c r="G22" s="12"/>
      <c r="H22" s="12">
        <v>0</v>
      </c>
      <c r="I22" s="12"/>
      <c r="J22" s="13">
        <f t="shared" si="0"/>
        <v>0</v>
      </c>
      <c r="K22" s="12"/>
      <c r="L22" s="13">
        <f t="shared" si="1"/>
        <v>0</v>
      </c>
      <c r="M22" s="16"/>
      <c r="N22" s="17"/>
    </row>
    <row r="23" spans="1:14" x14ac:dyDescent="0.3">
      <c r="A23" t="s">
        <v>19</v>
      </c>
      <c r="B23" s="12">
        <v>0</v>
      </c>
      <c r="C23" s="12"/>
      <c r="D23" s="12">
        <v>0</v>
      </c>
      <c r="E23" s="12"/>
      <c r="F23" s="12">
        <v>0</v>
      </c>
      <c r="G23" s="12"/>
      <c r="H23" s="12">
        <v>0</v>
      </c>
      <c r="I23" s="12"/>
      <c r="J23" s="13">
        <f t="shared" si="0"/>
        <v>0</v>
      </c>
      <c r="K23" s="12"/>
      <c r="L23" s="13">
        <f t="shared" si="1"/>
        <v>0</v>
      </c>
      <c r="M23" s="16"/>
      <c r="N23" s="17"/>
    </row>
    <row r="24" spans="1:14" x14ac:dyDescent="0.3">
      <c r="A24" t="s">
        <v>20</v>
      </c>
      <c r="B24" s="12">
        <v>0</v>
      </c>
      <c r="C24" s="12"/>
      <c r="D24" s="12">
        <v>0</v>
      </c>
      <c r="E24" s="12"/>
      <c r="F24" s="12">
        <v>0</v>
      </c>
      <c r="G24" s="12"/>
      <c r="H24" s="12">
        <v>0</v>
      </c>
      <c r="I24" s="12"/>
      <c r="J24" s="13">
        <f t="shared" si="0"/>
        <v>0</v>
      </c>
      <c r="K24" s="12"/>
      <c r="L24" s="13">
        <f t="shared" si="1"/>
        <v>0</v>
      </c>
      <c r="M24" s="16"/>
      <c r="N24" s="17"/>
    </row>
    <row r="25" spans="1:14" x14ac:dyDescent="0.3">
      <c r="A25" t="s">
        <v>21</v>
      </c>
      <c r="B25" s="12">
        <v>0</v>
      </c>
      <c r="C25" s="12"/>
      <c r="D25" s="12">
        <v>0</v>
      </c>
      <c r="E25" s="12"/>
      <c r="F25" s="12">
        <v>0</v>
      </c>
      <c r="G25" s="12"/>
      <c r="H25" s="12">
        <v>0</v>
      </c>
      <c r="I25" s="12"/>
      <c r="J25" s="13">
        <f t="shared" si="0"/>
        <v>0</v>
      </c>
      <c r="K25" s="12"/>
      <c r="L25" s="13">
        <f t="shared" si="1"/>
        <v>0</v>
      </c>
      <c r="M25" s="16"/>
      <c r="N25" s="17"/>
    </row>
    <row r="26" spans="1:14" x14ac:dyDescent="0.3">
      <c r="A26" t="s">
        <v>22</v>
      </c>
      <c r="B26" s="22">
        <v>0</v>
      </c>
      <c r="C26" s="12"/>
      <c r="D26" s="22">
        <v>0</v>
      </c>
      <c r="E26" s="12"/>
      <c r="F26" s="22">
        <v>0</v>
      </c>
      <c r="G26" s="12"/>
      <c r="H26" s="22">
        <v>0</v>
      </c>
      <c r="I26" s="12"/>
      <c r="J26" s="14">
        <f t="shared" si="0"/>
        <v>0</v>
      </c>
      <c r="K26" s="12"/>
      <c r="L26" s="14">
        <f t="shared" si="1"/>
        <v>0</v>
      </c>
    </row>
    <row r="27" spans="1:14" x14ac:dyDescent="0.3">
      <c r="B27" s="12">
        <f>SUM(B21:B26)</f>
        <v>0</v>
      </c>
      <c r="C27" s="12"/>
      <c r="D27" s="12">
        <f>SUM(D21:D26)</f>
        <v>0</v>
      </c>
      <c r="E27" s="12"/>
      <c r="F27" s="12">
        <f>SUM(F21:F26)</f>
        <v>0</v>
      </c>
      <c r="G27" s="12"/>
      <c r="H27" s="12">
        <f>SUM(H21:H26)</f>
        <v>0</v>
      </c>
      <c r="I27" s="12"/>
      <c r="J27" s="12">
        <f>SUM(J21:J26)</f>
        <v>0</v>
      </c>
      <c r="K27" s="12"/>
      <c r="L27" s="23">
        <f>SUM(L21:L26)</f>
        <v>0</v>
      </c>
      <c r="M27" s="16"/>
      <c r="N27" s="17"/>
    </row>
    <row r="28" spans="1:14" x14ac:dyDescent="0.3">
      <c r="B28" s="12"/>
      <c r="C28" s="24"/>
      <c r="D28" s="12"/>
      <c r="E28" s="24"/>
      <c r="F28" s="12"/>
      <c r="G28" s="24"/>
      <c r="H28" s="12"/>
      <c r="I28" s="24"/>
      <c r="J28" s="12"/>
      <c r="K28" s="24"/>
      <c r="L28" s="21"/>
      <c r="M28" s="17"/>
      <c r="N28" s="17"/>
    </row>
    <row r="29" spans="1:14" x14ac:dyDescent="0.3">
      <c r="A29" s="11" t="s">
        <v>23</v>
      </c>
      <c r="B29" s="12"/>
      <c r="C29" s="24"/>
      <c r="D29" s="12"/>
      <c r="E29" s="24"/>
      <c r="F29" s="12"/>
      <c r="G29" s="24"/>
      <c r="H29" s="12"/>
      <c r="I29" s="24"/>
      <c r="J29" s="12"/>
      <c r="K29" s="24"/>
      <c r="L29" s="12"/>
      <c r="M29" s="17"/>
      <c r="N29" s="17"/>
    </row>
    <row r="30" spans="1:14" x14ac:dyDescent="0.3">
      <c r="A30" s="25" t="s">
        <v>24</v>
      </c>
      <c r="B30" s="12">
        <v>0</v>
      </c>
      <c r="C30" s="24"/>
      <c r="D30" s="12">
        <v>0</v>
      </c>
      <c r="E30" s="24"/>
      <c r="F30" s="12">
        <v>0</v>
      </c>
      <c r="G30" s="24"/>
      <c r="H30" s="12">
        <v>131956.31</v>
      </c>
      <c r="I30" s="24"/>
      <c r="J30" s="14">
        <f t="shared" ref="J30" si="2">D30+F30+H30</f>
        <v>131956.31</v>
      </c>
      <c r="K30" s="24"/>
      <c r="L30" s="14">
        <f t="shared" ref="L30" si="3">J30+B30</f>
        <v>131956.31</v>
      </c>
      <c r="M30" s="17"/>
      <c r="N30" s="17"/>
    </row>
    <row r="31" spans="1:14" x14ac:dyDescent="0.3">
      <c r="A31" s="25"/>
      <c r="B31" s="15">
        <f>SUM(B30)</f>
        <v>0</v>
      </c>
      <c r="C31" s="24"/>
      <c r="D31" s="15">
        <f>SUM(D30)</f>
        <v>0</v>
      </c>
      <c r="E31" s="24"/>
      <c r="F31" s="15">
        <f>SUM(F30)</f>
        <v>0</v>
      </c>
      <c r="G31" s="24"/>
      <c r="H31" s="15">
        <f>SUM(H30)</f>
        <v>131956.31</v>
      </c>
      <c r="I31" s="24"/>
      <c r="J31" s="15">
        <f>SUM(J30)</f>
        <v>131956.31</v>
      </c>
      <c r="K31" s="24"/>
      <c r="L31" s="26">
        <f>SUM(L30)</f>
        <v>131956.31</v>
      </c>
      <c r="M31" s="17"/>
      <c r="N31" s="17"/>
    </row>
    <row r="32" spans="1:14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1"/>
      <c r="M32" s="17"/>
      <c r="N32" s="17"/>
    </row>
    <row r="33" spans="1:14" ht="15" thickBot="1" x14ac:dyDescent="0.35">
      <c r="A33" s="11" t="s">
        <v>25</v>
      </c>
      <c r="B33" s="27">
        <f>B27+B13+B17+B31</f>
        <v>747510.94</v>
      </c>
      <c r="C33" s="24"/>
      <c r="D33" s="27">
        <f>D27+D13+D17+D31</f>
        <v>240853.29</v>
      </c>
      <c r="E33" s="24"/>
      <c r="F33" s="27">
        <f>F27+F13+F17+F31</f>
        <v>0</v>
      </c>
      <c r="G33" s="24"/>
      <c r="H33" s="27">
        <f>H27+H13+H17+H31</f>
        <v>924555.52</v>
      </c>
      <c r="I33" s="24"/>
      <c r="J33" s="27">
        <f>J27+J13+J17+J31</f>
        <v>1165408.81</v>
      </c>
      <c r="K33" s="24"/>
      <c r="L33" s="27">
        <f>L27+L13+L17+L31</f>
        <v>1912919.75</v>
      </c>
      <c r="M33" s="17"/>
      <c r="N33" s="17"/>
    </row>
    <row r="34" spans="1:14" ht="15" thickTop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7"/>
      <c r="N34" s="17"/>
    </row>
    <row r="35" spans="1:14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3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4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4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4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4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4" x14ac:dyDescent="0.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4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4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4" x14ac:dyDescent="0.3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4" x14ac:dyDescent="0.3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4" x14ac:dyDescent="0.3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4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2:14" x14ac:dyDescent="0.3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2:14" x14ac:dyDescent="0.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2:14" x14ac:dyDescent="0.3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x14ac:dyDescent="0.3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x14ac:dyDescent="0.3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2:14" x14ac:dyDescent="0.3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x14ac:dyDescent="0.3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x14ac:dyDescent="0.3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14" x14ac:dyDescent="0.3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 x14ac:dyDescent="0.3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2:14" x14ac:dyDescent="0.3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x14ac:dyDescent="0.3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 x14ac:dyDescent="0.3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2:14" x14ac:dyDescent="0.3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2:14" x14ac:dyDescent="0.3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x14ac:dyDescent="0.3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x14ac:dyDescent="0.3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x14ac:dyDescent="0.3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2:14" x14ac:dyDescent="0.3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x14ac:dyDescent="0.3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2:14" x14ac:dyDescent="0.3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x14ac:dyDescent="0.3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x14ac:dyDescent="0.3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x14ac:dyDescent="0.3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2:14" x14ac:dyDescent="0.3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x14ac:dyDescent="0.3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2:14" x14ac:dyDescent="0.3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2:14" x14ac:dyDescent="0.3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4" x14ac:dyDescent="0.3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x14ac:dyDescent="0.3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x14ac:dyDescent="0.3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2:14" x14ac:dyDescent="0.3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2:14" x14ac:dyDescent="0.3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x14ac:dyDescent="0.3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 x14ac:dyDescent="0.3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x14ac:dyDescent="0.3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2:14" x14ac:dyDescent="0.3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x14ac:dyDescent="0.3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x14ac:dyDescent="0.3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x14ac:dyDescent="0.3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2:14" x14ac:dyDescent="0.3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x14ac:dyDescent="0.3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2:14" x14ac:dyDescent="0.3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x14ac:dyDescent="0.3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2:14" x14ac:dyDescent="0.3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x14ac:dyDescent="0.3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2:14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2:14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2:14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4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2:14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2:14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2:14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2:14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2:14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2:14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2:14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workbookViewId="0">
      <selection sqref="A1:XFD1048576"/>
    </sheetView>
  </sheetViews>
  <sheetFormatPr defaultRowHeight="14.4" x14ac:dyDescent="0.3"/>
  <cols>
    <col min="1" max="1" width="40.5546875" bestFit="1" customWidth="1"/>
    <col min="2" max="2" width="17.6640625" customWidth="1"/>
    <col min="3" max="3" width="1.6640625" customWidth="1"/>
    <col min="4" max="4" width="17.6640625" customWidth="1"/>
    <col min="5" max="5" width="1.6640625" customWidth="1"/>
    <col min="6" max="6" width="17.6640625" customWidth="1"/>
    <col min="7" max="7" width="1.6640625" customWidth="1"/>
    <col min="8" max="8" width="17.6640625" customWidth="1"/>
    <col min="9" max="9" width="1.6640625" customWidth="1"/>
    <col min="10" max="10" width="17.6640625" customWidth="1"/>
    <col min="11" max="11" width="1.6640625" customWidth="1"/>
    <col min="12" max="12" width="17.6640625" customWidth="1"/>
  </cols>
  <sheetData>
    <row r="1" spans="1:14" s="2" customFormat="1" ht="15.6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s="2" customFormat="1" ht="15.6" x14ac:dyDescent="0.3">
      <c r="A2" s="28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3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4" x14ac:dyDescent="0.3">
      <c r="B6" s="5" t="s">
        <v>2</v>
      </c>
      <c r="D6" s="6"/>
      <c r="F6" s="6"/>
      <c r="H6" s="5" t="s">
        <v>3</v>
      </c>
      <c r="J6" s="6"/>
      <c r="L6" s="5" t="s">
        <v>4</v>
      </c>
    </row>
    <row r="7" spans="1:14" s="7" customFormat="1" x14ac:dyDescent="0.3">
      <c r="B7" s="8" t="s">
        <v>5</v>
      </c>
      <c r="C7"/>
      <c r="D7" s="8" t="s">
        <v>6</v>
      </c>
      <c r="E7"/>
      <c r="F7" s="8" t="s">
        <v>7</v>
      </c>
      <c r="G7"/>
      <c r="H7" s="8" t="s">
        <v>8</v>
      </c>
      <c r="I7"/>
      <c r="J7" s="8" t="s">
        <v>9</v>
      </c>
      <c r="K7"/>
      <c r="L7" s="8" t="s">
        <v>5</v>
      </c>
    </row>
    <row r="8" spans="1:14" s="7" customFormat="1" x14ac:dyDescent="0.3">
      <c r="B8" s="9"/>
      <c r="C8"/>
      <c r="D8" s="9"/>
      <c r="E8"/>
      <c r="F8" s="9"/>
      <c r="G8"/>
      <c r="H8" s="9"/>
      <c r="I8"/>
      <c r="J8" s="9"/>
      <c r="K8"/>
      <c r="L8" s="9"/>
    </row>
    <row r="9" spans="1:14" s="7" customFormat="1" x14ac:dyDescent="0.3">
      <c r="A9" s="10" t="s">
        <v>27</v>
      </c>
      <c r="B9"/>
      <c r="C9"/>
      <c r="D9"/>
      <c r="E9"/>
      <c r="F9"/>
      <c r="G9"/>
      <c r="H9"/>
      <c r="I9"/>
      <c r="J9"/>
      <c r="K9"/>
      <c r="L9"/>
    </row>
    <row r="10" spans="1:14" s="7" customFormat="1" x14ac:dyDescent="0.3">
      <c r="A10" s="10" t="s">
        <v>28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x14ac:dyDescent="0.3">
      <c r="A11" t="s">
        <v>29</v>
      </c>
      <c r="B11" s="6">
        <v>2384582.58</v>
      </c>
      <c r="C11" s="6"/>
      <c r="D11" s="6">
        <v>0</v>
      </c>
      <c r="E11" s="6"/>
      <c r="F11" s="6">
        <v>0</v>
      </c>
      <c r="G11" s="6"/>
      <c r="H11" s="6">
        <v>0</v>
      </c>
      <c r="I11" s="6"/>
      <c r="J11" s="6">
        <f>D11+F11+H11</f>
        <v>0</v>
      </c>
      <c r="K11" s="6">
        <v>0</v>
      </c>
      <c r="L11" s="6">
        <f>J11+B11</f>
        <v>2384582.58</v>
      </c>
      <c r="M11" s="17"/>
      <c r="N11" s="17"/>
    </row>
    <row r="12" spans="1:14" x14ac:dyDescent="0.3">
      <c r="A12" t="s">
        <v>30</v>
      </c>
      <c r="B12" s="14">
        <v>11748.710000000001</v>
      </c>
      <c r="C12" s="13"/>
      <c r="D12" s="14">
        <v>0</v>
      </c>
      <c r="E12" s="13"/>
      <c r="F12" s="14">
        <v>0</v>
      </c>
      <c r="G12" s="13"/>
      <c r="H12" s="14">
        <v>0</v>
      </c>
      <c r="I12" s="13"/>
      <c r="J12" s="14">
        <f>D12+F12+H12</f>
        <v>0</v>
      </c>
      <c r="K12" s="13">
        <v>0</v>
      </c>
      <c r="L12" s="14">
        <f>J12+B12</f>
        <v>11748.710000000001</v>
      </c>
      <c r="M12" s="16"/>
      <c r="N12" s="17"/>
    </row>
    <row r="13" spans="1:14" x14ac:dyDescent="0.3">
      <c r="B13" s="12">
        <f>SUM(B11:B12)</f>
        <v>2396331.29</v>
      </c>
      <c r="C13" s="12"/>
      <c r="D13" s="12">
        <f>SUM(D11:D12)</f>
        <v>0</v>
      </c>
      <c r="E13" s="12"/>
      <c r="F13" s="12">
        <f>SUM(F11:F12)</f>
        <v>0</v>
      </c>
      <c r="G13" s="12"/>
      <c r="H13" s="12">
        <f>SUM(H11:H12)</f>
        <v>0</v>
      </c>
      <c r="I13" s="12"/>
      <c r="J13" s="12">
        <f>SUM(J11:J12)</f>
        <v>0</v>
      </c>
      <c r="K13" s="12"/>
      <c r="L13" s="12">
        <f>SUM(L11:L12)</f>
        <v>2396331.29</v>
      </c>
      <c r="M13" s="16"/>
      <c r="N13" s="17"/>
    </row>
    <row r="14" spans="1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6"/>
      <c r="N14" s="17"/>
    </row>
    <row r="15" spans="1:14" x14ac:dyDescent="0.3">
      <c r="A15" s="11" t="s">
        <v>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6"/>
      <c r="N15" s="17"/>
    </row>
    <row r="16" spans="1:14" x14ac:dyDescent="0.3">
      <c r="A16" s="25" t="s">
        <v>32</v>
      </c>
      <c r="B16" s="12">
        <v>211409.5</v>
      </c>
      <c r="C16" s="12"/>
      <c r="D16" s="12"/>
      <c r="E16" s="12"/>
      <c r="F16" s="12"/>
      <c r="G16" s="12"/>
      <c r="H16" s="12"/>
      <c r="I16" s="12"/>
      <c r="J16" s="12"/>
      <c r="K16" s="12"/>
      <c r="L16" s="6">
        <f>J16+B16</f>
        <v>211409.5</v>
      </c>
      <c r="M16" s="16"/>
      <c r="N16" s="17"/>
    </row>
    <row r="17" spans="1:14" x14ac:dyDescent="0.3">
      <c r="B17" s="15">
        <f>SUM(B16)</f>
        <v>211409.5</v>
      </c>
      <c r="C17" s="12"/>
      <c r="D17" s="15">
        <f>SUM(D16)</f>
        <v>0</v>
      </c>
      <c r="E17" s="12"/>
      <c r="F17" s="15">
        <f>SUM(F16)</f>
        <v>0</v>
      </c>
      <c r="G17" s="12"/>
      <c r="H17" s="15">
        <f>SUM(H16)</f>
        <v>0</v>
      </c>
      <c r="I17" s="12"/>
      <c r="J17" s="15">
        <f>SUM(J16)</f>
        <v>0</v>
      </c>
      <c r="K17" s="12"/>
      <c r="L17" s="15">
        <f>SUM(L16)</f>
        <v>211409.5</v>
      </c>
      <c r="M17" s="16"/>
      <c r="N17" s="17"/>
    </row>
    <row r="18" spans="1:14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6"/>
      <c r="N18" s="17"/>
    </row>
    <row r="19" spans="1:14" x14ac:dyDescent="0.3">
      <c r="A19" s="11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6"/>
      <c r="N19" s="17"/>
    </row>
    <row r="20" spans="1:14" x14ac:dyDescent="0.3">
      <c r="A20" t="s">
        <v>33</v>
      </c>
      <c r="B20" s="13">
        <v>0</v>
      </c>
      <c r="C20" s="12"/>
      <c r="D20" s="12">
        <v>0</v>
      </c>
      <c r="E20" s="12"/>
      <c r="F20" s="12">
        <v>0</v>
      </c>
      <c r="G20" s="12"/>
      <c r="H20" s="12">
        <v>0</v>
      </c>
      <c r="I20" s="12"/>
      <c r="J20" s="13">
        <f t="shared" ref="J20:J25" si="0">D20+F20+H20</f>
        <v>0</v>
      </c>
      <c r="K20" s="12"/>
      <c r="L20" s="13">
        <f t="shared" ref="L20:L25" si="1">J20+B20</f>
        <v>0</v>
      </c>
      <c r="M20" s="16"/>
      <c r="N20" s="17"/>
    </row>
    <row r="21" spans="1:14" x14ac:dyDescent="0.3">
      <c r="A21" t="s">
        <v>18</v>
      </c>
      <c r="B21" s="13">
        <v>0</v>
      </c>
      <c r="C21" s="12"/>
      <c r="D21" s="12">
        <v>0</v>
      </c>
      <c r="E21" s="12"/>
      <c r="F21" s="12">
        <v>0</v>
      </c>
      <c r="G21" s="12"/>
      <c r="H21" s="12">
        <v>0</v>
      </c>
      <c r="I21" s="12"/>
      <c r="J21" s="13">
        <f t="shared" si="0"/>
        <v>0</v>
      </c>
      <c r="K21" s="12"/>
      <c r="L21" s="13">
        <f t="shared" si="1"/>
        <v>0</v>
      </c>
      <c r="M21" s="16"/>
      <c r="N21" s="17"/>
    </row>
    <row r="22" spans="1:14" x14ac:dyDescent="0.3">
      <c r="A22" t="s">
        <v>34</v>
      </c>
      <c r="B22" s="13">
        <v>0</v>
      </c>
      <c r="C22" s="12"/>
      <c r="D22" s="12">
        <v>0</v>
      </c>
      <c r="E22" s="12"/>
      <c r="F22" s="12">
        <v>0</v>
      </c>
      <c r="G22" s="12"/>
      <c r="H22" s="12">
        <v>0</v>
      </c>
      <c r="I22" s="12"/>
      <c r="J22" s="13">
        <f t="shared" si="0"/>
        <v>0</v>
      </c>
      <c r="K22" s="12"/>
      <c r="L22" s="13">
        <f t="shared" si="1"/>
        <v>0</v>
      </c>
      <c r="M22" s="16"/>
      <c r="N22" s="17"/>
    </row>
    <row r="23" spans="1:14" x14ac:dyDescent="0.3">
      <c r="A23" t="s">
        <v>19</v>
      </c>
      <c r="B23" s="13">
        <v>0</v>
      </c>
      <c r="C23" s="12"/>
      <c r="D23" s="12">
        <v>0</v>
      </c>
      <c r="E23" s="12"/>
      <c r="F23" s="12">
        <v>0</v>
      </c>
      <c r="G23" s="12"/>
      <c r="H23" s="12">
        <v>0</v>
      </c>
      <c r="I23" s="12"/>
      <c r="J23" s="13">
        <f t="shared" si="0"/>
        <v>0</v>
      </c>
      <c r="K23" s="12"/>
      <c r="L23" s="13">
        <f t="shared" si="1"/>
        <v>0</v>
      </c>
      <c r="M23" s="16"/>
      <c r="N23" s="17"/>
    </row>
    <row r="24" spans="1:14" x14ac:dyDescent="0.3">
      <c r="A24" t="s">
        <v>20</v>
      </c>
      <c r="B24" s="13">
        <v>0</v>
      </c>
      <c r="C24" s="12"/>
      <c r="D24" s="12">
        <v>0</v>
      </c>
      <c r="E24" s="12"/>
      <c r="F24" s="12">
        <v>0</v>
      </c>
      <c r="G24" s="12"/>
      <c r="H24" s="12">
        <v>0</v>
      </c>
      <c r="I24" s="12"/>
      <c r="J24" s="13">
        <f t="shared" si="0"/>
        <v>0</v>
      </c>
      <c r="K24" s="12"/>
      <c r="L24" s="13">
        <f t="shared" si="1"/>
        <v>0</v>
      </c>
      <c r="M24" s="16"/>
      <c r="N24" s="17"/>
    </row>
    <row r="25" spans="1:14" x14ac:dyDescent="0.3">
      <c r="A25" t="s">
        <v>21</v>
      </c>
      <c r="B25" s="14">
        <v>0</v>
      </c>
      <c r="C25" s="12"/>
      <c r="D25" s="22">
        <v>0</v>
      </c>
      <c r="E25" s="12"/>
      <c r="F25" s="22">
        <v>0</v>
      </c>
      <c r="G25" s="12"/>
      <c r="H25" s="22">
        <v>0</v>
      </c>
      <c r="I25" s="12"/>
      <c r="J25" s="14">
        <f t="shared" si="0"/>
        <v>0</v>
      </c>
      <c r="K25" s="12"/>
      <c r="L25" s="14">
        <f t="shared" si="1"/>
        <v>0</v>
      </c>
      <c r="M25" s="16"/>
      <c r="N25" s="17"/>
    </row>
    <row r="26" spans="1:14" x14ac:dyDescent="0.3">
      <c r="B26" s="12">
        <f>SUM(B20:B25)</f>
        <v>0</v>
      </c>
      <c r="C26" s="12"/>
      <c r="D26" s="12">
        <f>SUM(D20:D25)</f>
        <v>0</v>
      </c>
      <c r="E26" s="12"/>
      <c r="F26" s="12">
        <f>SUM(F20:F25)</f>
        <v>0</v>
      </c>
      <c r="G26" s="12"/>
      <c r="H26" s="12">
        <f>SUM(H20:H25)</f>
        <v>0</v>
      </c>
      <c r="I26" s="12"/>
      <c r="J26" s="12">
        <f>SUM(J20:J25)</f>
        <v>0</v>
      </c>
      <c r="K26" s="12"/>
      <c r="L26" s="12">
        <f>SUM(L20:L25)</f>
        <v>0</v>
      </c>
      <c r="M26" s="16"/>
      <c r="N26" s="17"/>
    </row>
    <row r="27" spans="1:14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7"/>
      <c r="N27" s="17"/>
    </row>
    <row r="28" spans="1:14" s="7" customFormat="1" x14ac:dyDescent="0.3">
      <c r="A28" s="10" t="s">
        <v>35</v>
      </c>
      <c r="B28"/>
      <c r="C28"/>
      <c r="D28"/>
      <c r="E28"/>
      <c r="F28"/>
      <c r="G28"/>
      <c r="H28"/>
      <c r="I28"/>
      <c r="J28"/>
      <c r="K28"/>
      <c r="L28"/>
    </row>
    <row r="29" spans="1:14" s="7" customFormat="1" x14ac:dyDescent="0.3">
      <c r="A29" s="10" t="s">
        <v>28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4" x14ac:dyDescent="0.3">
      <c r="A30" t="s">
        <v>36</v>
      </c>
      <c r="B30" s="6">
        <v>519009.11</v>
      </c>
      <c r="C30" s="6"/>
      <c r="D30" s="6">
        <v>0</v>
      </c>
      <c r="E30" s="6"/>
      <c r="F30" s="6">
        <v>0</v>
      </c>
      <c r="G30" s="6"/>
      <c r="H30" s="6">
        <v>0</v>
      </c>
      <c r="I30" s="6"/>
      <c r="J30" s="6">
        <f>D30+F30+H30</f>
        <v>0</v>
      </c>
      <c r="K30" s="6">
        <v>0</v>
      </c>
      <c r="L30" s="6">
        <f>J30+B30</f>
        <v>519009.11</v>
      </c>
      <c r="M30" s="17"/>
      <c r="N30" s="17"/>
    </row>
    <row r="31" spans="1:14" x14ac:dyDescent="0.3">
      <c r="B31" s="15">
        <f>SUM(B30:B30)</f>
        <v>519009.11</v>
      </c>
      <c r="C31" s="12"/>
      <c r="D31" s="15">
        <f>SUM(D30:D30)</f>
        <v>0</v>
      </c>
      <c r="E31" s="12"/>
      <c r="F31" s="15">
        <f>SUM(F30:F30)</f>
        <v>0</v>
      </c>
      <c r="G31" s="12"/>
      <c r="H31" s="15">
        <f>SUM(H30:H30)</f>
        <v>0</v>
      </c>
      <c r="I31" s="12"/>
      <c r="J31" s="15">
        <f>SUM(J30:J30)</f>
        <v>0</v>
      </c>
      <c r="K31" s="12"/>
      <c r="L31" s="15">
        <f>SUM(L30:L30)</f>
        <v>519009.11</v>
      </c>
      <c r="M31" s="16"/>
      <c r="N31" s="17"/>
    </row>
    <row r="32" spans="1:14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17"/>
      <c r="N32" s="17"/>
    </row>
    <row r="33" spans="1:14" ht="15" thickBot="1" x14ac:dyDescent="0.35">
      <c r="A33" s="11" t="s">
        <v>25</v>
      </c>
      <c r="B33" s="27">
        <f>B26+B13+B31+B17</f>
        <v>3126749.9</v>
      </c>
      <c r="C33" s="24"/>
      <c r="D33" s="27">
        <f>D26+D13+D31+D17</f>
        <v>0</v>
      </c>
      <c r="E33" s="24"/>
      <c r="F33" s="27">
        <f>F26+F13+F31+F17</f>
        <v>0</v>
      </c>
      <c r="G33" s="24"/>
      <c r="H33" s="27">
        <f>H26+H13+H31+H17</f>
        <v>0</v>
      </c>
      <c r="I33" s="24"/>
      <c r="J33" s="27">
        <f>J26+J13+J31+J17</f>
        <v>0</v>
      </c>
      <c r="K33" s="24"/>
      <c r="L33" s="27">
        <f>L26+L13+L31+L17</f>
        <v>3126749.9</v>
      </c>
      <c r="M33" s="17"/>
      <c r="N33" s="17"/>
    </row>
    <row r="34" spans="1:14" ht="15" thickTop="1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7"/>
      <c r="N34" s="17"/>
    </row>
    <row r="35" spans="1:14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x14ac:dyDescent="0.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x14ac:dyDescent="0.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3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4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4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4" x14ac:dyDescent="0.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4" x14ac:dyDescent="0.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4" x14ac:dyDescent="0.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4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4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4" x14ac:dyDescent="0.3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4" x14ac:dyDescent="0.3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4" x14ac:dyDescent="0.3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4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2:14" x14ac:dyDescent="0.3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2:14" x14ac:dyDescent="0.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2:14" x14ac:dyDescent="0.3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x14ac:dyDescent="0.3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x14ac:dyDescent="0.3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2:14" x14ac:dyDescent="0.3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x14ac:dyDescent="0.3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x14ac:dyDescent="0.3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4" x14ac:dyDescent="0.3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2:14" x14ac:dyDescent="0.3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2:14" x14ac:dyDescent="0.3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2:14" x14ac:dyDescent="0.3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2:14" x14ac:dyDescent="0.3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2:14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2:14" x14ac:dyDescent="0.3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2:14" x14ac:dyDescent="0.3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2:14" x14ac:dyDescent="0.3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x14ac:dyDescent="0.3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x14ac:dyDescent="0.3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4" x14ac:dyDescent="0.3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2:14" x14ac:dyDescent="0.3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2:14" x14ac:dyDescent="0.3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2:14" x14ac:dyDescent="0.3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2:14" x14ac:dyDescent="0.3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2:14" x14ac:dyDescent="0.3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x14ac:dyDescent="0.3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2:14" x14ac:dyDescent="0.3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x14ac:dyDescent="0.3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2:14" x14ac:dyDescent="0.3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2:14" x14ac:dyDescent="0.3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4" x14ac:dyDescent="0.3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4" x14ac:dyDescent="0.3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2:14" x14ac:dyDescent="0.3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2:14" x14ac:dyDescent="0.3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2:14" x14ac:dyDescent="0.3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x14ac:dyDescent="0.3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 x14ac:dyDescent="0.3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 x14ac:dyDescent="0.3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2:14" x14ac:dyDescent="0.3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x14ac:dyDescent="0.3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x14ac:dyDescent="0.3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x14ac:dyDescent="0.3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2:14" x14ac:dyDescent="0.3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2:14" x14ac:dyDescent="0.3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2:14" x14ac:dyDescent="0.3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2:14" x14ac:dyDescent="0.3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2:14" x14ac:dyDescent="0.3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2:14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2:14" x14ac:dyDescent="0.3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2:14" x14ac:dyDescent="0.3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2:14" x14ac:dyDescent="0.3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x14ac:dyDescent="0.3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2:14" x14ac:dyDescent="0.3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x14ac:dyDescent="0.3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2:14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2:14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2:14" x14ac:dyDescent="0.3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2:14" x14ac:dyDescent="0.3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2:14" x14ac:dyDescent="0.3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2:14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2:14" x14ac:dyDescent="0.3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2:14" x14ac:dyDescent="0.3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2:14" x14ac:dyDescent="0.3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2:14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2:14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2:14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2:14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2:14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2:14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2:14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2:14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2:14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2:14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2:14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2:14" x14ac:dyDescent="0.3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2:14" x14ac:dyDescent="0.3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</vt:lpstr>
      <vt:lpstr>LGE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Joe</dc:creator>
  <cp:lastModifiedBy>Barnes, Joe</cp:lastModifiedBy>
  <dcterms:created xsi:type="dcterms:W3CDTF">2018-05-30T21:48:57Z</dcterms:created>
  <dcterms:modified xsi:type="dcterms:W3CDTF">2018-05-30T21:51:09Z</dcterms:modified>
</cp:coreProperties>
</file>