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270" windowWidth="17910" windowHeight="6465" activeTab="2"/>
  </bookViews>
  <sheets>
    <sheet name="Wrksht O - 2016 finalv3" sheetId="62" r:id="rId1"/>
    <sheet name="Wrksht O - 2016 v3" sheetId="61" r:id="rId2"/>
    <sheet name="Radial Line Chgs v3" sheetId="57" r:id="rId3"/>
    <sheet name="WP SPS Radial Plant v3" sheetId="14" r:id="rId4"/>
    <sheet name="Transmission Cost 12-30-2014" sheetId="16" r:id="rId5"/>
  </sheets>
  <externalReferences>
    <externalReference r:id="rId6"/>
  </externalReferences>
  <definedNames>
    <definedName name="_xlnm._FilterDatabase" localSheetId="3" hidden="1">'WP SPS Radial Plant v3'!$A$1:$AH$447</definedName>
    <definedName name="ckt_lookup">'[1]CKT # Description'!$A$2:$B$294</definedName>
    <definedName name="Elec_Tran_Line_OH_NM__69KV_Carlsbad_Waterfield_Sub_Tap" localSheetId="3">'WP SPS Radial Plant v3'!$D$20</definedName>
    <definedName name="Elec_Tran_Line_OH_NM__69KV_Carlsbad_Waterfield_Sub_Tap">#REF!</definedName>
    <definedName name="_xlnm.Print_Area" localSheetId="4">'Transmission Cost 12-30-2014'!$A$1:$D$482</definedName>
    <definedName name="_xlnm.Print_Area" localSheetId="3">'WP SPS Radial Plant v3'!$A$1:$AH$462</definedName>
    <definedName name="_xlnm.Print_Titles" localSheetId="2">'Radial Line Chgs v3'!$1:$1</definedName>
    <definedName name="_xlnm.Print_Titles" localSheetId="4">'Transmission Cost 12-30-2014'!$A:$A,'Transmission Cost 12-30-2014'!$1:$5</definedName>
    <definedName name="_xlnm.Print_Titles" localSheetId="3">'WP SPS Radial Plant v3'!$A:$C,'WP SPS Radial Plant v3'!$1:$1</definedName>
    <definedName name="_xlnm.Print_Titles" localSheetId="0">'Wrksht O - 2016 finalv3'!$1:$1</definedName>
    <definedName name="_xlnm.Print_Titles" localSheetId="1">'Wrksht O - 2016 v3'!$1:$1</definedName>
    <definedName name="TLine_Cost">'Transmission Cost 12-30-2014'!$A$5:$D$412</definedName>
    <definedName name="TLine_Cost_06">#REF!</definedName>
  </definedNames>
  <calcPr calcId="145621"/>
</workbook>
</file>

<file path=xl/calcChain.xml><?xml version="1.0" encoding="utf-8"?>
<calcChain xmlns="http://schemas.openxmlformats.org/spreadsheetml/2006/main">
  <c r="H265" i="62" l="1"/>
  <c r="G265" i="62"/>
  <c r="F265" i="62"/>
  <c r="E265" i="62"/>
  <c r="H251" i="62"/>
  <c r="H267" i="62" s="1"/>
  <c r="G251" i="62"/>
  <c r="G267" i="62" s="1"/>
  <c r="F251" i="62"/>
  <c r="F267" i="62" s="1"/>
  <c r="E251" i="62"/>
  <c r="E267" i="62" s="1"/>
  <c r="E237" i="14" l="1"/>
  <c r="E234" i="14"/>
  <c r="D234" i="14"/>
  <c r="D237" i="14" l="1"/>
  <c r="E424" i="14"/>
  <c r="D424" i="14"/>
  <c r="AH387" i="14"/>
  <c r="D430" i="14"/>
  <c r="E430" i="14"/>
  <c r="E410" i="14" l="1"/>
  <c r="D410" i="14"/>
  <c r="E35" i="14" l="1"/>
  <c r="D35" i="14"/>
  <c r="E132" i="14"/>
  <c r="D132" i="14"/>
  <c r="E391" i="14"/>
  <c r="C146" i="14" l="1"/>
  <c r="D146" i="14" s="1"/>
  <c r="K146" i="14" s="1"/>
  <c r="P146" i="14"/>
  <c r="Q146" i="14"/>
  <c r="R146" i="14"/>
  <c r="X146" i="14"/>
  <c r="Y146" i="14"/>
  <c r="AB146" i="14"/>
  <c r="AH146" i="14"/>
  <c r="C147" i="14"/>
  <c r="D147" i="14" s="1"/>
  <c r="K147" i="14" s="1"/>
  <c r="P147" i="14"/>
  <c r="Q147" i="14"/>
  <c r="R147" i="14"/>
  <c r="X147" i="14"/>
  <c r="Y147" i="14"/>
  <c r="AB147" i="14"/>
  <c r="AH147" i="14"/>
  <c r="D148" i="14"/>
  <c r="K148" i="14" s="1"/>
  <c r="E148" i="14"/>
  <c r="L148" i="14" s="1"/>
  <c r="P148" i="14"/>
  <c r="Q148" i="14"/>
  <c r="R148" i="14"/>
  <c r="X148" i="14"/>
  <c r="Y148" i="14"/>
  <c r="AB148" i="14"/>
  <c r="AH148" i="14"/>
  <c r="D149" i="14"/>
  <c r="K149" i="14" s="1"/>
  <c r="E149" i="14"/>
  <c r="L149" i="14" s="1"/>
  <c r="P149" i="14"/>
  <c r="Q149" i="14"/>
  <c r="R149" i="14"/>
  <c r="X149" i="14"/>
  <c r="Y149" i="14"/>
  <c r="AB149" i="14"/>
  <c r="AH149" i="14"/>
  <c r="D150" i="14"/>
  <c r="K150" i="14" s="1"/>
  <c r="E150" i="14"/>
  <c r="L150" i="14" s="1"/>
  <c r="X150" i="14"/>
  <c r="Y150" i="14"/>
  <c r="AB150" i="14"/>
  <c r="AH150" i="14"/>
  <c r="D151" i="14"/>
  <c r="K151" i="14" s="1"/>
  <c r="E151" i="14"/>
  <c r="L151" i="14" s="1"/>
  <c r="P151" i="14"/>
  <c r="Q151" i="14"/>
  <c r="R151" i="14"/>
  <c r="X151" i="14"/>
  <c r="Y151" i="14"/>
  <c r="AB151" i="14"/>
  <c r="AH151" i="14"/>
  <c r="D152" i="14"/>
  <c r="K152" i="14" s="1"/>
  <c r="E152" i="14"/>
  <c r="L152" i="14" s="1"/>
  <c r="P152" i="14"/>
  <c r="Q152" i="14"/>
  <c r="R152" i="14"/>
  <c r="X152" i="14"/>
  <c r="Y152" i="14"/>
  <c r="AB152" i="14"/>
  <c r="AH152" i="14"/>
  <c r="D153" i="14"/>
  <c r="K153" i="14" s="1"/>
  <c r="E153" i="14"/>
  <c r="L153" i="14" s="1"/>
  <c r="P153" i="14"/>
  <c r="Q153" i="14"/>
  <c r="R153" i="14"/>
  <c r="X153" i="14"/>
  <c r="Y153" i="14"/>
  <c r="AB153" i="14"/>
  <c r="AH153" i="14"/>
  <c r="D154" i="14"/>
  <c r="K154" i="14" s="1"/>
  <c r="E154" i="14"/>
  <c r="L154" i="14" s="1"/>
  <c r="P154" i="14"/>
  <c r="Q154" i="14"/>
  <c r="R154" i="14"/>
  <c r="X154" i="14"/>
  <c r="Y154" i="14"/>
  <c r="AB154" i="14"/>
  <c r="AH154" i="14"/>
  <c r="D155" i="14"/>
  <c r="K155" i="14" s="1"/>
  <c r="E155" i="14"/>
  <c r="L155" i="14" s="1"/>
  <c r="P155" i="14"/>
  <c r="Q155" i="14"/>
  <c r="R155" i="14"/>
  <c r="X155" i="14"/>
  <c r="Y155" i="14"/>
  <c r="AB155" i="14"/>
  <c r="AH155" i="14"/>
  <c r="S148" i="14" l="1"/>
  <c r="AD149" i="14"/>
  <c r="S147" i="14"/>
  <c r="S146" i="14"/>
  <c r="S155" i="14"/>
  <c r="S151" i="14"/>
  <c r="AD151" i="14"/>
  <c r="AD150" i="14"/>
  <c r="S152" i="14"/>
  <c r="S149" i="14"/>
  <c r="S154" i="14"/>
  <c r="S153" i="14"/>
  <c r="AA151" i="14"/>
  <c r="AA149" i="14"/>
  <c r="AA150" i="14"/>
  <c r="E147" i="14"/>
  <c r="L147" i="14" s="1"/>
  <c r="AA147" i="14" s="1"/>
  <c r="E146" i="14"/>
  <c r="L146" i="14" s="1"/>
  <c r="AA146" i="14" s="1"/>
  <c r="AC154" i="14"/>
  <c r="Z154" i="14"/>
  <c r="AD153" i="14"/>
  <c r="AA153" i="14"/>
  <c r="AC150" i="14"/>
  <c r="Z150" i="14"/>
  <c r="AD148" i="14"/>
  <c r="AA148" i="14"/>
  <c r="AC146" i="14"/>
  <c r="Z146" i="14"/>
  <c r="AC153" i="14"/>
  <c r="Z153" i="14"/>
  <c r="AD152" i="14"/>
  <c r="AA152" i="14"/>
  <c r="AC151" i="14"/>
  <c r="Z151" i="14"/>
  <c r="AC148" i="14"/>
  <c r="Z148" i="14"/>
  <c r="M148" i="14"/>
  <c r="AA155" i="14"/>
  <c r="AD155" i="14"/>
  <c r="AC152" i="14"/>
  <c r="Z152" i="14"/>
  <c r="Z147" i="14"/>
  <c r="AC147" i="14"/>
  <c r="M155" i="14"/>
  <c r="AC155" i="14"/>
  <c r="Z155" i="14"/>
  <c r="AD154" i="14"/>
  <c r="AA154" i="14"/>
  <c r="AC149" i="14"/>
  <c r="Z149" i="14"/>
  <c r="D275" i="14"/>
  <c r="K275" i="14" s="1"/>
  <c r="E275" i="14"/>
  <c r="L275" i="14" s="1"/>
  <c r="AH275" i="14"/>
  <c r="Y275" i="14"/>
  <c r="AB275" i="14"/>
  <c r="X275" i="14"/>
  <c r="AD146" i="14" l="1"/>
  <c r="AD147" i="14"/>
  <c r="AD275" i="14"/>
  <c r="AA275" i="14"/>
  <c r="AC275" i="14"/>
  <c r="M275" i="14"/>
  <c r="Z275" i="14"/>
  <c r="AH274" i="14"/>
  <c r="Y274" i="14"/>
  <c r="AB274" i="14"/>
  <c r="AH273" i="14"/>
  <c r="Y273" i="14"/>
  <c r="AB273" i="14"/>
  <c r="X274" i="14"/>
  <c r="X273" i="14"/>
  <c r="D274" i="14"/>
  <c r="K274" i="14" s="1"/>
  <c r="E274" i="14"/>
  <c r="L274" i="14" s="1"/>
  <c r="D273" i="14"/>
  <c r="K273" i="14" s="1"/>
  <c r="E273" i="14"/>
  <c r="L273" i="14" s="1"/>
  <c r="AD273" i="14" l="1"/>
  <c r="M273" i="14"/>
  <c r="AA274" i="14"/>
  <c r="AC273" i="14"/>
  <c r="AA273" i="14"/>
  <c r="Z274" i="14"/>
  <c r="Z273" i="14"/>
  <c r="AC274" i="14"/>
  <c r="AD274" i="14"/>
  <c r="AH377" i="14"/>
  <c r="AH378" i="14"/>
  <c r="AH255" i="14"/>
  <c r="AH253" i="14"/>
  <c r="AH254" i="14"/>
  <c r="AH232" i="14"/>
  <c r="AH233" i="14"/>
  <c r="AH234" i="14"/>
  <c r="AH235" i="14"/>
  <c r="AH236" i="14"/>
  <c r="AH100" i="14"/>
  <c r="AH101" i="14"/>
  <c r="AH102" i="14"/>
  <c r="AH103" i="14"/>
  <c r="AH104" i="14"/>
  <c r="AH105" i="14"/>
  <c r="AH106" i="14"/>
  <c r="AH107" i="14"/>
  <c r="AH108" i="14"/>
  <c r="AH109" i="14"/>
  <c r="AH110" i="14"/>
  <c r="AH111" i="14"/>
  <c r="AH112" i="14"/>
  <c r="AH113" i="14"/>
  <c r="AH96" i="14"/>
  <c r="AH97" i="14"/>
  <c r="AH98" i="14"/>
  <c r="AH99" i="14"/>
  <c r="AH90" i="14"/>
  <c r="AH91" i="14"/>
  <c r="AH92" i="14"/>
  <c r="AH93" i="14"/>
  <c r="AH94" i="14"/>
  <c r="AH95" i="14"/>
  <c r="AH84" i="14"/>
  <c r="AH85" i="14"/>
  <c r="AH86" i="14"/>
  <c r="AH87" i="14"/>
  <c r="AH88" i="14"/>
  <c r="AH36" i="14"/>
  <c r="AH37" i="14"/>
  <c r="AH38" i="14"/>
  <c r="AH39" i="14"/>
  <c r="AH40" i="14"/>
  <c r="AH41" i="14"/>
  <c r="AH42" i="14"/>
  <c r="AH32" i="14"/>
  <c r="AH31" i="14"/>
  <c r="AH30" i="14"/>
  <c r="AH28" i="14"/>
  <c r="AH23" i="14"/>
  <c r="AH14" i="14"/>
  <c r="AH15" i="14"/>
  <c r="AH16" i="14"/>
  <c r="AB3" i="14"/>
  <c r="AB4" i="14"/>
  <c r="AB5" i="14"/>
  <c r="AB6" i="14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2" i="14"/>
  <c r="AB53" i="14"/>
  <c r="AB54" i="14"/>
  <c r="AB55" i="14"/>
  <c r="AB56" i="14"/>
  <c r="AB57" i="14"/>
  <c r="AB58" i="14"/>
  <c r="AB59" i="14"/>
  <c r="AB60" i="14"/>
  <c r="AB61" i="14"/>
  <c r="AB62" i="14"/>
  <c r="AB63" i="14"/>
  <c r="AB64" i="14"/>
  <c r="AB65" i="14"/>
  <c r="AB66" i="14"/>
  <c r="AB67" i="14"/>
  <c r="AB68" i="14"/>
  <c r="AB69" i="14"/>
  <c r="AB70" i="14"/>
  <c r="AB71" i="14"/>
  <c r="AB72" i="14"/>
  <c r="AB73" i="14"/>
  <c r="AB74" i="14"/>
  <c r="AB75" i="14"/>
  <c r="AB76" i="14"/>
  <c r="AB77" i="14"/>
  <c r="AB78" i="14"/>
  <c r="AB79" i="14"/>
  <c r="AB80" i="14"/>
  <c r="AB81" i="14"/>
  <c r="AB82" i="14"/>
  <c r="AB83" i="14"/>
  <c r="AB84" i="14"/>
  <c r="AB85" i="14"/>
  <c r="AB86" i="14"/>
  <c r="AB87" i="14"/>
  <c r="AB88" i="14"/>
  <c r="AB89" i="14"/>
  <c r="AB90" i="14"/>
  <c r="AB91" i="14"/>
  <c r="AB92" i="14"/>
  <c r="AB93" i="14"/>
  <c r="AB94" i="14"/>
  <c r="AB95" i="14"/>
  <c r="AB96" i="14"/>
  <c r="AB97" i="14"/>
  <c r="AB98" i="14"/>
  <c r="AB99" i="14"/>
  <c r="AB100" i="14"/>
  <c r="AB101" i="14"/>
  <c r="AB102" i="14"/>
  <c r="AB103" i="14"/>
  <c r="AB104" i="14"/>
  <c r="AB105" i="14"/>
  <c r="AB106" i="14"/>
  <c r="AB107" i="14"/>
  <c r="AB108" i="14"/>
  <c r="AB109" i="14"/>
  <c r="AB110" i="14"/>
  <c r="AB111" i="14"/>
  <c r="AB112" i="14"/>
  <c r="AB113" i="14"/>
  <c r="AB114" i="14"/>
  <c r="AB115" i="14"/>
  <c r="AB116" i="14"/>
  <c r="AB117" i="14"/>
  <c r="AB118" i="14"/>
  <c r="AB119" i="14"/>
  <c r="AB120" i="14"/>
  <c r="AB121" i="14"/>
  <c r="AB122" i="14"/>
  <c r="AB123" i="14"/>
  <c r="AB124" i="14"/>
  <c r="AB125" i="14"/>
  <c r="AB126" i="14"/>
  <c r="AB127" i="14"/>
  <c r="AB128" i="14"/>
  <c r="AB129" i="14"/>
  <c r="AB130" i="14"/>
  <c r="AB131" i="14"/>
  <c r="AB132" i="14"/>
  <c r="AB133" i="14"/>
  <c r="AB134" i="14"/>
  <c r="AB135" i="14"/>
  <c r="AB136" i="14"/>
  <c r="AB137" i="14"/>
  <c r="AB138" i="14"/>
  <c r="AB139" i="14"/>
  <c r="AB140" i="14"/>
  <c r="AB141" i="14"/>
  <c r="AB142" i="14"/>
  <c r="AB143" i="14"/>
  <c r="AB144" i="14"/>
  <c r="AB145" i="14"/>
  <c r="AB156" i="14"/>
  <c r="AB157" i="14"/>
  <c r="AB158" i="14"/>
  <c r="AB159" i="14"/>
  <c r="AB160" i="14"/>
  <c r="AB161" i="14"/>
  <c r="AB162" i="14"/>
  <c r="AB163" i="14"/>
  <c r="AB164" i="14"/>
  <c r="AB165" i="14"/>
  <c r="AB166" i="14"/>
  <c r="AB167" i="14"/>
  <c r="AB168" i="14"/>
  <c r="AB169" i="14"/>
  <c r="AB170" i="14"/>
  <c r="AB171" i="14"/>
  <c r="AB172" i="14"/>
  <c r="AB173" i="14"/>
  <c r="AB174" i="14"/>
  <c r="AB175" i="14"/>
  <c r="AB176" i="14"/>
  <c r="AB177" i="14"/>
  <c r="AB178" i="14"/>
  <c r="AB179" i="14"/>
  <c r="AB180" i="14"/>
  <c r="AB181" i="14"/>
  <c r="AB182" i="14"/>
  <c r="AB183" i="14"/>
  <c r="AB184" i="14"/>
  <c r="AB185" i="14"/>
  <c r="AB186" i="14"/>
  <c r="AB187" i="14"/>
  <c r="AB188" i="14"/>
  <c r="AB189" i="14"/>
  <c r="AB190" i="14"/>
  <c r="AB191" i="14"/>
  <c r="AB192" i="14"/>
  <c r="AB193" i="14"/>
  <c r="AB194" i="14"/>
  <c r="AB195" i="14"/>
  <c r="AB196" i="14"/>
  <c r="AB197" i="14"/>
  <c r="AB198" i="14"/>
  <c r="AB199" i="14"/>
  <c r="AB200" i="14"/>
  <c r="AB201" i="14"/>
  <c r="AB202" i="14"/>
  <c r="AB203" i="14"/>
  <c r="AB204" i="14"/>
  <c r="AB205" i="14"/>
  <c r="AB206" i="14"/>
  <c r="AB207" i="14"/>
  <c r="AB208" i="14"/>
  <c r="AB209" i="14"/>
  <c r="AB210" i="14"/>
  <c r="AB211" i="14"/>
  <c r="AB212" i="14"/>
  <c r="AB213" i="14"/>
  <c r="AB214" i="14"/>
  <c r="AB215" i="14"/>
  <c r="AB216" i="14"/>
  <c r="AB217" i="14"/>
  <c r="AB218" i="14"/>
  <c r="AB219" i="14"/>
  <c r="AB220" i="14"/>
  <c r="AB221" i="14"/>
  <c r="AB222" i="14"/>
  <c r="AB223" i="14"/>
  <c r="AB224" i="14"/>
  <c r="AB225" i="14"/>
  <c r="AB226" i="14"/>
  <c r="AB227" i="14"/>
  <c r="AB228" i="14"/>
  <c r="AB229" i="14"/>
  <c r="AB230" i="14"/>
  <c r="AB231" i="14"/>
  <c r="AB232" i="14"/>
  <c r="AB233" i="14"/>
  <c r="AB234" i="14"/>
  <c r="AB235" i="14"/>
  <c r="AB236" i="14"/>
  <c r="AB237" i="14"/>
  <c r="AB238" i="14"/>
  <c r="AB239" i="14"/>
  <c r="AB240" i="14"/>
  <c r="AB241" i="14"/>
  <c r="AB242" i="14"/>
  <c r="AB243" i="14"/>
  <c r="AB244" i="14"/>
  <c r="AB245" i="14"/>
  <c r="AB246" i="14"/>
  <c r="AB247" i="14"/>
  <c r="AB248" i="14"/>
  <c r="AB249" i="14"/>
  <c r="AB250" i="14"/>
  <c r="AB251" i="14"/>
  <c r="AB252" i="14"/>
  <c r="AB253" i="14"/>
  <c r="AB254" i="14"/>
  <c r="AB255" i="14"/>
  <c r="AB256" i="14"/>
  <c r="AB257" i="14"/>
  <c r="AB258" i="14"/>
  <c r="AB259" i="14"/>
  <c r="AB260" i="14"/>
  <c r="AB261" i="14"/>
  <c r="AB262" i="14"/>
  <c r="AB263" i="14"/>
  <c r="AB264" i="14"/>
  <c r="AB265" i="14"/>
  <c r="AB266" i="14"/>
  <c r="AB267" i="14"/>
  <c r="AB268" i="14"/>
  <c r="AB269" i="14"/>
  <c r="AB270" i="14"/>
  <c r="AB271" i="14"/>
  <c r="AB272" i="14"/>
  <c r="AB276" i="14"/>
  <c r="AB277" i="14"/>
  <c r="AB278" i="14"/>
  <c r="AB279" i="14"/>
  <c r="AB280" i="14"/>
  <c r="AB281" i="14"/>
  <c r="AB282" i="14"/>
  <c r="AB283" i="14"/>
  <c r="AB284" i="14"/>
  <c r="AB285" i="14"/>
  <c r="AB286" i="14"/>
  <c r="AB287" i="14"/>
  <c r="AB288" i="14"/>
  <c r="AB289" i="14"/>
  <c r="AB290" i="14"/>
  <c r="AB291" i="14"/>
  <c r="AB292" i="14"/>
  <c r="AB293" i="14"/>
  <c r="AB294" i="14"/>
  <c r="AB295" i="14"/>
  <c r="AB296" i="14"/>
  <c r="AB297" i="14"/>
  <c r="AB298" i="14"/>
  <c r="AB299" i="14"/>
  <c r="AB300" i="14"/>
  <c r="AB301" i="14"/>
  <c r="AB302" i="14"/>
  <c r="AB303" i="14"/>
  <c r="AB304" i="14"/>
  <c r="AB305" i="14"/>
  <c r="AB306" i="14"/>
  <c r="AB307" i="14"/>
  <c r="AB308" i="14"/>
  <c r="AB309" i="14"/>
  <c r="AB310" i="14"/>
  <c r="AB311" i="14"/>
  <c r="AB312" i="14"/>
  <c r="AB313" i="14"/>
  <c r="AB314" i="14"/>
  <c r="AB315" i="14"/>
  <c r="AB316" i="14"/>
  <c r="AB317" i="14"/>
  <c r="AB318" i="14"/>
  <c r="AB319" i="14"/>
  <c r="AB320" i="14"/>
  <c r="AB321" i="14"/>
  <c r="AB322" i="14"/>
  <c r="AB323" i="14"/>
  <c r="AB324" i="14"/>
  <c r="AB325" i="14"/>
  <c r="AB326" i="14"/>
  <c r="AB327" i="14"/>
  <c r="AB328" i="14"/>
  <c r="AB329" i="14"/>
  <c r="AB330" i="14"/>
  <c r="AB331" i="14"/>
  <c r="AB332" i="14"/>
  <c r="AB333" i="14"/>
  <c r="AB334" i="14"/>
  <c r="AB335" i="14"/>
  <c r="AB336" i="14"/>
  <c r="AB337" i="14"/>
  <c r="AB338" i="14"/>
  <c r="AB339" i="14"/>
  <c r="AB340" i="14"/>
  <c r="AB341" i="14"/>
  <c r="AB342" i="14"/>
  <c r="AB343" i="14"/>
  <c r="AB344" i="14"/>
  <c r="AB345" i="14"/>
  <c r="AB346" i="14"/>
  <c r="AB347" i="14"/>
  <c r="AB348" i="14"/>
  <c r="AB349" i="14"/>
  <c r="AB350" i="14"/>
  <c r="AB351" i="14"/>
  <c r="AB352" i="14"/>
  <c r="AB353" i="14"/>
  <c r="AB354" i="14"/>
  <c r="AB355" i="14"/>
  <c r="AB356" i="14"/>
  <c r="AB357" i="14"/>
  <c r="AB358" i="14"/>
  <c r="AB359" i="14"/>
  <c r="AB360" i="14"/>
  <c r="AB361" i="14"/>
  <c r="AB362" i="14"/>
  <c r="AB363" i="14"/>
  <c r="AB364" i="14"/>
  <c r="AB365" i="14"/>
  <c r="AB366" i="14"/>
  <c r="AB367" i="14"/>
  <c r="AB368" i="14"/>
  <c r="AB369" i="14"/>
  <c r="AB370" i="14"/>
  <c r="AB371" i="14"/>
  <c r="AB372" i="14"/>
  <c r="AB373" i="14"/>
  <c r="AB374" i="14"/>
  <c r="AB375" i="14"/>
  <c r="AB376" i="14"/>
  <c r="AB377" i="14"/>
  <c r="AB378" i="14"/>
  <c r="AB379" i="14"/>
  <c r="AB380" i="14"/>
  <c r="AB381" i="14"/>
  <c r="AB382" i="14"/>
  <c r="AB383" i="14"/>
  <c r="AB384" i="14"/>
  <c r="AB385" i="14"/>
  <c r="AB386" i="14"/>
  <c r="AB387" i="14"/>
  <c r="AB388" i="14"/>
  <c r="AB389" i="14"/>
  <c r="AB390" i="14"/>
  <c r="AB391" i="14"/>
  <c r="AB392" i="14"/>
  <c r="AB393" i="14"/>
  <c r="AB394" i="14"/>
  <c r="AB395" i="14"/>
  <c r="AB396" i="14"/>
  <c r="AB397" i="14"/>
  <c r="AB398" i="14"/>
  <c r="AB399" i="14"/>
  <c r="AB400" i="14"/>
  <c r="AB401" i="14"/>
  <c r="AB402" i="14"/>
  <c r="AB403" i="14"/>
  <c r="AB404" i="14"/>
  <c r="AB405" i="14"/>
  <c r="AB406" i="14"/>
  <c r="AB407" i="14"/>
  <c r="AB408" i="14"/>
  <c r="AB409" i="14"/>
  <c r="AB410" i="14"/>
  <c r="AB411" i="14"/>
  <c r="AB412" i="14"/>
  <c r="AB413" i="14"/>
  <c r="AB414" i="14"/>
  <c r="AB415" i="14"/>
  <c r="AB416" i="14"/>
  <c r="AB417" i="14"/>
  <c r="AB418" i="14"/>
  <c r="AB419" i="14"/>
  <c r="AB420" i="14"/>
  <c r="AB421" i="14"/>
  <c r="AB422" i="14"/>
  <c r="AB423" i="14"/>
  <c r="AB424" i="14"/>
  <c r="AB425" i="14"/>
  <c r="AB426" i="14"/>
  <c r="AB427" i="14"/>
  <c r="AB428" i="14"/>
  <c r="AB429" i="14"/>
  <c r="AB430" i="14"/>
  <c r="AB431" i="14"/>
  <c r="AB432" i="14"/>
  <c r="AB433" i="14"/>
  <c r="AB434" i="14"/>
  <c r="AB435" i="14"/>
  <c r="AB436" i="14"/>
  <c r="AB437" i="14"/>
  <c r="AB438" i="14"/>
  <c r="AB439" i="14"/>
  <c r="AB440" i="14"/>
  <c r="AB441" i="14"/>
  <c r="AB442" i="14"/>
  <c r="AB443" i="14"/>
  <c r="AB444" i="14"/>
  <c r="AB445" i="14"/>
  <c r="Y3" i="1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0" i="14"/>
  <c r="Y71" i="14"/>
  <c r="Y72" i="14"/>
  <c r="Y73" i="14"/>
  <c r="Y74" i="14"/>
  <c r="Y75" i="14"/>
  <c r="Y76" i="14"/>
  <c r="Y77" i="14"/>
  <c r="Y78" i="14"/>
  <c r="Y79" i="14"/>
  <c r="Y80" i="14"/>
  <c r="Y81" i="14"/>
  <c r="Y82" i="14"/>
  <c r="Y83" i="14"/>
  <c r="Y84" i="14"/>
  <c r="Y85" i="14"/>
  <c r="Y86" i="14"/>
  <c r="Y87" i="14"/>
  <c r="Y88" i="14"/>
  <c r="Y89" i="14"/>
  <c r="Y90" i="14"/>
  <c r="Y91" i="14"/>
  <c r="Y92" i="14"/>
  <c r="Y93" i="14"/>
  <c r="Y94" i="14"/>
  <c r="Y95" i="14"/>
  <c r="Y96" i="14"/>
  <c r="Y97" i="14"/>
  <c r="Y98" i="14"/>
  <c r="Y99" i="14"/>
  <c r="Y100" i="14"/>
  <c r="Y101" i="14"/>
  <c r="Y102" i="14"/>
  <c r="Y103" i="14"/>
  <c r="Y104" i="14"/>
  <c r="Y105" i="14"/>
  <c r="Y106" i="14"/>
  <c r="Y107" i="14"/>
  <c r="Y108" i="14"/>
  <c r="Y109" i="14"/>
  <c r="Y110" i="14"/>
  <c r="Y111" i="14"/>
  <c r="Y112" i="14"/>
  <c r="Y113" i="14"/>
  <c r="Y114" i="14"/>
  <c r="Y115" i="14"/>
  <c r="Y116" i="14"/>
  <c r="Y117" i="14"/>
  <c r="Y118" i="14"/>
  <c r="Y119" i="14"/>
  <c r="Y120" i="14"/>
  <c r="Y121" i="14"/>
  <c r="Y122" i="14"/>
  <c r="Y123" i="14"/>
  <c r="Y124" i="14"/>
  <c r="Y125" i="14"/>
  <c r="Y126" i="14"/>
  <c r="Y127" i="14"/>
  <c r="Y128" i="14"/>
  <c r="Y129" i="14"/>
  <c r="Y130" i="14"/>
  <c r="Y131" i="14"/>
  <c r="Y132" i="14"/>
  <c r="Y133" i="14"/>
  <c r="Y134" i="14"/>
  <c r="Y135" i="14"/>
  <c r="Y136" i="14"/>
  <c r="Y137" i="14"/>
  <c r="Y138" i="14"/>
  <c r="Y139" i="14"/>
  <c r="Y140" i="14"/>
  <c r="Y141" i="14"/>
  <c r="Y142" i="14"/>
  <c r="Y143" i="14"/>
  <c r="Y144" i="14"/>
  <c r="Y145" i="14"/>
  <c r="Y156" i="14"/>
  <c r="Y157" i="14"/>
  <c r="Y158" i="14"/>
  <c r="Y159" i="14"/>
  <c r="Y160" i="14"/>
  <c r="Y161" i="14"/>
  <c r="Y162" i="14"/>
  <c r="Y163" i="14"/>
  <c r="Y164" i="14"/>
  <c r="Y165" i="14"/>
  <c r="Y166" i="14"/>
  <c r="Y167" i="14"/>
  <c r="Y168" i="14"/>
  <c r="Y169" i="14"/>
  <c r="Y170" i="14"/>
  <c r="Y171" i="14"/>
  <c r="Y172" i="14"/>
  <c r="Y173" i="14"/>
  <c r="Y174" i="14"/>
  <c r="Y175" i="14"/>
  <c r="Y176" i="14"/>
  <c r="Y177" i="14"/>
  <c r="Y178" i="14"/>
  <c r="Y179" i="14"/>
  <c r="Y180" i="14"/>
  <c r="Y181" i="14"/>
  <c r="Y182" i="14"/>
  <c r="Y183" i="14"/>
  <c r="Y184" i="14"/>
  <c r="Y185" i="14"/>
  <c r="Y186" i="14"/>
  <c r="Y187" i="14"/>
  <c r="Y188" i="14"/>
  <c r="Y189" i="14"/>
  <c r="Y190" i="14"/>
  <c r="Y191" i="14"/>
  <c r="Y192" i="14"/>
  <c r="Y193" i="14"/>
  <c r="Y194" i="14"/>
  <c r="Y195" i="14"/>
  <c r="Y196" i="14"/>
  <c r="Y197" i="14"/>
  <c r="Y198" i="14"/>
  <c r="Y199" i="14"/>
  <c r="Y200" i="14"/>
  <c r="Y201" i="14"/>
  <c r="Y202" i="14"/>
  <c r="Y203" i="14"/>
  <c r="Y204" i="14"/>
  <c r="Y205" i="14"/>
  <c r="Y206" i="14"/>
  <c r="Y207" i="14"/>
  <c r="Y208" i="14"/>
  <c r="Y209" i="14"/>
  <c r="Y210" i="14"/>
  <c r="Y211" i="14"/>
  <c r="Y212" i="14"/>
  <c r="Y213" i="14"/>
  <c r="Y214" i="14"/>
  <c r="Y215" i="14"/>
  <c r="Y216" i="14"/>
  <c r="Y217" i="14"/>
  <c r="Y218" i="14"/>
  <c r="Y219" i="14"/>
  <c r="Y220" i="14"/>
  <c r="Y221" i="14"/>
  <c r="Y222" i="14"/>
  <c r="Y223" i="14"/>
  <c r="Y224" i="14"/>
  <c r="Y225" i="14"/>
  <c r="Y226" i="14"/>
  <c r="Y227" i="14"/>
  <c r="Y228" i="14"/>
  <c r="Y229" i="14"/>
  <c r="Y230" i="14"/>
  <c r="Y231" i="14"/>
  <c r="Y232" i="14"/>
  <c r="Y233" i="14"/>
  <c r="Y234" i="14"/>
  <c r="Y235" i="14"/>
  <c r="Y236" i="14"/>
  <c r="Y237" i="14"/>
  <c r="Y238" i="14"/>
  <c r="Y239" i="14"/>
  <c r="Y240" i="14"/>
  <c r="Y241" i="14"/>
  <c r="Y242" i="14"/>
  <c r="Y243" i="14"/>
  <c r="Y244" i="14"/>
  <c r="Y245" i="14"/>
  <c r="Y246" i="14"/>
  <c r="Y247" i="14"/>
  <c r="Y248" i="14"/>
  <c r="Y249" i="14"/>
  <c r="Y250" i="14"/>
  <c r="Y251" i="14"/>
  <c r="Y252" i="14"/>
  <c r="Y253" i="14"/>
  <c r="Y254" i="14"/>
  <c r="Y255" i="14"/>
  <c r="Y256" i="14"/>
  <c r="Y257" i="14"/>
  <c r="Y258" i="14"/>
  <c r="Y259" i="14"/>
  <c r="Y260" i="14"/>
  <c r="Y261" i="14"/>
  <c r="Y262" i="14"/>
  <c r="Y263" i="14"/>
  <c r="Y264" i="14"/>
  <c r="Y265" i="14"/>
  <c r="Y266" i="14"/>
  <c r="Y267" i="14"/>
  <c r="Y268" i="14"/>
  <c r="Y269" i="14"/>
  <c r="Y270" i="14"/>
  <c r="Y271" i="14"/>
  <c r="Y272" i="14"/>
  <c r="Y276" i="14"/>
  <c r="Y277" i="14"/>
  <c r="Y278" i="14"/>
  <c r="Y279" i="14"/>
  <c r="Y280" i="14"/>
  <c r="Y281" i="14"/>
  <c r="Y282" i="14"/>
  <c r="Y283" i="14"/>
  <c r="Y284" i="14"/>
  <c r="Y285" i="14"/>
  <c r="Y286" i="14"/>
  <c r="Y287" i="14"/>
  <c r="Y288" i="14"/>
  <c r="Y289" i="14"/>
  <c r="Y290" i="14"/>
  <c r="Y291" i="14"/>
  <c r="Y292" i="14"/>
  <c r="Y293" i="14"/>
  <c r="Y294" i="14"/>
  <c r="Y295" i="14"/>
  <c r="Y296" i="14"/>
  <c r="Y297" i="14"/>
  <c r="Y298" i="14"/>
  <c r="Y299" i="14"/>
  <c r="Y300" i="14"/>
  <c r="Y301" i="14"/>
  <c r="Y302" i="14"/>
  <c r="Y303" i="14"/>
  <c r="Y304" i="14"/>
  <c r="Y305" i="14"/>
  <c r="Y306" i="14"/>
  <c r="Y307" i="14"/>
  <c r="Y308" i="14"/>
  <c r="Y309" i="14"/>
  <c r="Y310" i="14"/>
  <c r="Y311" i="14"/>
  <c r="Y312" i="14"/>
  <c r="Y313" i="14"/>
  <c r="Y314" i="14"/>
  <c r="Y315" i="14"/>
  <c r="Y316" i="14"/>
  <c r="Y317" i="14"/>
  <c r="Y318" i="14"/>
  <c r="Y319" i="14"/>
  <c r="Y320" i="14"/>
  <c r="Y321" i="14"/>
  <c r="Y322" i="14"/>
  <c r="Y323" i="14"/>
  <c r="Y324" i="14"/>
  <c r="Y325" i="14"/>
  <c r="Y326" i="14"/>
  <c r="Y327" i="14"/>
  <c r="Y328" i="14"/>
  <c r="Y329" i="14"/>
  <c r="Y330" i="14"/>
  <c r="Y331" i="14"/>
  <c r="Y332" i="14"/>
  <c r="Y333" i="14"/>
  <c r="Y334" i="14"/>
  <c r="Y335" i="14"/>
  <c r="Y336" i="14"/>
  <c r="Y337" i="14"/>
  <c r="Y338" i="14"/>
  <c r="Y339" i="14"/>
  <c r="Y340" i="14"/>
  <c r="Y341" i="14"/>
  <c r="Y342" i="14"/>
  <c r="Y343" i="14"/>
  <c r="Y344" i="14"/>
  <c r="Y345" i="14"/>
  <c r="Y346" i="14"/>
  <c r="Y347" i="14"/>
  <c r="Y348" i="14"/>
  <c r="Y349" i="14"/>
  <c r="Y350" i="14"/>
  <c r="Y351" i="14"/>
  <c r="Y352" i="14"/>
  <c r="Y353" i="14"/>
  <c r="Y354" i="14"/>
  <c r="Y355" i="14"/>
  <c r="Y356" i="14"/>
  <c r="Y357" i="14"/>
  <c r="Y358" i="14"/>
  <c r="Y359" i="14"/>
  <c r="Y360" i="14"/>
  <c r="Y361" i="14"/>
  <c r="Y362" i="14"/>
  <c r="Y363" i="14"/>
  <c r="Y364" i="14"/>
  <c r="Y365" i="14"/>
  <c r="Y366" i="14"/>
  <c r="Y367" i="14"/>
  <c r="Y368" i="14"/>
  <c r="Y369" i="14"/>
  <c r="Y370" i="14"/>
  <c r="Y371" i="14"/>
  <c r="Y372" i="14"/>
  <c r="Y373" i="14"/>
  <c r="Y374" i="14"/>
  <c r="Y375" i="14"/>
  <c r="Y376" i="14"/>
  <c r="Y377" i="14"/>
  <c r="Y378" i="14"/>
  <c r="Y379" i="14"/>
  <c r="Y380" i="14"/>
  <c r="Y381" i="14"/>
  <c r="Y382" i="14"/>
  <c r="Y383" i="14"/>
  <c r="Y384" i="14"/>
  <c r="Y385" i="14"/>
  <c r="Y386" i="14"/>
  <c r="Y387" i="14"/>
  <c r="Y388" i="14"/>
  <c r="Y389" i="14"/>
  <c r="Y390" i="14"/>
  <c r="Y391" i="14"/>
  <c r="Y392" i="14"/>
  <c r="Y393" i="14"/>
  <c r="Y394" i="14"/>
  <c r="Y395" i="14"/>
  <c r="Y396" i="14"/>
  <c r="Y397" i="14"/>
  <c r="Y398" i="14"/>
  <c r="Y399" i="14"/>
  <c r="Y400" i="14"/>
  <c r="Y401" i="14"/>
  <c r="Y402" i="14"/>
  <c r="Y403" i="14"/>
  <c r="Y404" i="14"/>
  <c r="Y405" i="14"/>
  <c r="Y406" i="14"/>
  <c r="Y407" i="14"/>
  <c r="Y408" i="14"/>
  <c r="Y409" i="14"/>
  <c r="Y410" i="14"/>
  <c r="Y411" i="14"/>
  <c r="Y412" i="14"/>
  <c r="Y413" i="14"/>
  <c r="Y414" i="14"/>
  <c r="Y415" i="14"/>
  <c r="Y416" i="14"/>
  <c r="Y417" i="14"/>
  <c r="Y418" i="14"/>
  <c r="Y419" i="14"/>
  <c r="Y420" i="14"/>
  <c r="Y421" i="14"/>
  <c r="Y422" i="14"/>
  <c r="Y423" i="14"/>
  <c r="Y424" i="14"/>
  <c r="Y425" i="14"/>
  <c r="Y426" i="14"/>
  <c r="Y427" i="14"/>
  <c r="Y428" i="14"/>
  <c r="Y429" i="14"/>
  <c r="Y430" i="14"/>
  <c r="Y431" i="14"/>
  <c r="Y432" i="14"/>
  <c r="Y433" i="14"/>
  <c r="Y434" i="14"/>
  <c r="Y435" i="14"/>
  <c r="Y436" i="14"/>
  <c r="Y437" i="14"/>
  <c r="Y438" i="14"/>
  <c r="Y439" i="14"/>
  <c r="Y440" i="14"/>
  <c r="Y441" i="14"/>
  <c r="Y442" i="14"/>
  <c r="Y443" i="14"/>
  <c r="Y444" i="14"/>
  <c r="Y445" i="14"/>
  <c r="X420" i="14"/>
  <c r="X421" i="14"/>
  <c r="X422" i="14"/>
  <c r="X423" i="14"/>
  <c r="X424" i="14"/>
  <c r="X425" i="14"/>
  <c r="X426" i="14"/>
  <c r="X427" i="14"/>
  <c r="X428" i="14"/>
  <c r="X429" i="14"/>
  <c r="X430" i="14"/>
  <c r="X431" i="14"/>
  <c r="X432" i="14"/>
  <c r="X433" i="14"/>
  <c r="X434" i="14"/>
  <c r="X435" i="14"/>
  <c r="X436" i="14"/>
  <c r="X437" i="14"/>
  <c r="X438" i="14"/>
  <c r="X439" i="14"/>
  <c r="X440" i="14"/>
  <c r="X441" i="14"/>
  <c r="X442" i="14"/>
  <c r="X443" i="14"/>
  <c r="X444" i="14"/>
  <c r="X445" i="14"/>
  <c r="X3" i="14"/>
  <c r="X4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X66" i="14"/>
  <c r="X67" i="14"/>
  <c r="X68" i="14"/>
  <c r="X69" i="14"/>
  <c r="X70" i="14"/>
  <c r="X71" i="14"/>
  <c r="X72" i="14"/>
  <c r="X73" i="14"/>
  <c r="X74" i="14"/>
  <c r="X75" i="14"/>
  <c r="X76" i="14"/>
  <c r="X77" i="14"/>
  <c r="X78" i="14"/>
  <c r="X79" i="14"/>
  <c r="X80" i="14"/>
  <c r="X81" i="14"/>
  <c r="X82" i="14"/>
  <c r="X83" i="14"/>
  <c r="X84" i="14"/>
  <c r="X85" i="14"/>
  <c r="X86" i="14"/>
  <c r="X87" i="14"/>
  <c r="X88" i="14"/>
  <c r="X89" i="14"/>
  <c r="X90" i="14"/>
  <c r="X91" i="14"/>
  <c r="X92" i="14"/>
  <c r="X93" i="14"/>
  <c r="X94" i="14"/>
  <c r="X95" i="14"/>
  <c r="X96" i="14"/>
  <c r="X97" i="14"/>
  <c r="X98" i="14"/>
  <c r="X99" i="14"/>
  <c r="X100" i="14"/>
  <c r="X101" i="14"/>
  <c r="X102" i="14"/>
  <c r="X103" i="14"/>
  <c r="X104" i="14"/>
  <c r="X105" i="14"/>
  <c r="X106" i="14"/>
  <c r="X107" i="14"/>
  <c r="X108" i="14"/>
  <c r="X109" i="14"/>
  <c r="X110" i="14"/>
  <c r="X111" i="14"/>
  <c r="X112" i="14"/>
  <c r="X113" i="14"/>
  <c r="X114" i="14"/>
  <c r="X115" i="14"/>
  <c r="X116" i="14"/>
  <c r="X117" i="14"/>
  <c r="X118" i="14"/>
  <c r="X119" i="14"/>
  <c r="X120" i="14"/>
  <c r="X121" i="14"/>
  <c r="X122" i="14"/>
  <c r="X123" i="14"/>
  <c r="X124" i="14"/>
  <c r="X125" i="14"/>
  <c r="X126" i="14"/>
  <c r="X127" i="14"/>
  <c r="X128" i="14"/>
  <c r="X129" i="14"/>
  <c r="X130" i="14"/>
  <c r="X131" i="14"/>
  <c r="X132" i="14"/>
  <c r="X133" i="14"/>
  <c r="X134" i="14"/>
  <c r="X135" i="14"/>
  <c r="X136" i="14"/>
  <c r="X137" i="14"/>
  <c r="X138" i="14"/>
  <c r="X139" i="14"/>
  <c r="X140" i="14"/>
  <c r="X141" i="14"/>
  <c r="X142" i="14"/>
  <c r="X143" i="14"/>
  <c r="X144" i="14"/>
  <c r="X145" i="14"/>
  <c r="X156" i="14"/>
  <c r="X157" i="14"/>
  <c r="X158" i="14"/>
  <c r="X159" i="14"/>
  <c r="X160" i="14"/>
  <c r="X161" i="14"/>
  <c r="X162" i="14"/>
  <c r="X163" i="14"/>
  <c r="X164" i="14"/>
  <c r="X165" i="14"/>
  <c r="X166" i="14"/>
  <c r="X167" i="14"/>
  <c r="X168" i="14"/>
  <c r="X169" i="14"/>
  <c r="X170" i="14"/>
  <c r="X171" i="14"/>
  <c r="X172" i="14"/>
  <c r="X173" i="14"/>
  <c r="X174" i="14"/>
  <c r="X175" i="14"/>
  <c r="X176" i="14"/>
  <c r="X177" i="14"/>
  <c r="X178" i="14"/>
  <c r="X179" i="14"/>
  <c r="X180" i="14"/>
  <c r="X181" i="14"/>
  <c r="X182" i="14"/>
  <c r="X183" i="14"/>
  <c r="X184" i="14"/>
  <c r="X185" i="14"/>
  <c r="X186" i="14"/>
  <c r="X187" i="14"/>
  <c r="X188" i="14"/>
  <c r="X189" i="14"/>
  <c r="X190" i="14"/>
  <c r="X191" i="14"/>
  <c r="X192" i="14"/>
  <c r="X193" i="14"/>
  <c r="X194" i="14"/>
  <c r="X195" i="14"/>
  <c r="X196" i="14"/>
  <c r="X197" i="14"/>
  <c r="X198" i="14"/>
  <c r="X199" i="14"/>
  <c r="X200" i="14"/>
  <c r="X201" i="14"/>
  <c r="X202" i="14"/>
  <c r="X203" i="14"/>
  <c r="X204" i="14"/>
  <c r="X205" i="14"/>
  <c r="X206" i="14"/>
  <c r="X207" i="14"/>
  <c r="X208" i="14"/>
  <c r="X209" i="14"/>
  <c r="X210" i="14"/>
  <c r="X211" i="14"/>
  <c r="X212" i="14"/>
  <c r="X213" i="14"/>
  <c r="X214" i="14"/>
  <c r="X215" i="14"/>
  <c r="X216" i="14"/>
  <c r="X217" i="14"/>
  <c r="X218" i="14"/>
  <c r="X219" i="14"/>
  <c r="X220" i="14"/>
  <c r="X221" i="14"/>
  <c r="X222" i="14"/>
  <c r="X223" i="14"/>
  <c r="X224" i="14"/>
  <c r="X225" i="14"/>
  <c r="X226" i="14"/>
  <c r="X227" i="14"/>
  <c r="X228" i="14"/>
  <c r="X229" i="14"/>
  <c r="X230" i="14"/>
  <c r="X231" i="14"/>
  <c r="X232" i="14"/>
  <c r="X233" i="14"/>
  <c r="X234" i="14"/>
  <c r="X235" i="14"/>
  <c r="X236" i="14"/>
  <c r="X237" i="14"/>
  <c r="X238" i="14"/>
  <c r="X239" i="14"/>
  <c r="X240" i="14"/>
  <c r="X241" i="14"/>
  <c r="X242" i="14"/>
  <c r="X243" i="14"/>
  <c r="X244" i="14"/>
  <c r="X245" i="14"/>
  <c r="X246" i="14"/>
  <c r="X247" i="14"/>
  <c r="X248" i="14"/>
  <c r="X249" i="14"/>
  <c r="X250" i="14"/>
  <c r="X251" i="14"/>
  <c r="X252" i="14"/>
  <c r="X253" i="14"/>
  <c r="X254" i="14"/>
  <c r="X255" i="14"/>
  <c r="X256" i="14"/>
  <c r="X257" i="14"/>
  <c r="X258" i="14"/>
  <c r="X259" i="14"/>
  <c r="X260" i="14"/>
  <c r="X261" i="14"/>
  <c r="X262" i="14"/>
  <c r="X263" i="14"/>
  <c r="X264" i="14"/>
  <c r="X265" i="14"/>
  <c r="X266" i="14"/>
  <c r="X267" i="14"/>
  <c r="X268" i="14"/>
  <c r="X269" i="14"/>
  <c r="X270" i="14"/>
  <c r="X271" i="14"/>
  <c r="X272" i="14"/>
  <c r="X276" i="14"/>
  <c r="X277" i="14"/>
  <c r="X278" i="14"/>
  <c r="X279" i="14"/>
  <c r="X280" i="14"/>
  <c r="X281" i="14"/>
  <c r="X282" i="14"/>
  <c r="X283" i="14"/>
  <c r="X284" i="14"/>
  <c r="X285" i="14"/>
  <c r="X286" i="14"/>
  <c r="X287" i="14"/>
  <c r="X288" i="14"/>
  <c r="X289" i="14"/>
  <c r="X290" i="14"/>
  <c r="X291" i="14"/>
  <c r="X292" i="14"/>
  <c r="X293" i="14"/>
  <c r="X294" i="14"/>
  <c r="X295" i="14"/>
  <c r="X296" i="14"/>
  <c r="X297" i="14"/>
  <c r="X298" i="14"/>
  <c r="X299" i="14"/>
  <c r="X300" i="14"/>
  <c r="X301" i="14"/>
  <c r="X302" i="14"/>
  <c r="X303" i="14"/>
  <c r="X304" i="14"/>
  <c r="X305" i="14"/>
  <c r="X306" i="14"/>
  <c r="X307" i="14"/>
  <c r="X308" i="14"/>
  <c r="X309" i="14"/>
  <c r="X310" i="14"/>
  <c r="X311" i="14"/>
  <c r="X312" i="14"/>
  <c r="X313" i="14"/>
  <c r="X314" i="14"/>
  <c r="X315" i="14"/>
  <c r="X316" i="14"/>
  <c r="X317" i="14"/>
  <c r="X318" i="14"/>
  <c r="X319" i="14"/>
  <c r="X320" i="14"/>
  <c r="X321" i="14"/>
  <c r="X322" i="14"/>
  <c r="X323" i="14"/>
  <c r="X324" i="14"/>
  <c r="X325" i="14"/>
  <c r="X326" i="14"/>
  <c r="X327" i="14"/>
  <c r="X328" i="14"/>
  <c r="X329" i="14"/>
  <c r="X330" i="14"/>
  <c r="X331" i="14"/>
  <c r="X332" i="14"/>
  <c r="X333" i="14"/>
  <c r="X334" i="14"/>
  <c r="X335" i="14"/>
  <c r="X336" i="14"/>
  <c r="X337" i="14"/>
  <c r="X338" i="14"/>
  <c r="X339" i="14"/>
  <c r="X340" i="14"/>
  <c r="X341" i="14"/>
  <c r="X342" i="14"/>
  <c r="X343" i="14"/>
  <c r="X344" i="14"/>
  <c r="X345" i="14"/>
  <c r="X346" i="14"/>
  <c r="X347" i="14"/>
  <c r="X348" i="14"/>
  <c r="X349" i="14"/>
  <c r="X350" i="14"/>
  <c r="X351" i="14"/>
  <c r="X352" i="14"/>
  <c r="X353" i="14"/>
  <c r="X354" i="14"/>
  <c r="X355" i="14"/>
  <c r="X356" i="14"/>
  <c r="X357" i="14"/>
  <c r="X358" i="14"/>
  <c r="X359" i="14"/>
  <c r="X360" i="14"/>
  <c r="X361" i="14"/>
  <c r="X362" i="14"/>
  <c r="X363" i="14"/>
  <c r="X364" i="14"/>
  <c r="X365" i="14"/>
  <c r="X366" i="14"/>
  <c r="X367" i="14"/>
  <c r="X368" i="14"/>
  <c r="X369" i="14"/>
  <c r="X370" i="14"/>
  <c r="X371" i="14"/>
  <c r="X372" i="14"/>
  <c r="X373" i="14"/>
  <c r="X374" i="14"/>
  <c r="X375" i="14"/>
  <c r="X376" i="14"/>
  <c r="X377" i="14"/>
  <c r="X378" i="14"/>
  <c r="X379" i="14"/>
  <c r="X380" i="14"/>
  <c r="X381" i="14"/>
  <c r="X382" i="14"/>
  <c r="X383" i="14"/>
  <c r="X384" i="14"/>
  <c r="X385" i="14"/>
  <c r="X386" i="14"/>
  <c r="X387" i="14"/>
  <c r="X388" i="14"/>
  <c r="X389" i="14"/>
  <c r="X390" i="14"/>
  <c r="X391" i="14"/>
  <c r="X392" i="14"/>
  <c r="X393" i="14"/>
  <c r="X394" i="14"/>
  <c r="X395" i="14"/>
  <c r="X396" i="14"/>
  <c r="X397" i="14"/>
  <c r="X398" i="14"/>
  <c r="X399" i="14"/>
  <c r="X400" i="14"/>
  <c r="X401" i="14"/>
  <c r="X402" i="14"/>
  <c r="X403" i="14"/>
  <c r="X404" i="14"/>
  <c r="X405" i="14"/>
  <c r="X406" i="14"/>
  <c r="X407" i="14"/>
  <c r="X408" i="14"/>
  <c r="X409" i="14"/>
  <c r="X410" i="14"/>
  <c r="X411" i="14"/>
  <c r="X412" i="14"/>
  <c r="X413" i="14"/>
  <c r="X414" i="14"/>
  <c r="X415" i="14"/>
  <c r="X416" i="14"/>
  <c r="X417" i="14"/>
  <c r="X418" i="14"/>
  <c r="X419" i="14"/>
  <c r="X2" i="14"/>
  <c r="AB446" i="14" l="1"/>
  <c r="Y446" i="14"/>
  <c r="AH256" i="14" l="1"/>
  <c r="R256" i="14"/>
  <c r="Q256" i="14"/>
  <c r="P256" i="14"/>
  <c r="E256" i="14"/>
  <c r="L256" i="14" s="1"/>
  <c r="D256" i="14"/>
  <c r="K256" i="14" s="1"/>
  <c r="S256" i="14" l="1"/>
  <c r="AA256" i="14"/>
  <c r="AD256" i="14"/>
  <c r="AC256" i="14"/>
  <c r="Z256" i="14"/>
  <c r="C143" i="14"/>
  <c r="D443" i="14"/>
  <c r="K443" i="14" s="1"/>
  <c r="E443" i="14"/>
  <c r="L443" i="14" s="1"/>
  <c r="D444" i="14"/>
  <c r="K444" i="14" s="1"/>
  <c r="E444" i="14"/>
  <c r="L444" i="14" s="1"/>
  <c r="D445" i="14"/>
  <c r="K445" i="14" s="1"/>
  <c r="E445" i="14"/>
  <c r="L445" i="14" s="1"/>
  <c r="AH443" i="14"/>
  <c r="AH444" i="14"/>
  <c r="AH445" i="14"/>
  <c r="AH439" i="14"/>
  <c r="AH440" i="14"/>
  <c r="D439" i="14"/>
  <c r="K439" i="14" s="1"/>
  <c r="E439" i="14"/>
  <c r="L439" i="14" s="1"/>
  <c r="D440" i="14"/>
  <c r="K440" i="14" s="1"/>
  <c r="E440" i="14"/>
  <c r="L440" i="14" s="1"/>
  <c r="AH436" i="14"/>
  <c r="AH437" i="14"/>
  <c r="AH438" i="14"/>
  <c r="E438" i="14"/>
  <c r="L438" i="14" s="1"/>
  <c r="D438" i="14"/>
  <c r="K438" i="14" s="1"/>
  <c r="E437" i="14"/>
  <c r="L437" i="14" s="1"/>
  <c r="D437" i="14"/>
  <c r="K437" i="14" s="1"/>
  <c r="E436" i="14"/>
  <c r="L436" i="14" s="1"/>
  <c r="D436" i="14"/>
  <c r="K436" i="14" s="1"/>
  <c r="M437" i="14" l="1"/>
  <c r="AC436" i="14"/>
  <c r="AC445" i="14"/>
  <c r="AD438" i="14"/>
  <c r="AA439" i="14"/>
  <c r="AA437" i="14"/>
  <c r="M439" i="14"/>
  <c r="AC438" i="14"/>
  <c r="AA443" i="14"/>
  <c r="AC444" i="14"/>
  <c r="Z444" i="14"/>
  <c r="M444" i="14"/>
  <c r="AA444" i="14"/>
  <c r="AD444" i="14"/>
  <c r="AC437" i="14"/>
  <c r="M443" i="14"/>
  <c r="AC443" i="14"/>
  <c r="Z443" i="14"/>
  <c r="AA445" i="14"/>
  <c r="AD445" i="14"/>
  <c r="AC440" i="14"/>
  <c r="M436" i="14"/>
  <c r="AD437" i="14"/>
  <c r="Z436" i="14"/>
  <c r="Z445" i="14"/>
  <c r="Z439" i="14"/>
  <c r="Z437" i="14"/>
  <c r="AD443" i="14"/>
  <c r="AD439" i="14"/>
  <c r="AA440" i="14"/>
  <c r="Z438" i="14"/>
  <c r="AA438" i="14"/>
  <c r="Z440" i="14"/>
  <c r="AC439" i="14"/>
  <c r="AD440" i="14"/>
  <c r="AA436" i="14"/>
  <c r="AD436" i="14"/>
  <c r="AH435" i="14"/>
  <c r="E435" i="14"/>
  <c r="L435" i="14" s="1"/>
  <c r="D435" i="14"/>
  <c r="K435" i="14" s="1"/>
  <c r="M435" i="14" s="1"/>
  <c r="AH434" i="14"/>
  <c r="E434" i="14"/>
  <c r="L434" i="14" s="1"/>
  <c r="D434" i="14"/>
  <c r="K434" i="14" s="1"/>
  <c r="M434" i="14" s="1"/>
  <c r="AH427" i="14"/>
  <c r="D427" i="14"/>
  <c r="K427" i="14" s="1"/>
  <c r="E427" i="14"/>
  <c r="L427" i="14" s="1"/>
  <c r="AH411" i="14"/>
  <c r="AH412" i="14"/>
  <c r="AH413" i="14"/>
  <c r="E413" i="14"/>
  <c r="L413" i="14" s="1"/>
  <c r="D413" i="14"/>
  <c r="K413" i="14" s="1"/>
  <c r="E412" i="14"/>
  <c r="L412" i="14" s="1"/>
  <c r="D412" i="14"/>
  <c r="K412" i="14" s="1"/>
  <c r="E411" i="14"/>
  <c r="L411" i="14" s="1"/>
  <c r="D411" i="14"/>
  <c r="K411" i="14" s="1"/>
  <c r="AH398" i="14"/>
  <c r="E398" i="14"/>
  <c r="L398" i="14" s="1"/>
  <c r="D398" i="14"/>
  <c r="K398" i="14" s="1"/>
  <c r="M398" i="14" s="1"/>
  <c r="AH393" i="14"/>
  <c r="E393" i="14"/>
  <c r="L393" i="14" s="1"/>
  <c r="D393" i="14"/>
  <c r="K393" i="14" s="1"/>
  <c r="M393" i="14" s="1"/>
  <c r="AA434" i="14" l="1"/>
  <c r="AA435" i="14"/>
  <c r="AD435" i="14"/>
  <c r="AC412" i="14"/>
  <c r="Z435" i="14"/>
  <c r="AD434" i="14"/>
  <c r="AC435" i="14"/>
  <c r="AC434" i="14"/>
  <c r="Z434" i="14"/>
  <c r="AA393" i="14"/>
  <c r="Z411" i="14"/>
  <c r="AA411" i="14"/>
  <c r="AD427" i="14"/>
  <c r="Z412" i="14"/>
  <c r="AD393" i="14"/>
  <c r="AA412" i="14"/>
  <c r="M411" i="14"/>
  <c r="AC411" i="14"/>
  <c r="AC427" i="14"/>
  <c r="M427" i="14"/>
  <c r="AD412" i="14"/>
  <c r="Z427" i="14"/>
  <c r="Z393" i="14"/>
  <c r="AC393" i="14"/>
  <c r="AC413" i="14"/>
  <c r="AD411" i="14"/>
  <c r="AA427" i="14"/>
  <c r="AC398" i="14"/>
  <c r="AA413" i="14"/>
  <c r="AD413" i="14"/>
  <c r="Z413" i="14"/>
  <c r="AA398" i="14"/>
  <c r="AD398" i="14"/>
  <c r="Z398" i="14"/>
  <c r="AH386" i="14"/>
  <c r="E386" i="14"/>
  <c r="L386" i="14" s="1"/>
  <c r="D386" i="14"/>
  <c r="K386" i="14" s="1"/>
  <c r="AH383" i="14"/>
  <c r="R383" i="14"/>
  <c r="Q383" i="14"/>
  <c r="P383" i="14"/>
  <c r="E383" i="14"/>
  <c r="L383" i="14" s="1"/>
  <c r="D383" i="14"/>
  <c r="K383" i="14" s="1"/>
  <c r="E379" i="14"/>
  <c r="D379" i="14"/>
  <c r="D377" i="14"/>
  <c r="K377" i="14" s="1"/>
  <c r="E377" i="14"/>
  <c r="L377" i="14" s="1"/>
  <c r="R236" i="14"/>
  <c r="Q236" i="14"/>
  <c r="P236" i="14"/>
  <c r="E236" i="14"/>
  <c r="L236" i="14" s="1"/>
  <c r="D236" i="14"/>
  <c r="K236" i="14" s="1"/>
  <c r="AH237" i="14"/>
  <c r="R237" i="14"/>
  <c r="Q237" i="14"/>
  <c r="P237" i="14"/>
  <c r="L237" i="14"/>
  <c r="K237" i="14"/>
  <c r="AH337" i="14"/>
  <c r="E337" i="14"/>
  <c r="L337" i="14" s="1"/>
  <c r="D337" i="14"/>
  <c r="K337" i="14" s="1"/>
  <c r="AH263" i="14"/>
  <c r="R263" i="14"/>
  <c r="Q263" i="14"/>
  <c r="P263" i="14"/>
  <c r="E263" i="14"/>
  <c r="L263" i="14" s="1"/>
  <c r="D263" i="14"/>
  <c r="K263" i="14" s="1"/>
  <c r="D254" i="14"/>
  <c r="K254" i="14" s="1"/>
  <c r="E254" i="14"/>
  <c r="L254" i="14" s="1"/>
  <c r="D255" i="14"/>
  <c r="K255" i="14" s="1"/>
  <c r="E255" i="14"/>
  <c r="L255" i="14" s="1"/>
  <c r="K232" i="14"/>
  <c r="L232" i="14"/>
  <c r="AH228" i="14"/>
  <c r="R228" i="14"/>
  <c r="Q228" i="14"/>
  <c r="P228" i="14"/>
  <c r="C228" i="14"/>
  <c r="E228" i="14" s="1"/>
  <c r="L228" i="14" s="1"/>
  <c r="C225" i="14"/>
  <c r="E225" i="14" s="1"/>
  <c r="L225" i="14" s="1"/>
  <c r="AH225" i="14"/>
  <c r="R225" i="14"/>
  <c r="Q225" i="14"/>
  <c r="P225" i="14"/>
  <c r="AH194" i="14"/>
  <c r="R194" i="14"/>
  <c r="Q194" i="14"/>
  <c r="P194" i="14"/>
  <c r="E194" i="14"/>
  <c r="L194" i="14" s="1"/>
  <c r="D194" i="14"/>
  <c r="K194" i="14" s="1"/>
  <c r="AH175" i="14"/>
  <c r="R175" i="14"/>
  <c r="Q175" i="14"/>
  <c r="P175" i="14"/>
  <c r="E175" i="14"/>
  <c r="L175" i="14" s="1"/>
  <c r="D175" i="14"/>
  <c r="K175" i="14" s="1"/>
  <c r="AH179" i="14"/>
  <c r="R179" i="14"/>
  <c r="Q179" i="14"/>
  <c r="P179" i="14"/>
  <c r="E179" i="14"/>
  <c r="L179" i="14" s="1"/>
  <c r="D179" i="14"/>
  <c r="K179" i="14" s="1"/>
  <c r="AH177" i="14"/>
  <c r="R177" i="14"/>
  <c r="Q177" i="14"/>
  <c r="P177" i="14"/>
  <c r="E177" i="14"/>
  <c r="L177" i="14" s="1"/>
  <c r="D177" i="14"/>
  <c r="K177" i="14" s="1"/>
  <c r="AH173" i="14"/>
  <c r="R173" i="14"/>
  <c r="Q173" i="14"/>
  <c r="P173" i="14"/>
  <c r="E173" i="14"/>
  <c r="L173" i="14" s="1"/>
  <c r="D173" i="14"/>
  <c r="K173" i="14" s="1"/>
  <c r="AH140" i="14"/>
  <c r="R140" i="14"/>
  <c r="Q140" i="14"/>
  <c r="P140" i="14"/>
  <c r="E140" i="14"/>
  <c r="L140" i="14" s="1"/>
  <c r="D140" i="14"/>
  <c r="K140" i="14" s="1"/>
  <c r="AH126" i="14"/>
  <c r="AH125" i="14"/>
  <c r="D125" i="14"/>
  <c r="K125" i="14" s="1"/>
  <c r="E125" i="14"/>
  <c r="L125" i="14" s="1"/>
  <c r="D126" i="14"/>
  <c r="K126" i="14" s="1"/>
  <c r="E126" i="14"/>
  <c r="L126" i="14" s="1"/>
  <c r="M232" i="14" l="1"/>
  <c r="Z232" i="14"/>
  <c r="AD232" i="14"/>
  <c r="AA232" i="14"/>
  <c r="S383" i="14"/>
  <c r="Z386" i="14"/>
  <c r="AA386" i="14"/>
  <c r="AD386" i="14"/>
  <c r="AC386" i="14"/>
  <c r="Z383" i="14"/>
  <c r="AA383" i="14"/>
  <c r="Z377" i="14"/>
  <c r="AC377" i="14"/>
  <c r="AD377" i="14"/>
  <c r="AA377" i="14"/>
  <c r="AC383" i="14"/>
  <c r="AD383" i="14"/>
  <c r="S236" i="14"/>
  <c r="S237" i="14"/>
  <c r="Z236" i="14"/>
  <c r="AC236" i="14"/>
  <c r="AA237" i="14"/>
  <c r="AD237" i="14"/>
  <c r="AD236" i="14"/>
  <c r="AA236" i="14"/>
  <c r="AC237" i="14"/>
  <c r="Z237" i="14"/>
  <c r="AA337" i="14"/>
  <c r="Z337" i="14"/>
  <c r="AC337" i="14"/>
  <c r="AD337" i="14"/>
  <c r="S263" i="14"/>
  <c r="Z263" i="14"/>
  <c r="AC263" i="14"/>
  <c r="AA263" i="14"/>
  <c r="AD263" i="14"/>
  <c r="AD255" i="14"/>
  <c r="AA255" i="14"/>
  <c r="AC255" i="14"/>
  <c r="Z255" i="14"/>
  <c r="AD254" i="14"/>
  <c r="AA254" i="14"/>
  <c r="AC254" i="14"/>
  <c r="Z254" i="14"/>
  <c r="AC232" i="14"/>
  <c r="S228" i="14"/>
  <c r="S225" i="14"/>
  <c r="D225" i="14"/>
  <c r="K225" i="14" s="1"/>
  <c r="Z225" i="14" s="1"/>
  <c r="AD228" i="14"/>
  <c r="AA228" i="14"/>
  <c r="D228" i="14"/>
  <c r="K228" i="14" s="1"/>
  <c r="S175" i="14"/>
  <c r="AD225" i="14"/>
  <c r="AA225" i="14"/>
  <c r="S177" i="14"/>
  <c r="AD175" i="14"/>
  <c r="S173" i="14"/>
  <c r="S194" i="14"/>
  <c r="AA194" i="14"/>
  <c r="AD194" i="14"/>
  <c r="AC194" i="14"/>
  <c r="Z194" i="14"/>
  <c r="S179" i="14"/>
  <c r="Z175" i="14"/>
  <c r="AC175" i="14"/>
  <c r="AA175" i="14"/>
  <c r="AA179" i="14"/>
  <c r="AD179" i="14"/>
  <c r="Z179" i="14"/>
  <c r="AC179" i="14"/>
  <c r="Z173" i="14"/>
  <c r="AC173" i="14"/>
  <c r="Z177" i="14"/>
  <c r="AC177" i="14"/>
  <c r="AA173" i="14"/>
  <c r="AD173" i="14"/>
  <c r="AA177" i="14"/>
  <c r="AD177" i="14"/>
  <c r="S140" i="14"/>
  <c r="AA140" i="14"/>
  <c r="AD140" i="14"/>
  <c r="Z140" i="14"/>
  <c r="AC140" i="14"/>
  <c r="AD125" i="14"/>
  <c r="AA125" i="14"/>
  <c r="AC125" i="14"/>
  <c r="Z125" i="14"/>
  <c r="M125" i="14"/>
  <c r="AD126" i="14"/>
  <c r="AA126" i="14"/>
  <c r="AC126" i="14"/>
  <c r="Z126" i="14"/>
  <c r="AH117" i="14"/>
  <c r="E117" i="14"/>
  <c r="L117" i="14" s="1"/>
  <c r="D113" i="14"/>
  <c r="K113" i="14" s="1"/>
  <c r="E113" i="14"/>
  <c r="L113" i="14" s="1"/>
  <c r="E109" i="14"/>
  <c r="L109" i="14" s="1"/>
  <c r="AD109" i="14" s="1"/>
  <c r="D109" i="14"/>
  <c r="K109" i="14" s="1"/>
  <c r="AC109" i="14" s="1"/>
  <c r="D104" i="14"/>
  <c r="K104" i="14" s="1"/>
  <c r="E104" i="14"/>
  <c r="L104" i="14" s="1"/>
  <c r="D105" i="14"/>
  <c r="K105" i="14" s="1"/>
  <c r="E105" i="14"/>
  <c r="L105" i="14" s="1"/>
  <c r="D99" i="14"/>
  <c r="K99" i="14" s="1"/>
  <c r="AC99" i="14" s="1"/>
  <c r="E100" i="14"/>
  <c r="L100" i="14" s="1"/>
  <c r="D100" i="14"/>
  <c r="K100" i="14" s="1"/>
  <c r="E99" i="14"/>
  <c r="L99" i="14" s="1"/>
  <c r="E97" i="14"/>
  <c r="L97" i="14" s="1"/>
  <c r="AD97" i="14" s="1"/>
  <c r="E96" i="14"/>
  <c r="L96" i="14" s="1"/>
  <c r="E98" i="14"/>
  <c r="L98" i="14" s="1"/>
  <c r="AA98" i="14" s="1"/>
  <c r="D98" i="14"/>
  <c r="K98" i="14" s="1"/>
  <c r="D97" i="14"/>
  <c r="K97" i="14" s="1"/>
  <c r="D96" i="14"/>
  <c r="K96" i="14" s="1"/>
  <c r="D95" i="14"/>
  <c r="K95" i="14" s="1"/>
  <c r="E95" i="14"/>
  <c r="L95" i="14" s="1"/>
  <c r="D92" i="14"/>
  <c r="K92" i="14" s="1"/>
  <c r="E92" i="14"/>
  <c r="L92" i="14" s="1"/>
  <c r="D93" i="14"/>
  <c r="K93" i="14" s="1"/>
  <c r="AC93" i="14" s="1"/>
  <c r="E93" i="14"/>
  <c r="L93" i="14" s="1"/>
  <c r="AD93" i="14" s="1"/>
  <c r="D90" i="14"/>
  <c r="K90" i="14" s="1"/>
  <c r="E90" i="14"/>
  <c r="L90" i="14" s="1"/>
  <c r="D91" i="14"/>
  <c r="K91" i="14" s="1"/>
  <c r="E91" i="14"/>
  <c r="L91" i="14" s="1"/>
  <c r="AH89" i="14"/>
  <c r="R89" i="14"/>
  <c r="Q89" i="14"/>
  <c r="P89" i="14"/>
  <c r="E89" i="14"/>
  <c r="L89" i="14" s="1"/>
  <c r="D89" i="14"/>
  <c r="K89" i="14" s="1"/>
  <c r="D88" i="14"/>
  <c r="K88" i="14" s="1"/>
  <c r="AC88" i="14" s="1"/>
  <c r="E88" i="14"/>
  <c r="L88" i="14" s="1"/>
  <c r="AD88" i="14" s="1"/>
  <c r="D87" i="14"/>
  <c r="K87" i="14" s="1"/>
  <c r="AC87" i="14" s="1"/>
  <c r="E87" i="14"/>
  <c r="L87" i="14" s="1"/>
  <c r="E85" i="14"/>
  <c r="L85" i="14" s="1"/>
  <c r="AD85" i="14" s="1"/>
  <c r="D85" i="14"/>
  <c r="K85" i="14" s="1"/>
  <c r="E84" i="14"/>
  <c r="L84" i="14" s="1"/>
  <c r="D84" i="14"/>
  <c r="K84" i="14" s="1"/>
  <c r="AC225" i="14" l="1"/>
  <c r="Z228" i="14"/>
  <c r="AC228" i="14"/>
  <c r="AC113" i="14"/>
  <c r="Z113" i="14"/>
  <c r="AD117" i="14"/>
  <c r="AA117" i="14"/>
  <c r="D117" i="14"/>
  <c r="K117" i="14" s="1"/>
  <c r="AD113" i="14"/>
  <c r="AA113" i="14"/>
  <c r="Z109" i="14"/>
  <c r="AA109" i="14"/>
  <c r="AD105" i="14"/>
  <c r="AA105" i="14"/>
  <c r="AC105" i="14"/>
  <c r="Z105" i="14"/>
  <c r="AD104" i="14"/>
  <c r="AA104" i="14"/>
  <c r="AC104" i="14"/>
  <c r="Z104" i="14"/>
  <c r="M104" i="14"/>
  <c r="AC96" i="14"/>
  <c r="Z96" i="14"/>
  <c r="M96" i="14"/>
  <c r="AA96" i="14"/>
  <c r="AD96" i="14"/>
  <c r="AD99" i="14"/>
  <c r="AA99" i="14"/>
  <c r="Z97" i="14"/>
  <c r="AC97" i="14"/>
  <c r="AC100" i="14"/>
  <c r="Z100" i="14"/>
  <c r="AD95" i="14"/>
  <c r="AA95" i="14"/>
  <c r="AC98" i="14"/>
  <c r="Z98" i="14"/>
  <c r="AD100" i="14"/>
  <c r="AA100" i="14"/>
  <c r="M99" i="14"/>
  <c r="Z99" i="14"/>
  <c r="AD98" i="14"/>
  <c r="AA97" i="14"/>
  <c r="AD92" i="14"/>
  <c r="AA92" i="14"/>
  <c r="AC92" i="14"/>
  <c r="Z92" i="14"/>
  <c r="AC95" i="14"/>
  <c r="M95" i="14"/>
  <c r="Z95" i="14"/>
  <c r="Z93" i="14"/>
  <c r="AA93" i="14"/>
  <c r="AC91" i="14"/>
  <c r="Z91" i="14"/>
  <c r="AD90" i="14"/>
  <c r="AA90" i="14"/>
  <c r="M90" i="14"/>
  <c r="AC90" i="14"/>
  <c r="Z90" i="14"/>
  <c r="AD91" i="14"/>
  <c r="AA91" i="14"/>
  <c r="Z88" i="14"/>
  <c r="M88" i="14"/>
  <c r="S89" i="14"/>
  <c r="AC84" i="14"/>
  <c r="Z84" i="14"/>
  <c r="AD87" i="14"/>
  <c r="AA87" i="14"/>
  <c r="AD84" i="14"/>
  <c r="AA84" i="14"/>
  <c r="AC85" i="14"/>
  <c r="Z85" i="14"/>
  <c r="M87" i="14"/>
  <c r="AA85" i="14"/>
  <c r="Z87" i="14"/>
  <c r="AA88" i="14"/>
  <c r="M89" i="14"/>
  <c r="Z89" i="14"/>
  <c r="AC89" i="14"/>
  <c r="AA89" i="14"/>
  <c r="AD89" i="14"/>
  <c r="AC117" i="14" l="1"/>
  <c r="Z117" i="14"/>
  <c r="E36" i="14"/>
  <c r="L36" i="14" s="1"/>
  <c r="D36" i="14"/>
  <c r="K36" i="14" s="1"/>
  <c r="AC36" i="14" s="1"/>
  <c r="D33" i="14"/>
  <c r="K33" i="14" s="1"/>
  <c r="AC33" i="14" s="1"/>
  <c r="E33" i="14"/>
  <c r="L33" i="14" s="1"/>
  <c r="D32" i="14"/>
  <c r="K32" i="14" s="1"/>
  <c r="Z32" i="14" s="1"/>
  <c r="E32" i="14"/>
  <c r="L32" i="14" s="1"/>
  <c r="D31" i="14"/>
  <c r="K31" i="14" s="1"/>
  <c r="Z31" i="14" s="1"/>
  <c r="E31" i="14"/>
  <c r="L31" i="14" s="1"/>
  <c r="D30" i="14"/>
  <c r="K30" i="14" s="1"/>
  <c r="Z30" i="14" s="1"/>
  <c r="E30" i="14"/>
  <c r="L30" i="14" s="1"/>
  <c r="E28" i="14"/>
  <c r="L28" i="14" s="1"/>
  <c r="AD28" i="14" s="1"/>
  <c r="D28" i="14"/>
  <c r="K28" i="14" s="1"/>
  <c r="D23" i="14"/>
  <c r="K23" i="14" s="1"/>
  <c r="E23" i="14"/>
  <c r="L23" i="14" s="1"/>
  <c r="D16" i="14"/>
  <c r="K16" i="14" s="1"/>
  <c r="Z16" i="14" s="1"/>
  <c r="E16" i="14"/>
  <c r="L16" i="14" s="1"/>
  <c r="AA16" i="14" s="1"/>
  <c r="E15" i="14"/>
  <c r="L15" i="14" s="1"/>
  <c r="AA15" i="14" s="1"/>
  <c r="D15" i="14"/>
  <c r="K15" i="14" s="1"/>
  <c r="AC15" i="14" s="1"/>
  <c r="E14" i="14"/>
  <c r="L14" i="14" s="1"/>
  <c r="AA14" i="14" s="1"/>
  <c r="D14" i="14"/>
  <c r="K14" i="14" s="1"/>
  <c r="AC14" i="14" s="1"/>
  <c r="Z36" i="14" l="1"/>
  <c r="AA36" i="14"/>
  <c r="AD36" i="14"/>
  <c r="AD31" i="14"/>
  <c r="AA31" i="14"/>
  <c r="AD30" i="14"/>
  <c r="AA30" i="14"/>
  <c r="AA33" i="14"/>
  <c r="AD33" i="14"/>
  <c r="AD32" i="14"/>
  <c r="AA32" i="14"/>
  <c r="AC30" i="14"/>
  <c r="AC31" i="14"/>
  <c r="AC32" i="14"/>
  <c r="Z33" i="14"/>
  <c r="AC28" i="14"/>
  <c r="Z28" i="14"/>
  <c r="AA28" i="14"/>
  <c r="AA23" i="14"/>
  <c r="AD23" i="14"/>
  <c r="AC23" i="14"/>
  <c r="M23" i="14"/>
  <c r="Z23" i="14"/>
  <c r="Z15" i="14"/>
  <c r="AD16" i="14"/>
  <c r="AD14" i="14"/>
  <c r="AC16" i="14"/>
  <c r="AD15" i="14"/>
  <c r="Z14" i="14"/>
  <c r="L107" i="14"/>
  <c r="AD107" i="14" s="1"/>
  <c r="L106" i="14"/>
  <c r="AD106" i="14" s="1"/>
  <c r="K107" i="14"/>
  <c r="Z107" i="14" s="1"/>
  <c r="K106" i="14"/>
  <c r="Z106" i="14" s="1"/>
  <c r="K6" i="14"/>
  <c r="K5" i="14"/>
  <c r="D17" i="14"/>
  <c r="D4" i="14"/>
  <c r="D3" i="14"/>
  <c r="D2" i="14"/>
  <c r="AC107" i="14" l="1"/>
  <c r="AC106" i="14"/>
  <c r="AA107" i="14"/>
  <c r="AA106" i="14"/>
  <c r="M106" i="14"/>
  <c r="AH408" i="14"/>
  <c r="AH409" i="14"/>
  <c r="E409" i="14"/>
  <c r="L409" i="14" s="1"/>
  <c r="D409" i="14"/>
  <c r="K409" i="14" s="1"/>
  <c r="E408" i="14"/>
  <c r="L408" i="14" s="1"/>
  <c r="D408" i="14"/>
  <c r="K408" i="14" s="1"/>
  <c r="E402" i="14"/>
  <c r="L402" i="14" s="1"/>
  <c r="D402" i="14"/>
  <c r="K402" i="14" s="1"/>
  <c r="E401" i="14"/>
  <c r="L401" i="14" s="1"/>
  <c r="D401" i="14"/>
  <c r="K401" i="14" s="1"/>
  <c r="AH397" i="14"/>
  <c r="E397" i="14"/>
  <c r="L397" i="14" s="1"/>
  <c r="D397" i="14"/>
  <c r="K397" i="14" s="1"/>
  <c r="E356" i="14"/>
  <c r="L356" i="14" s="1"/>
  <c r="D356" i="14"/>
  <c r="K356" i="14" s="1"/>
  <c r="E238" i="14"/>
  <c r="L238" i="14" s="1"/>
  <c r="D238" i="14"/>
  <c r="K238" i="14" s="1"/>
  <c r="M238" i="14" s="1"/>
  <c r="M408" i="14" l="1"/>
  <c r="Z409" i="14"/>
  <c r="AC409" i="14"/>
  <c r="M397" i="14"/>
  <c r="M401" i="14"/>
  <c r="AA409" i="14"/>
  <c r="AD409" i="14"/>
  <c r="M356" i="14"/>
  <c r="E124" i="14" l="1"/>
  <c r="L124" i="14" s="1"/>
  <c r="D124" i="14"/>
  <c r="K124" i="14" s="1"/>
  <c r="L133" i="14"/>
  <c r="K133" i="14"/>
  <c r="M133" i="14" s="1"/>
  <c r="L362" i="14"/>
  <c r="K362" i="14"/>
  <c r="L361" i="14"/>
  <c r="K361" i="14"/>
  <c r="L360" i="14"/>
  <c r="K360" i="14"/>
  <c r="L359" i="14"/>
  <c r="K359" i="14"/>
  <c r="K357" i="14"/>
  <c r="L357" i="14"/>
  <c r="L358" i="14"/>
  <c r="K358" i="14"/>
  <c r="L351" i="14"/>
  <c r="K351" i="14"/>
  <c r="L350" i="14"/>
  <c r="K350" i="14"/>
  <c r="L348" i="14"/>
  <c r="K348" i="14"/>
  <c r="L347" i="14"/>
  <c r="K347" i="14"/>
  <c r="L346" i="14"/>
  <c r="K346" i="14"/>
  <c r="L262" i="14"/>
  <c r="K262" i="14"/>
  <c r="M262" i="14" s="1"/>
  <c r="L245" i="14"/>
  <c r="K245" i="14"/>
  <c r="M245" i="14" s="1"/>
  <c r="L219" i="14"/>
  <c r="K219" i="14"/>
  <c r="M219" i="14" s="1"/>
  <c r="L138" i="14"/>
  <c r="K138" i="14"/>
  <c r="M138" i="14" s="1"/>
  <c r="L10" i="14"/>
  <c r="L9" i="14"/>
  <c r="L8" i="14"/>
  <c r="L7" i="14"/>
  <c r="L6" i="14"/>
  <c r="L5" i="14"/>
  <c r="K10" i="14"/>
  <c r="K9" i="14"/>
  <c r="K8" i="14"/>
  <c r="K7" i="14"/>
  <c r="L13" i="14"/>
  <c r="K13" i="14"/>
  <c r="L12" i="14"/>
  <c r="K12" i="14"/>
  <c r="L11" i="14"/>
  <c r="K11" i="14"/>
  <c r="M5" i="14" l="1"/>
  <c r="M357" i="14"/>
  <c r="AH132" i="14"/>
  <c r="K132" i="14"/>
  <c r="L132" i="14"/>
  <c r="Z132" i="14" l="1"/>
  <c r="AC132" i="14"/>
  <c r="AA132" i="14"/>
  <c r="AD132" i="14"/>
  <c r="E137" i="14"/>
  <c r="D137" i="14"/>
  <c r="E136" i="14"/>
  <c r="D136" i="14"/>
  <c r="E441" i="14"/>
  <c r="D441" i="14"/>
  <c r="E442" i="14"/>
  <c r="D442" i="14"/>
  <c r="E135" i="14"/>
  <c r="D135" i="14"/>
  <c r="E231" i="14"/>
  <c r="D231" i="14"/>
  <c r="E34" i="14"/>
  <c r="D34" i="14"/>
  <c r="E83" i="14"/>
  <c r="D83" i="14"/>
  <c r="E433" i="14"/>
  <c r="D433" i="14"/>
  <c r="E224" i="14"/>
  <c r="E223" i="14"/>
  <c r="E222" i="14"/>
  <c r="D224" i="14"/>
  <c r="D223" i="14"/>
  <c r="D222" i="14"/>
  <c r="E432" i="14"/>
  <c r="D432" i="14"/>
  <c r="E431" i="14"/>
  <c r="D431" i="14"/>
  <c r="E429" i="14"/>
  <c r="D429" i="14"/>
  <c r="E426" i="14"/>
  <c r="E425" i="14"/>
  <c r="D425" i="14"/>
  <c r="E423" i="14"/>
  <c r="E422" i="14"/>
  <c r="E421" i="14"/>
  <c r="E420" i="14"/>
  <c r="E419" i="14"/>
  <c r="D423" i="14"/>
  <c r="D422" i="14"/>
  <c r="D421" i="14"/>
  <c r="D420" i="14"/>
  <c r="D419" i="14"/>
  <c r="E417" i="14"/>
  <c r="D417" i="14"/>
  <c r="E416" i="14"/>
  <c r="E415" i="14"/>
  <c r="E414" i="14"/>
  <c r="D416" i="14"/>
  <c r="D415" i="14"/>
  <c r="D414" i="14"/>
  <c r="E407" i="14"/>
  <c r="D407" i="14"/>
  <c r="E406" i="14"/>
  <c r="D406" i="14"/>
  <c r="E405" i="14"/>
  <c r="D405" i="14"/>
  <c r="E403" i="14"/>
  <c r="D403" i="14"/>
  <c r="E399" i="14"/>
  <c r="E400" i="14"/>
  <c r="D400" i="14"/>
  <c r="D399" i="14"/>
  <c r="E394" i="14"/>
  <c r="D394" i="14"/>
  <c r="E392" i="14"/>
  <c r="D392" i="14"/>
  <c r="E390" i="14"/>
  <c r="D390" i="14"/>
  <c r="D391" i="14"/>
  <c r="E388" i="14"/>
  <c r="D388" i="14"/>
  <c r="E380" i="14"/>
  <c r="D380" i="14"/>
  <c r="E370" i="14"/>
  <c r="D370" i="14"/>
  <c r="E330" i="14"/>
  <c r="E329" i="14"/>
  <c r="E328" i="14"/>
  <c r="E327" i="14"/>
  <c r="E326" i="14"/>
  <c r="E325" i="14"/>
  <c r="E324" i="14"/>
  <c r="D330" i="14"/>
  <c r="D329" i="14"/>
  <c r="D328" i="14"/>
  <c r="D327" i="14"/>
  <c r="D326" i="14"/>
  <c r="D325" i="14"/>
  <c r="D324" i="14"/>
  <c r="E318" i="14"/>
  <c r="E317" i="14"/>
  <c r="E316" i="14"/>
  <c r="E315" i="14"/>
  <c r="E314" i="14"/>
  <c r="E313" i="14"/>
  <c r="D318" i="14"/>
  <c r="D317" i="14"/>
  <c r="D316" i="14"/>
  <c r="D315" i="14"/>
  <c r="D314" i="14"/>
  <c r="D313" i="14"/>
  <c r="E276" i="14"/>
  <c r="E277" i="14"/>
  <c r="D277" i="14"/>
  <c r="D276" i="14"/>
  <c r="E246" i="14"/>
  <c r="D246" i="14"/>
  <c r="E235" i="14"/>
  <c r="D235" i="14"/>
  <c r="E218" i="14"/>
  <c r="E217" i="14"/>
  <c r="D218" i="14"/>
  <c r="D217" i="14"/>
  <c r="E167" i="14"/>
  <c r="E168" i="14"/>
  <c r="E169" i="14"/>
  <c r="E166" i="14"/>
  <c r="D169" i="14"/>
  <c r="D168" i="14"/>
  <c r="D167" i="14"/>
  <c r="D166" i="14"/>
  <c r="D202" i="14"/>
  <c r="E190" i="14"/>
  <c r="E191" i="14"/>
  <c r="D191" i="14"/>
  <c r="K191" i="14" s="1"/>
  <c r="D190" i="14"/>
  <c r="E156" i="14"/>
  <c r="D156" i="14"/>
  <c r="E131" i="14"/>
  <c r="D131" i="14"/>
  <c r="E130" i="14"/>
  <c r="D130" i="14"/>
  <c r="E129" i="14" l="1"/>
  <c r="L129" i="14" s="1"/>
  <c r="D129" i="14"/>
  <c r="K129" i="14" s="1"/>
  <c r="Z129" i="14" s="1"/>
  <c r="E128" i="14"/>
  <c r="L128" i="14" s="1"/>
  <c r="AA128" i="14" s="1"/>
  <c r="E127" i="14"/>
  <c r="L127" i="14" s="1"/>
  <c r="AA127" i="14" s="1"/>
  <c r="D128" i="14"/>
  <c r="K128" i="14" s="1"/>
  <c r="AC128" i="14" s="1"/>
  <c r="D127" i="14"/>
  <c r="K127" i="14" s="1"/>
  <c r="Z127" i="14" s="1"/>
  <c r="E122" i="14"/>
  <c r="D122" i="14"/>
  <c r="E120" i="14"/>
  <c r="L120" i="14" s="1"/>
  <c r="E119" i="14"/>
  <c r="L119" i="14" s="1"/>
  <c r="D120" i="14"/>
  <c r="K120" i="14" s="1"/>
  <c r="D119" i="14"/>
  <c r="K119" i="14" s="1"/>
  <c r="E115" i="14"/>
  <c r="E114" i="14"/>
  <c r="E112" i="14"/>
  <c r="D114" i="14"/>
  <c r="D112" i="14"/>
  <c r="D115" i="14"/>
  <c r="E111" i="14"/>
  <c r="L111" i="14" s="1"/>
  <c r="AA111" i="14" s="1"/>
  <c r="E110" i="14"/>
  <c r="L110" i="14" s="1"/>
  <c r="E108" i="14"/>
  <c r="L108" i="14" s="1"/>
  <c r="D111" i="14"/>
  <c r="K111" i="14" s="1"/>
  <c r="Z111" i="14" s="1"/>
  <c r="D110" i="14"/>
  <c r="K110" i="14" s="1"/>
  <c r="Z110" i="14" s="1"/>
  <c r="D108" i="14"/>
  <c r="K108" i="14" s="1"/>
  <c r="E103" i="14"/>
  <c r="L103" i="14" s="1"/>
  <c r="E101" i="14"/>
  <c r="L101" i="14" s="1"/>
  <c r="D103" i="14"/>
  <c r="K103" i="14" s="1"/>
  <c r="D101" i="14"/>
  <c r="K101" i="14" s="1"/>
  <c r="E81" i="14"/>
  <c r="L81" i="14" s="1"/>
  <c r="D81" i="14"/>
  <c r="K81" i="14" s="1"/>
  <c r="D19" i="14"/>
  <c r="E19" i="14"/>
  <c r="E18" i="14"/>
  <c r="D18" i="14"/>
  <c r="AC218" i="14"/>
  <c r="K217" i="14"/>
  <c r="Z218" i="14"/>
  <c r="L137" i="14"/>
  <c r="AD137" i="14" s="1"/>
  <c r="L136" i="14"/>
  <c r="AA136" i="14" s="1"/>
  <c r="L442" i="14"/>
  <c r="AA442" i="14" s="1"/>
  <c r="L135" i="14"/>
  <c r="AD135" i="14" s="1"/>
  <c r="L441" i="14"/>
  <c r="AD441" i="14" s="1"/>
  <c r="L134" i="14"/>
  <c r="AA134" i="14" s="1"/>
  <c r="L231" i="14"/>
  <c r="AD231" i="14" s="1"/>
  <c r="L424" i="14"/>
  <c r="L246" i="14"/>
  <c r="L218" i="14"/>
  <c r="AD218" i="14" s="1"/>
  <c r="L217" i="14"/>
  <c r="L169" i="14"/>
  <c r="L168" i="14"/>
  <c r="L167" i="14"/>
  <c r="L166" i="14"/>
  <c r="L191" i="14"/>
  <c r="L190" i="14"/>
  <c r="AA190" i="14" s="1"/>
  <c r="K137" i="14"/>
  <c r="Z137" i="14" s="1"/>
  <c r="K136" i="14"/>
  <c r="M136" i="14" s="1"/>
  <c r="K442" i="14"/>
  <c r="AC442" i="14" s="1"/>
  <c r="K135" i="14"/>
  <c r="M135" i="14" s="1"/>
  <c r="K441" i="14"/>
  <c r="Z441" i="14" s="1"/>
  <c r="K134" i="14"/>
  <c r="M134" i="14" s="1"/>
  <c r="K231" i="14"/>
  <c r="M231" i="14" s="1"/>
  <c r="K424" i="14"/>
  <c r="K246" i="14"/>
  <c r="K169" i="14"/>
  <c r="K168" i="14"/>
  <c r="K167" i="14"/>
  <c r="K166" i="14"/>
  <c r="K190" i="14"/>
  <c r="Z190" i="14" s="1"/>
  <c r="AH64" i="14"/>
  <c r="AH137" i="14"/>
  <c r="AH136" i="14"/>
  <c r="AH442" i="14"/>
  <c r="AH135" i="14"/>
  <c r="AH441" i="14"/>
  <c r="AH134" i="14"/>
  <c r="AH231" i="14"/>
  <c r="AH35" i="14"/>
  <c r="AH34" i="14"/>
  <c r="AH83" i="14"/>
  <c r="AH133" i="14"/>
  <c r="AH433" i="14"/>
  <c r="AH224" i="14"/>
  <c r="AH223" i="14"/>
  <c r="AH222" i="14"/>
  <c r="AH432" i="14"/>
  <c r="AH431" i="14"/>
  <c r="AH430" i="14"/>
  <c r="AH429" i="14"/>
  <c r="AH428" i="14"/>
  <c r="AH426" i="14"/>
  <c r="AH425" i="14"/>
  <c r="AH424" i="14"/>
  <c r="AH423" i="14"/>
  <c r="AH422" i="14"/>
  <c r="AH421" i="14"/>
  <c r="AH420" i="14"/>
  <c r="AH419" i="14"/>
  <c r="AH418" i="14"/>
  <c r="AH417" i="14"/>
  <c r="AH416" i="14"/>
  <c r="AH415" i="14"/>
  <c r="AH414" i="14"/>
  <c r="AH410" i="14"/>
  <c r="AH407" i="14"/>
  <c r="AH446" i="14"/>
  <c r="AH406" i="14"/>
  <c r="AH405" i="14"/>
  <c r="AH404" i="14"/>
  <c r="AH403" i="14"/>
  <c r="AH402" i="14"/>
  <c r="AH401" i="14"/>
  <c r="AH400" i="14"/>
  <c r="AH399" i="14"/>
  <c r="AH396" i="14"/>
  <c r="AH395" i="14"/>
  <c r="AH394" i="14"/>
  <c r="AH392" i="14"/>
  <c r="AH389" i="14"/>
  <c r="AH390" i="14"/>
  <c r="AH391" i="14"/>
  <c r="AH388" i="14"/>
  <c r="AH385" i="14"/>
  <c r="AH384" i="14"/>
  <c r="AH382" i="14"/>
  <c r="AH381" i="14"/>
  <c r="AH380" i="14"/>
  <c r="AH379" i="14"/>
  <c r="AH376" i="14"/>
  <c r="AH375" i="14"/>
  <c r="AH374" i="14"/>
  <c r="AH373" i="14"/>
  <c r="AH372" i="14"/>
  <c r="AH371" i="14"/>
  <c r="AH370" i="14"/>
  <c r="AH369" i="14"/>
  <c r="AH368" i="14"/>
  <c r="AH367" i="14"/>
  <c r="AH366" i="14"/>
  <c r="AH365" i="14"/>
  <c r="AH364" i="14"/>
  <c r="AH363" i="14"/>
  <c r="AH362" i="14"/>
  <c r="AH361" i="14"/>
  <c r="AH360" i="14"/>
  <c r="AH359" i="14"/>
  <c r="AH358" i="14"/>
  <c r="AH357" i="14"/>
  <c r="AH355" i="14"/>
  <c r="AH354" i="14"/>
  <c r="AH353" i="14"/>
  <c r="AH352" i="14"/>
  <c r="AH351" i="14"/>
  <c r="AH350" i="14"/>
  <c r="AH348" i="14"/>
  <c r="AH347" i="14"/>
  <c r="AH346" i="14"/>
  <c r="AH356" i="14"/>
  <c r="AH345" i="14"/>
  <c r="AH344" i="14"/>
  <c r="AH343" i="14"/>
  <c r="AH342" i="14"/>
  <c r="AH341" i="14"/>
  <c r="AH340" i="14"/>
  <c r="AH338" i="14"/>
  <c r="AH339" i="14"/>
  <c r="AH336" i="14"/>
  <c r="AH335" i="14"/>
  <c r="AH334" i="14"/>
  <c r="AH333" i="14"/>
  <c r="AH332" i="14"/>
  <c r="AH331" i="14"/>
  <c r="AH330" i="14"/>
  <c r="AH329" i="14"/>
  <c r="AH328" i="14"/>
  <c r="AH327" i="14"/>
  <c r="AH326" i="14"/>
  <c r="AH325" i="14"/>
  <c r="AH324" i="14"/>
  <c r="AH323" i="14"/>
  <c r="AH322" i="14"/>
  <c r="AH321" i="14"/>
  <c r="AH320" i="14"/>
  <c r="AH318" i="14"/>
  <c r="AH317" i="14"/>
  <c r="AH316" i="14"/>
  <c r="AH315" i="14"/>
  <c r="AH314" i="14"/>
  <c r="AH313" i="14"/>
  <c r="AH312" i="14"/>
  <c r="AH311" i="14"/>
  <c r="AH310" i="14"/>
  <c r="AH309" i="14"/>
  <c r="AH308" i="14"/>
  <c r="AH307" i="14"/>
  <c r="AH306" i="14"/>
  <c r="AH305" i="14"/>
  <c r="AH304" i="14"/>
  <c r="AH303" i="14"/>
  <c r="AH302" i="14"/>
  <c r="AH301" i="14"/>
  <c r="AH300" i="14"/>
  <c r="AH299" i="14"/>
  <c r="AH298" i="14"/>
  <c r="AH297" i="14"/>
  <c r="AH296" i="14"/>
  <c r="AH295" i="14"/>
  <c r="AH294" i="14"/>
  <c r="AH293" i="14"/>
  <c r="AH292" i="14"/>
  <c r="AH291" i="14"/>
  <c r="AH290" i="14"/>
  <c r="AH289" i="14"/>
  <c r="AH288" i="14"/>
  <c r="AH287" i="14"/>
  <c r="AH286" i="14"/>
  <c r="AH285" i="14"/>
  <c r="AH284" i="14"/>
  <c r="AH283" i="14"/>
  <c r="AH282" i="14"/>
  <c r="AH281" i="14"/>
  <c r="AH280" i="14"/>
  <c r="AH279" i="14"/>
  <c r="AH278" i="14"/>
  <c r="AH277" i="14"/>
  <c r="AH276" i="14"/>
  <c r="AH272" i="14"/>
  <c r="AH271" i="14"/>
  <c r="AH270" i="14"/>
  <c r="AH269" i="14"/>
  <c r="AH268" i="14"/>
  <c r="AH267" i="14"/>
  <c r="AH266" i="14"/>
  <c r="AH265" i="14"/>
  <c r="AH264" i="14"/>
  <c r="AH260" i="14"/>
  <c r="AH262" i="14"/>
  <c r="AH261" i="14"/>
  <c r="AH259" i="14"/>
  <c r="AH258" i="14"/>
  <c r="AH257" i="14"/>
  <c r="AH252" i="14"/>
  <c r="AH251" i="14"/>
  <c r="AH250" i="14"/>
  <c r="AH249" i="14"/>
  <c r="AH248" i="14"/>
  <c r="AH247" i="14"/>
  <c r="AH246" i="14"/>
  <c r="AH245" i="14"/>
  <c r="AH238" i="14"/>
  <c r="AH244" i="14"/>
  <c r="AH243" i="14"/>
  <c r="AH242" i="14"/>
  <c r="AH241" i="14"/>
  <c r="AH240" i="14"/>
  <c r="AH239" i="14"/>
  <c r="AH221" i="14"/>
  <c r="AH220" i="14"/>
  <c r="AH230" i="14"/>
  <c r="AH229" i="14"/>
  <c r="AH227" i="14"/>
  <c r="AH226" i="14"/>
  <c r="AH219" i="14"/>
  <c r="AH218" i="14"/>
  <c r="AH217" i="14"/>
  <c r="AH216" i="14"/>
  <c r="AH215" i="14"/>
  <c r="AH214" i="14"/>
  <c r="AH213" i="14"/>
  <c r="AH212" i="14"/>
  <c r="AH211" i="14"/>
  <c r="AH319" i="14"/>
  <c r="AH210" i="14"/>
  <c r="AH209" i="14"/>
  <c r="AH208" i="14"/>
  <c r="AH207" i="14"/>
  <c r="AH206" i="14"/>
  <c r="AH205" i="14"/>
  <c r="AH204" i="14"/>
  <c r="AH170" i="14"/>
  <c r="AH169" i="14"/>
  <c r="AH168" i="14"/>
  <c r="AH167" i="14"/>
  <c r="AH166" i="14"/>
  <c r="AH203" i="14"/>
  <c r="AH202" i="14"/>
  <c r="AH201" i="14"/>
  <c r="AH200" i="14"/>
  <c r="AH199" i="14"/>
  <c r="AH198" i="14"/>
  <c r="AH197" i="14"/>
  <c r="AH196" i="14"/>
  <c r="AH195" i="14"/>
  <c r="AH193" i="14"/>
  <c r="AH192" i="14"/>
  <c r="AH191" i="14"/>
  <c r="AH190" i="14"/>
  <c r="AH189" i="14"/>
  <c r="AH188" i="14"/>
  <c r="AH187" i="14"/>
  <c r="AH186" i="14"/>
  <c r="AH185" i="14"/>
  <c r="AH184" i="14"/>
  <c r="AH183" i="14"/>
  <c r="AH182" i="14"/>
  <c r="AH181" i="14"/>
  <c r="AH180" i="14"/>
  <c r="AH178" i="14"/>
  <c r="AH176" i="14"/>
  <c r="AH174" i="14"/>
  <c r="AH172" i="14"/>
  <c r="AH171" i="14"/>
  <c r="AH165" i="14"/>
  <c r="AH164" i="14"/>
  <c r="AH163" i="14"/>
  <c r="AH162" i="14"/>
  <c r="AH161" i="14"/>
  <c r="AH160" i="14"/>
  <c r="AH159" i="14"/>
  <c r="AH158" i="14"/>
  <c r="AH157" i="14"/>
  <c r="AH156" i="14"/>
  <c r="AH145" i="14"/>
  <c r="AH144" i="14"/>
  <c r="AH143" i="14"/>
  <c r="AH142" i="14"/>
  <c r="AH141" i="14"/>
  <c r="AH139" i="14"/>
  <c r="AH138" i="14"/>
  <c r="AH131" i="14"/>
  <c r="AH130" i="14"/>
  <c r="AH129" i="14"/>
  <c r="AH128" i="14"/>
  <c r="AH127" i="14"/>
  <c r="AH124" i="14"/>
  <c r="AH123" i="14"/>
  <c r="AH122" i="14"/>
  <c r="AH121" i="14"/>
  <c r="AH120" i="14"/>
  <c r="AH119" i="14"/>
  <c r="AH118" i="14"/>
  <c r="AH116" i="14"/>
  <c r="AH115" i="14"/>
  <c r="AH114" i="14"/>
  <c r="AH82" i="14"/>
  <c r="AH80" i="14"/>
  <c r="AH79" i="14"/>
  <c r="AH78" i="14"/>
  <c r="AH77" i="14"/>
  <c r="AH76" i="14"/>
  <c r="AH75" i="14"/>
  <c r="AH74" i="14"/>
  <c r="AH73" i="14"/>
  <c r="AH72" i="14"/>
  <c r="AH71" i="14"/>
  <c r="AH70" i="14"/>
  <c r="AH69" i="14"/>
  <c r="AH68" i="14"/>
  <c r="AH67" i="14"/>
  <c r="AH66" i="14"/>
  <c r="AH65" i="14"/>
  <c r="AH63" i="14"/>
  <c r="AH62" i="14"/>
  <c r="AH61" i="14"/>
  <c r="AH60" i="14"/>
  <c r="AH58" i="14"/>
  <c r="AH57" i="14"/>
  <c r="AH56" i="14"/>
  <c r="AH55" i="14"/>
  <c r="AH53" i="14"/>
  <c r="AH52" i="14"/>
  <c r="AH51" i="14"/>
  <c r="AH50" i="14"/>
  <c r="AH49" i="14"/>
  <c r="AH48" i="14"/>
  <c r="AH47" i="14"/>
  <c r="AH46" i="14"/>
  <c r="AH45" i="14"/>
  <c r="AH44" i="14"/>
  <c r="AH43" i="14"/>
  <c r="AH81" i="14"/>
  <c r="AH27" i="14"/>
  <c r="AH29" i="14"/>
  <c r="AH25" i="14"/>
  <c r="AH26" i="14"/>
  <c r="AH24" i="14"/>
  <c r="AH54" i="14"/>
  <c r="AH22" i="14"/>
  <c r="AH21" i="14"/>
  <c r="AH20" i="14"/>
  <c r="AH19" i="14"/>
  <c r="AH18" i="14"/>
  <c r="AH17" i="14"/>
  <c r="AH13" i="14"/>
  <c r="AH12" i="14"/>
  <c r="AH11" i="14"/>
  <c r="AH8" i="14"/>
  <c r="AH7" i="14"/>
  <c r="AH6" i="14"/>
  <c r="AH5" i="14"/>
  <c r="AH4" i="14"/>
  <c r="AH3" i="14"/>
  <c r="AH2" i="14"/>
  <c r="AA231" i="14" l="1"/>
  <c r="Z135" i="14"/>
  <c r="AC110" i="14"/>
  <c r="AA441" i="14"/>
  <c r="AA135" i="14"/>
  <c r="AC103" i="14"/>
  <c r="AD108" i="14"/>
  <c r="AA108" i="14"/>
  <c r="AD103" i="14"/>
  <c r="M137" i="14"/>
  <c r="Z442" i="14"/>
  <c r="AC127" i="14"/>
  <c r="AA137" i="14"/>
  <c r="AD127" i="14"/>
  <c r="M108" i="14"/>
  <c r="Z231" i="14"/>
  <c r="AC129" i="14"/>
  <c r="AC134" i="14"/>
  <c r="AD442" i="14"/>
  <c r="AD136" i="14"/>
  <c r="M442" i="14"/>
  <c r="Z136" i="14"/>
  <c r="Z134" i="14"/>
  <c r="AC136" i="14"/>
  <c r="AC441" i="14"/>
  <c r="AC137" i="14"/>
  <c r="AD134" i="14"/>
  <c r="M441" i="14"/>
  <c r="AC231" i="14"/>
  <c r="AC135" i="14"/>
  <c r="M246" i="14"/>
  <c r="AA218" i="14"/>
  <c r="AD129" i="14"/>
  <c r="AA129" i="14"/>
  <c r="AA110" i="14"/>
  <c r="AD110" i="14"/>
  <c r="Z108" i="14"/>
  <c r="AC111" i="14"/>
  <c r="M129" i="14"/>
  <c r="Z103" i="14"/>
  <c r="AA103" i="14"/>
  <c r="AD111" i="14"/>
  <c r="AD128" i="14"/>
  <c r="Z128" i="14"/>
  <c r="AC108" i="14"/>
  <c r="M81" i="14"/>
  <c r="M127" i="14"/>
  <c r="M119" i="14"/>
  <c r="AA424" i="14"/>
  <c r="AC424" i="14"/>
  <c r="Z424" i="14" l="1"/>
  <c r="AD424" i="14"/>
  <c r="AA191" i="14" l="1"/>
  <c r="Z191" i="14"/>
  <c r="AD167" i="14"/>
  <c r="AA167" i="14"/>
  <c r="Z167" i="14"/>
  <c r="AC167" i="14"/>
  <c r="AD246" i="14"/>
  <c r="AC246" i="14"/>
  <c r="AC166" i="14"/>
  <c r="Z166" i="14"/>
  <c r="AA166" i="14"/>
  <c r="AD166" i="14"/>
  <c r="AA246" i="14"/>
  <c r="Z246" i="14"/>
  <c r="AD169" i="14"/>
  <c r="Z169" i="14"/>
  <c r="AC169" i="14"/>
  <c r="AA169" i="14"/>
  <c r="AC217" i="14"/>
  <c r="AD217" i="14"/>
  <c r="AD168" i="14"/>
  <c r="AA168" i="14"/>
  <c r="AC168" i="14"/>
  <c r="Z168" i="14"/>
  <c r="Z217" i="14"/>
  <c r="AA217" i="14"/>
  <c r="AC190" i="14"/>
  <c r="AD190" i="14"/>
  <c r="AC191" i="14"/>
  <c r="AD191" i="14"/>
  <c r="D102" i="14"/>
  <c r="C41" i="14"/>
  <c r="E41" i="14" s="1"/>
  <c r="L41" i="14" s="1"/>
  <c r="K19" i="14"/>
  <c r="L19" i="14"/>
  <c r="Z81" i="14" l="1"/>
  <c r="AA81" i="14"/>
  <c r="AC119" i="14"/>
  <c r="AD119" i="14"/>
  <c r="Z119" i="14"/>
  <c r="AA119" i="14"/>
  <c r="AD120" i="14"/>
  <c r="AC120" i="14"/>
  <c r="AD81" i="14"/>
  <c r="AC81" i="14"/>
  <c r="AA120" i="14"/>
  <c r="Z120" i="14"/>
  <c r="AD19" i="14"/>
  <c r="AA19" i="14"/>
  <c r="Z19" i="14"/>
  <c r="AC19" i="14"/>
  <c r="AD41" i="14"/>
  <c r="AA41" i="14"/>
  <c r="AD124" i="14"/>
  <c r="AC124" i="14"/>
  <c r="AD101" i="14"/>
  <c r="AC101" i="14"/>
  <c r="AA124" i="14"/>
  <c r="Z124" i="14"/>
  <c r="Z101" i="14"/>
  <c r="AA101" i="14"/>
  <c r="D41" i="14"/>
  <c r="K41" i="14" s="1"/>
  <c r="L35" i="14"/>
  <c r="AD35" i="14" s="1"/>
  <c r="K35" i="14"/>
  <c r="AC35" i="14" s="1"/>
  <c r="L34" i="14"/>
  <c r="AD34" i="14" s="1"/>
  <c r="K34" i="14"/>
  <c r="AC34" i="14" s="1"/>
  <c r="L83" i="14"/>
  <c r="K83" i="14"/>
  <c r="L433" i="14"/>
  <c r="K433" i="14"/>
  <c r="L432" i="14"/>
  <c r="K432" i="14"/>
  <c r="L431" i="14"/>
  <c r="K431" i="14"/>
  <c r="M431" i="14" s="1"/>
  <c r="L425" i="14"/>
  <c r="K425" i="14"/>
  <c r="L423" i="14"/>
  <c r="K423" i="14"/>
  <c r="L422" i="14"/>
  <c r="K422" i="14"/>
  <c r="L421" i="14"/>
  <c r="K421" i="14"/>
  <c r="L420" i="14"/>
  <c r="K420" i="14"/>
  <c r="L419" i="14"/>
  <c r="K419" i="14"/>
  <c r="L417" i="14"/>
  <c r="K417" i="14"/>
  <c r="L416" i="14"/>
  <c r="K416" i="14"/>
  <c r="L415" i="14"/>
  <c r="K415" i="14"/>
  <c r="L414" i="14"/>
  <c r="K414" i="14"/>
  <c r="L410" i="14"/>
  <c r="K410" i="14"/>
  <c r="L407" i="14"/>
  <c r="K407" i="14"/>
  <c r="L406" i="14"/>
  <c r="K406" i="14"/>
  <c r="L405" i="14"/>
  <c r="K405" i="14"/>
  <c r="M405" i="14" s="1"/>
  <c r="L403" i="14"/>
  <c r="K403" i="14"/>
  <c r="L400" i="14"/>
  <c r="K400" i="14"/>
  <c r="L399" i="14"/>
  <c r="K399" i="14"/>
  <c r="L390" i="14"/>
  <c r="K390" i="14"/>
  <c r="L391" i="14"/>
  <c r="K391" i="14"/>
  <c r="L388" i="14"/>
  <c r="K388" i="14"/>
  <c r="L370" i="14"/>
  <c r="K370" i="14"/>
  <c r="K130" i="14"/>
  <c r="M130" i="14" s="1"/>
  <c r="L131" i="14"/>
  <c r="K131" i="14"/>
  <c r="M131" i="14" s="1"/>
  <c r="L130" i="14"/>
  <c r="K380" i="14"/>
  <c r="E3" i="14"/>
  <c r="L3" i="14" s="1"/>
  <c r="E17" i="14"/>
  <c r="L17" i="14" s="1"/>
  <c r="E20" i="14"/>
  <c r="L20" i="14" s="1"/>
  <c r="C22" i="14"/>
  <c r="E22" i="14" s="1"/>
  <c r="E54" i="14"/>
  <c r="L54" i="14" s="1"/>
  <c r="E24" i="14"/>
  <c r="L24" i="14" s="1"/>
  <c r="E26" i="14"/>
  <c r="L26" i="14" s="1"/>
  <c r="E25" i="14"/>
  <c r="L25" i="14" s="1"/>
  <c r="E37" i="14"/>
  <c r="L37" i="14" s="1"/>
  <c r="E29" i="14"/>
  <c r="L29" i="14" s="1"/>
  <c r="E38" i="14"/>
  <c r="L38" i="14" s="1"/>
  <c r="E27" i="14"/>
  <c r="L27" i="14" s="1"/>
  <c r="C39" i="14"/>
  <c r="E39" i="14" s="1"/>
  <c r="L39" i="14" s="1"/>
  <c r="C40" i="14"/>
  <c r="E40" i="14" s="1"/>
  <c r="E42" i="14"/>
  <c r="L42" i="14" s="1"/>
  <c r="E43" i="14"/>
  <c r="L43" i="14" s="1"/>
  <c r="E45" i="14"/>
  <c r="L45" i="14" s="1"/>
  <c r="C47" i="14"/>
  <c r="C48" i="14"/>
  <c r="E49" i="14"/>
  <c r="L49" i="14" s="1"/>
  <c r="E50" i="14"/>
  <c r="E51" i="14"/>
  <c r="L51" i="14" s="1"/>
  <c r="E52" i="14"/>
  <c r="L52" i="14" s="1"/>
  <c r="E53" i="14"/>
  <c r="L53" i="14" s="1"/>
  <c r="E55" i="14"/>
  <c r="E56" i="14"/>
  <c r="E57" i="14"/>
  <c r="L57" i="14" s="1"/>
  <c r="E58" i="14"/>
  <c r="E59" i="14"/>
  <c r="E60" i="14"/>
  <c r="L60" i="14" s="1"/>
  <c r="E61" i="14"/>
  <c r="E62" i="14"/>
  <c r="L62" i="14" s="1"/>
  <c r="E63" i="14"/>
  <c r="E64" i="14"/>
  <c r="L64" i="14" s="1"/>
  <c r="E65" i="14"/>
  <c r="L65" i="14" s="1"/>
  <c r="E66" i="14"/>
  <c r="L66" i="14" s="1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2" i="14"/>
  <c r="L82" i="14" s="1"/>
  <c r="E86" i="14"/>
  <c r="L86" i="14" s="1"/>
  <c r="E94" i="14"/>
  <c r="L94" i="14" s="1"/>
  <c r="L112" i="14"/>
  <c r="L114" i="14"/>
  <c r="L115" i="14"/>
  <c r="E116" i="14"/>
  <c r="E118" i="14"/>
  <c r="L118" i="14" s="1"/>
  <c r="E121" i="14"/>
  <c r="L121" i="14" s="1"/>
  <c r="L122" i="14"/>
  <c r="E123" i="14"/>
  <c r="L123" i="14" s="1"/>
  <c r="E139" i="14"/>
  <c r="L139" i="14" s="1"/>
  <c r="E141" i="14"/>
  <c r="L141" i="14" s="1"/>
  <c r="E142" i="14"/>
  <c r="L142" i="14" s="1"/>
  <c r="E143" i="14"/>
  <c r="L143" i="14" s="1"/>
  <c r="C144" i="14"/>
  <c r="D144" i="14" s="1"/>
  <c r="K144" i="14" s="1"/>
  <c r="C145" i="14"/>
  <c r="C156" i="14"/>
  <c r="L156" i="14" s="1"/>
  <c r="C157" i="14"/>
  <c r="C158" i="14"/>
  <c r="E158" i="14" s="1"/>
  <c r="L158" i="14" s="1"/>
  <c r="C159" i="14"/>
  <c r="C160" i="14"/>
  <c r="E160" i="14" s="1"/>
  <c r="C161" i="14"/>
  <c r="E161" i="14" s="1"/>
  <c r="L161" i="14" s="1"/>
  <c r="C162" i="14"/>
  <c r="E162" i="14" s="1"/>
  <c r="L162" i="14" s="1"/>
  <c r="C163" i="14"/>
  <c r="C164" i="14"/>
  <c r="E164" i="14" s="1"/>
  <c r="C165" i="14"/>
  <c r="E171" i="14"/>
  <c r="E172" i="14"/>
  <c r="L172" i="14" s="1"/>
  <c r="E176" i="14"/>
  <c r="L176" i="14" s="1"/>
  <c r="E178" i="14"/>
  <c r="E180" i="14"/>
  <c r="L180" i="14" s="1"/>
  <c r="D181" i="14"/>
  <c r="K181" i="14" s="1"/>
  <c r="E181" i="14"/>
  <c r="L181" i="14" s="1"/>
  <c r="E182" i="14"/>
  <c r="E183" i="14"/>
  <c r="E184" i="14"/>
  <c r="L184" i="14" s="1"/>
  <c r="E185" i="14"/>
  <c r="E186" i="14"/>
  <c r="E187" i="14"/>
  <c r="E188" i="14"/>
  <c r="E189" i="14"/>
  <c r="E198" i="14"/>
  <c r="L198" i="14" s="1"/>
  <c r="E199" i="14"/>
  <c r="L199" i="14" s="1"/>
  <c r="D200" i="14"/>
  <c r="K200" i="14" s="1"/>
  <c r="E201" i="14"/>
  <c r="L201" i="14" s="1"/>
  <c r="E170" i="14"/>
  <c r="L170" i="14" s="1"/>
  <c r="C204" i="14"/>
  <c r="E206" i="14"/>
  <c r="L206" i="14" s="1"/>
  <c r="E209" i="14"/>
  <c r="C210" i="14"/>
  <c r="E319" i="14"/>
  <c r="L319" i="14" s="1"/>
  <c r="C211" i="14"/>
  <c r="C212" i="14"/>
  <c r="E212" i="14" s="1"/>
  <c r="C213" i="14"/>
  <c r="E213" i="14" s="1"/>
  <c r="E214" i="14"/>
  <c r="L214" i="14" s="1"/>
  <c r="E216" i="14"/>
  <c r="L216" i="14" s="1"/>
  <c r="C226" i="14"/>
  <c r="E226" i="14" s="1"/>
  <c r="L226" i="14" s="1"/>
  <c r="C227" i="14"/>
  <c r="C229" i="14"/>
  <c r="E229" i="14" s="1"/>
  <c r="L229" i="14" s="1"/>
  <c r="C230" i="14"/>
  <c r="E221" i="14"/>
  <c r="L221" i="14" s="1"/>
  <c r="L235" i="14"/>
  <c r="E240" i="14"/>
  <c r="E241" i="14"/>
  <c r="E233" i="14"/>
  <c r="L233" i="14" s="1"/>
  <c r="L234" i="14"/>
  <c r="C247" i="14"/>
  <c r="E248" i="14"/>
  <c r="C249" i="14"/>
  <c r="C250" i="14"/>
  <c r="C251" i="14"/>
  <c r="C252" i="14"/>
  <c r="C253" i="14"/>
  <c r="E258" i="14"/>
  <c r="L258" i="14" s="1"/>
  <c r="E259" i="14"/>
  <c r="L259" i="14" s="1"/>
  <c r="E264" i="14"/>
  <c r="L264" i="14" s="1"/>
  <c r="E265" i="14"/>
  <c r="E266" i="14"/>
  <c r="L266" i="14" s="1"/>
  <c r="E267" i="14"/>
  <c r="E268" i="14"/>
  <c r="C269" i="14"/>
  <c r="C270" i="14"/>
  <c r="C271" i="14"/>
  <c r="C272" i="14"/>
  <c r="C276" i="14"/>
  <c r="C277" i="14"/>
  <c r="E278" i="14"/>
  <c r="L278" i="14" s="1"/>
  <c r="E281" i="14"/>
  <c r="E282" i="14"/>
  <c r="E283" i="14"/>
  <c r="E284" i="14"/>
  <c r="E285" i="14"/>
  <c r="E286" i="14"/>
  <c r="E291" i="14"/>
  <c r="E292" i="14"/>
  <c r="E293" i="14"/>
  <c r="E294" i="14"/>
  <c r="E295" i="14"/>
  <c r="E296" i="14"/>
  <c r="E297" i="14"/>
  <c r="L297" i="14" s="1"/>
  <c r="E298" i="14"/>
  <c r="L298" i="14" s="1"/>
  <c r="E299" i="14"/>
  <c r="L299" i="14" s="1"/>
  <c r="E320" i="14"/>
  <c r="E321" i="14"/>
  <c r="L321" i="14" s="1"/>
  <c r="E322" i="14"/>
  <c r="E323" i="14"/>
  <c r="L323" i="14" s="1"/>
  <c r="C324" i="14"/>
  <c r="C325" i="14"/>
  <c r="C326" i="14"/>
  <c r="C327" i="14"/>
  <c r="C328" i="14"/>
  <c r="C329" i="14"/>
  <c r="C330" i="14"/>
  <c r="E331" i="14"/>
  <c r="E332" i="14"/>
  <c r="E333" i="14"/>
  <c r="E334" i="14"/>
  <c r="E335" i="14"/>
  <c r="E336" i="14"/>
  <c r="E338" i="14"/>
  <c r="E339" i="14"/>
  <c r="E340" i="14"/>
  <c r="E341" i="14"/>
  <c r="E342" i="14"/>
  <c r="E343" i="14"/>
  <c r="E344" i="14"/>
  <c r="L344" i="14" s="1"/>
  <c r="E345" i="14"/>
  <c r="L345" i="14" s="1"/>
  <c r="V349" i="14"/>
  <c r="C352" i="14"/>
  <c r="E352" i="14" s="1"/>
  <c r="C353" i="14"/>
  <c r="C354" i="14"/>
  <c r="C355" i="14"/>
  <c r="E364" i="14"/>
  <c r="E367" i="14"/>
  <c r="L367" i="14" s="1"/>
  <c r="E368" i="14"/>
  <c r="L368" i="14" s="1"/>
  <c r="C369" i="14"/>
  <c r="E371" i="14"/>
  <c r="L371" i="14" s="1"/>
  <c r="E373" i="14"/>
  <c r="L373" i="14" s="1"/>
  <c r="E374" i="14"/>
  <c r="L374" i="14" s="1"/>
  <c r="C375" i="14"/>
  <c r="C376" i="14"/>
  <c r="E376" i="14" s="1"/>
  <c r="L376" i="14" s="1"/>
  <c r="C378" i="14"/>
  <c r="L380" i="14"/>
  <c r="E382" i="14"/>
  <c r="L382" i="14" s="1"/>
  <c r="E384" i="14"/>
  <c r="L384" i="14" s="1"/>
  <c r="E385" i="14"/>
  <c r="L385" i="14" s="1"/>
  <c r="E387" i="14"/>
  <c r="L387" i="14" s="1"/>
  <c r="E389" i="14"/>
  <c r="L389" i="14" s="1"/>
  <c r="L392" i="14"/>
  <c r="L394" i="14"/>
  <c r="E395" i="14"/>
  <c r="L395" i="14" s="1"/>
  <c r="E396" i="14"/>
  <c r="L396" i="14" s="1"/>
  <c r="E404" i="14"/>
  <c r="L404" i="14" s="1"/>
  <c r="E446" i="14"/>
  <c r="L446" i="14" s="1"/>
  <c r="L418" i="14"/>
  <c r="L426" i="14"/>
  <c r="C428" i="14"/>
  <c r="W428" i="14"/>
  <c r="K3" i="14"/>
  <c r="K17" i="14"/>
  <c r="K18" i="14"/>
  <c r="D20" i="14"/>
  <c r="K20" i="14" s="1"/>
  <c r="D54" i="14"/>
  <c r="K54" i="14" s="1"/>
  <c r="D24" i="14"/>
  <c r="K24" i="14" s="1"/>
  <c r="M24" i="14" s="1"/>
  <c r="D26" i="14"/>
  <c r="K26" i="14" s="1"/>
  <c r="D25" i="14"/>
  <c r="K25" i="14" s="1"/>
  <c r="M25" i="14" s="1"/>
  <c r="D37" i="14"/>
  <c r="K37" i="14" s="1"/>
  <c r="D29" i="14"/>
  <c r="K29" i="14" s="1"/>
  <c r="D38" i="14"/>
  <c r="K38" i="14" s="1"/>
  <c r="D27" i="14"/>
  <c r="K27" i="14" s="1"/>
  <c r="D42" i="14"/>
  <c r="K42" i="14" s="1"/>
  <c r="D43" i="14"/>
  <c r="K43" i="14" s="1"/>
  <c r="M43" i="14" s="1"/>
  <c r="D45" i="14"/>
  <c r="K45" i="14" s="1"/>
  <c r="D49" i="14"/>
  <c r="K49" i="14" s="1"/>
  <c r="D50" i="14"/>
  <c r="D51" i="14"/>
  <c r="K51" i="14" s="1"/>
  <c r="D52" i="14"/>
  <c r="K52" i="14" s="1"/>
  <c r="D53" i="14"/>
  <c r="K53" i="14" s="1"/>
  <c r="D55" i="14"/>
  <c r="D56" i="14"/>
  <c r="D57" i="14"/>
  <c r="K57" i="14" s="1"/>
  <c r="D58" i="14"/>
  <c r="D59" i="14"/>
  <c r="K59" i="14" s="1"/>
  <c r="D60" i="14"/>
  <c r="K60" i="14" s="1"/>
  <c r="D61" i="14"/>
  <c r="D62" i="14"/>
  <c r="K62" i="14" s="1"/>
  <c r="D63" i="14"/>
  <c r="K63" i="14" s="1"/>
  <c r="D64" i="14"/>
  <c r="K64" i="14" s="1"/>
  <c r="D65" i="14"/>
  <c r="K65" i="14" s="1"/>
  <c r="D66" i="14"/>
  <c r="K66" i="14" s="1"/>
  <c r="D67" i="14"/>
  <c r="K67" i="14" s="1"/>
  <c r="D68" i="14"/>
  <c r="D69" i="14"/>
  <c r="D70" i="14"/>
  <c r="D71" i="14"/>
  <c r="K71" i="14" s="1"/>
  <c r="D72" i="14"/>
  <c r="D73" i="14"/>
  <c r="D74" i="14"/>
  <c r="D75" i="14"/>
  <c r="D76" i="14"/>
  <c r="D77" i="14"/>
  <c r="D78" i="14"/>
  <c r="K78" i="14" s="1"/>
  <c r="D79" i="14"/>
  <c r="D80" i="14"/>
  <c r="D82" i="14"/>
  <c r="K82" i="14" s="1"/>
  <c r="D86" i="14"/>
  <c r="K86" i="14" s="1"/>
  <c r="M86" i="14" s="1"/>
  <c r="D94" i="14"/>
  <c r="K94" i="14" s="1"/>
  <c r="M92" i="14" s="1"/>
  <c r="K112" i="14"/>
  <c r="K114" i="14"/>
  <c r="K115" i="14"/>
  <c r="D121" i="14"/>
  <c r="K121" i="14" s="1"/>
  <c r="K122" i="14"/>
  <c r="D123" i="14"/>
  <c r="K123" i="14" s="1"/>
  <c r="M123" i="14" s="1"/>
  <c r="D139" i="14"/>
  <c r="K139" i="14" s="1"/>
  <c r="D141" i="14"/>
  <c r="K141" i="14" s="1"/>
  <c r="D142" i="14"/>
  <c r="K142" i="14" s="1"/>
  <c r="D171" i="14"/>
  <c r="K171" i="14" s="1"/>
  <c r="D172" i="14"/>
  <c r="K172" i="14" s="1"/>
  <c r="D176" i="14"/>
  <c r="K176" i="14" s="1"/>
  <c r="D178" i="14"/>
  <c r="D180" i="14"/>
  <c r="K180" i="14" s="1"/>
  <c r="D182" i="14"/>
  <c r="K182" i="14" s="1"/>
  <c r="D183" i="14"/>
  <c r="D184" i="14"/>
  <c r="K184" i="14" s="1"/>
  <c r="D185" i="14"/>
  <c r="D186" i="14"/>
  <c r="K186" i="14" s="1"/>
  <c r="D187" i="14"/>
  <c r="K187" i="14" s="1"/>
  <c r="D188" i="14"/>
  <c r="K188" i="14" s="1"/>
  <c r="D189" i="14"/>
  <c r="D201" i="14"/>
  <c r="K201" i="14" s="1"/>
  <c r="D170" i="14"/>
  <c r="K170" i="14" s="1"/>
  <c r="M166" i="14" s="1"/>
  <c r="D206" i="14"/>
  <c r="K206" i="14" s="1"/>
  <c r="M206" i="14" s="1"/>
  <c r="D319" i="14"/>
  <c r="K319" i="14" s="1"/>
  <c r="D214" i="14"/>
  <c r="K214" i="14" s="1"/>
  <c r="D216" i="14"/>
  <c r="K216" i="14" s="1"/>
  <c r="D221" i="14"/>
  <c r="K221" i="14" s="1"/>
  <c r="D233" i="14"/>
  <c r="K233" i="14" s="1"/>
  <c r="M233" i="14" s="1"/>
  <c r="K234" i="14"/>
  <c r="D248" i="14"/>
  <c r="D258" i="14"/>
  <c r="K258" i="14" s="1"/>
  <c r="D259" i="14"/>
  <c r="K259" i="14" s="1"/>
  <c r="D264" i="14"/>
  <c r="K264" i="14" s="1"/>
  <c r="D265" i="14"/>
  <c r="K265" i="14" s="1"/>
  <c r="D266" i="14"/>
  <c r="K266" i="14" s="1"/>
  <c r="M266" i="14" s="1"/>
  <c r="D267" i="14"/>
  <c r="D268" i="14"/>
  <c r="D278" i="14"/>
  <c r="K278" i="14" s="1"/>
  <c r="M278" i="14" s="1"/>
  <c r="D281" i="14"/>
  <c r="D282" i="14"/>
  <c r="D283" i="14"/>
  <c r="D284" i="14"/>
  <c r="K284" i="14" s="1"/>
  <c r="D285" i="14"/>
  <c r="D286" i="14"/>
  <c r="D291" i="14"/>
  <c r="D292" i="14"/>
  <c r="D293" i="14"/>
  <c r="D294" i="14"/>
  <c r="D295" i="14"/>
  <c r="D296" i="14"/>
  <c r="D297" i="14"/>
  <c r="K297" i="14" s="1"/>
  <c r="D298" i="14"/>
  <c r="K298" i="14" s="1"/>
  <c r="D299" i="14"/>
  <c r="K299" i="14" s="1"/>
  <c r="D320" i="14"/>
  <c r="D321" i="14"/>
  <c r="D322" i="14"/>
  <c r="D323" i="14"/>
  <c r="K323" i="14" s="1"/>
  <c r="M323" i="14" s="1"/>
  <c r="D331" i="14"/>
  <c r="D332" i="14"/>
  <c r="D333" i="14"/>
  <c r="D334" i="14"/>
  <c r="D335" i="14"/>
  <c r="D336" i="14"/>
  <c r="D338" i="14"/>
  <c r="D339" i="14"/>
  <c r="D340" i="14"/>
  <c r="D341" i="14"/>
  <c r="D342" i="14"/>
  <c r="D343" i="14"/>
  <c r="D344" i="14"/>
  <c r="K344" i="14" s="1"/>
  <c r="D345" i="14"/>
  <c r="K345" i="14" s="1"/>
  <c r="D364" i="14"/>
  <c r="D367" i="14"/>
  <c r="K367" i="14" s="1"/>
  <c r="D368" i="14"/>
  <c r="K368" i="14" s="1"/>
  <c r="D371" i="14"/>
  <c r="K371" i="14" s="1"/>
  <c r="M371" i="14" s="1"/>
  <c r="D373" i="14"/>
  <c r="K373" i="14" s="1"/>
  <c r="D374" i="14"/>
  <c r="K374" i="14" s="1"/>
  <c r="D382" i="14"/>
  <c r="K382" i="14" s="1"/>
  <c r="M382" i="14" s="1"/>
  <c r="D384" i="14"/>
  <c r="K384" i="14" s="1"/>
  <c r="M383" i="14" s="1"/>
  <c r="D385" i="14"/>
  <c r="K385" i="14" s="1"/>
  <c r="M385" i="14" s="1"/>
  <c r="D387" i="14"/>
  <c r="K387" i="14" s="1"/>
  <c r="M386" i="14" s="1"/>
  <c r="D389" i="14"/>
  <c r="K389" i="14" s="1"/>
  <c r="K392" i="14"/>
  <c r="M392" i="14" s="1"/>
  <c r="K394" i="14"/>
  <c r="D395" i="14"/>
  <c r="K395" i="14" s="1"/>
  <c r="M395" i="14" s="1"/>
  <c r="D396" i="14"/>
  <c r="K396" i="14" s="1"/>
  <c r="D404" i="14"/>
  <c r="K404" i="14" s="1"/>
  <c r="M404" i="14" s="1"/>
  <c r="D446" i="14"/>
  <c r="K446" i="14" s="1"/>
  <c r="K418" i="14"/>
  <c r="M418" i="14" s="1"/>
  <c r="D426" i="14"/>
  <c r="K426" i="14" s="1"/>
  <c r="H447" i="61"/>
  <c r="I447" i="61"/>
  <c r="J447" i="61"/>
  <c r="E447" i="61"/>
  <c r="G447" i="61"/>
  <c r="D447" i="61"/>
  <c r="C399" i="14"/>
  <c r="C400" i="14"/>
  <c r="AB2" i="14"/>
  <c r="X446" i="14"/>
  <c r="Y2" i="14"/>
  <c r="Q394" i="14"/>
  <c r="R394" i="14"/>
  <c r="P394" i="14"/>
  <c r="Q260" i="14"/>
  <c r="R260" i="14"/>
  <c r="P260" i="14"/>
  <c r="Q290" i="14"/>
  <c r="R290" i="14"/>
  <c r="P290" i="14"/>
  <c r="Q289" i="14"/>
  <c r="R289" i="14"/>
  <c r="P289" i="14"/>
  <c r="Q288" i="14"/>
  <c r="R288" i="14"/>
  <c r="P288" i="14"/>
  <c r="Q287" i="14"/>
  <c r="R287" i="14"/>
  <c r="P287" i="14"/>
  <c r="Q193" i="14"/>
  <c r="R193" i="14"/>
  <c r="P193" i="14"/>
  <c r="Q192" i="14"/>
  <c r="R192" i="14"/>
  <c r="P192" i="14"/>
  <c r="Q262" i="14"/>
  <c r="R262" i="14"/>
  <c r="P262" i="14"/>
  <c r="Q209" i="14"/>
  <c r="R209" i="14"/>
  <c r="P209" i="14"/>
  <c r="Q208" i="14"/>
  <c r="R208" i="14"/>
  <c r="P208" i="14"/>
  <c r="Q261" i="14"/>
  <c r="R261" i="14"/>
  <c r="P261" i="14"/>
  <c r="Q203" i="14"/>
  <c r="R203" i="14"/>
  <c r="P203" i="14"/>
  <c r="Q202" i="14"/>
  <c r="R202" i="14"/>
  <c r="P202" i="14"/>
  <c r="Q201" i="14"/>
  <c r="R201" i="14"/>
  <c r="P201" i="14"/>
  <c r="Q200" i="14"/>
  <c r="R200" i="14"/>
  <c r="P200" i="14"/>
  <c r="Q199" i="14"/>
  <c r="R199" i="14"/>
  <c r="P199" i="14"/>
  <c r="Q198" i="14"/>
  <c r="R198" i="14"/>
  <c r="P198" i="14"/>
  <c r="Q197" i="14"/>
  <c r="R197" i="14"/>
  <c r="P197" i="14"/>
  <c r="Q196" i="14"/>
  <c r="R196" i="14"/>
  <c r="P196" i="14"/>
  <c r="Q195" i="14"/>
  <c r="R195" i="14"/>
  <c r="P195" i="14"/>
  <c r="Q207" i="14"/>
  <c r="R207" i="14"/>
  <c r="P207" i="14"/>
  <c r="Q205" i="14"/>
  <c r="R205" i="14"/>
  <c r="P205" i="14"/>
  <c r="Q244" i="14"/>
  <c r="R244" i="14"/>
  <c r="P244" i="14"/>
  <c r="Q243" i="14"/>
  <c r="R243" i="14"/>
  <c r="P243" i="14"/>
  <c r="Q242" i="14"/>
  <c r="R242" i="14"/>
  <c r="P242" i="14"/>
  <c r="Q241" i="14"/>
  <c r="R241" i="14"/>
  <c r="P241" i="14"/>
  <c r="Q240" i="14"/>
  <c r="R240" i="14"/>
  <c r="P240" i="14"/>
  <c r="Q239" i="14"/>
  <c r="R239" i="14"/>
  <c r="P239" i="14"/>
  <c r="Q2" i="14"/>
  <c r="R2" i="14"/>
  <c r="P2" i="14"/>
  <c r="Q102" i="14"/>
  <c r="R102" i="14"/>
  <c r="P102" i="14"/>
  <c r="Q80" i="14"/>
  <c r="R80" i="14"/>
  <c r="P80" i="14"/>
  <c r="Q79" i="14"/>
  <c r="R79" i="14"/>
  <c r="P79" i="14"/>
  <c r="Q78" i="14"/>
  <c r="R78" i="14"/>
  <c r="P78" i="14"/>
  <c r="Q77" i="14"/>
  <c r="R77" i="14"/>
  <c r="P77" i="14"/>
  <c r="Q76" i="14"/>
  <c r="R76" i="14"/>
  <c r="P76" i="14"/>
  <c r="Q75" i="14"/>
  <c r="R75" i="14"/>
  <c r="P75" i="14"/>
  <c r="Q74" i="14"/>
  <c r="R74" i="14"/>
  <c r="P74" i="14"/>
  <c r="Q47" i="14"/>
  <c r="R47" i="14"/>
  <c r="P47" i="14"/>
  <c r="Q44" i="14"/>
  <c r="R44" i="14"/>
  <c r="P44" i="14"/>
  <c r="Q67" i="14"/>
  <c r="R67" i="14"/>
  <c r="P67" i="14"/>
  <c r="Q65" i="14"/>
  <c r="R65" i="14"/>
  <c r="P65" i="14"/>
  <c r="Q62" i="14"/>
  <c r="R62" i="14"/>
  <c r="P62" i="14"/>
  <c r="Q61" i="14"/>
  <c r="R61" i="14"/>
  <c r="P61" i="14"/>
  <c r="AH59" i="14"/>
  <c r="Q56" i="14"/>
  <c r="R56" i="14"/>
  <c r="P56" i="14"/>
  <c r="Q82" i="14"/>
  <c r="R82" i="14"/>
  <c r="P82" i="14"/>
  <c r="AH10" i="14"/>
  <c r="AH9" i="14"/>
  <c r="Q220" i="14"/>
  <c r="R220" i="14"/>
  <c r="P220" i="14"/>
  <c r="Q316" i="14"/>
  <c r="R316" i="14"/>
  <c r="P316" i="14"/>
  <c r="Q310" i="14"/>
  <c r="R310" i="14"/>
  <c r="P310" i="14"/>
  <c r="Q314" i="14"/>
  <c r="R314" i="14"/>
  <c r="P314" i="14"/>
  <c r="Q320" i="14"/>
  <c r="R320" i="14"/>
  <c r="P320" i="14"/>
  <c r="Q305" i="14"/>
  <c r="R305" i="14"/>
  <c r="P305" i="14"/>
  <c r="Q282" i="14"/>
  <c r="R282" i="14"/>
  <c r="P282" i="14"/>
  <c r="Q286" i="14"/>
  <c r="R286" i="14"/>
  <c r="P286" i="14"/>
  <c r="Q410" i="14"/>
  <c r="R410" i="14"/>
  <c r="P410" i="14"/>
  <c r="Q408" i="14"/>
  <c r="R408" i="14"/>
  <c r="P408" i="14"/>
  <c r="Q407" i="14"/>
  <c r="R407" i="14"/>
  <c r="P407" i="14"/>
  <c r="Q446" i="14"/>
  <c r="R446" i="14"/>
  <c r="P446" i="14"/>
  <c r="Q400" i="14"/>
  <c r="R400" i="14"/>
  <c r="P400" i="14"/>
  <c r="Q423" i="14"/>
  <c r="R423" i="14"/>
  <c r="P423" i="14"/>
  <c r="Q422" i="14"/>
  <c r="R422" i="14"/>
  <c r="P422" i="14"/>
  <c r="Q421" i="14"/>
  <c r="R421" i="14"/>
  <c r="P421" i="14"/>
  <c r="Q420" i="14"/>
  <c r="R420" i="14"/>
  <c r="P420" i="14"/>
  <c r="Q419" i="14"/>
  <c r="R419" i="14"/>
  <c r="P419" i="14"/>
  <c r="Q384" i="14"/>
  <c r="R384" i="14"/>
  <c r="P384" i="14"/>
  <c r="Q11" i="14"/>
  <c r="R11" i="14"/>
  <c r="P11" i="14"/>
  <c r="Q418" i="14"/>
  <c r="R418" i="14"/>
  <c r="P418" i="14"/>
  <c r="Q417" i="14"/>
  <c r="R417" i="14"/>
  <c r="P417" i="14"/>
  <c r="Q416" i="14"/>
  <c r="R416" i="14"/>
  <c r="P416" i="14"/>
  <c r="Q415" i="14"/>
  <c r="R415" i="14"/>
  <c r="P415" i="14"/>
  <c r="Q414" i="14"/>
  <c r="R414" i="14"/>
  <c r="P414" i="14"/>
  <c r="P401" i="14"/>
  <c r="Q401" i="14"/>
  <c r="R401" i="14"/>
  <c r="Q21" i="14"/>
  <c r="R21" i="14"/>
  <c r="P21" i="14"/>
  <c r="Q396" i="14"/>
  <c r="R396" i="14"/>
  <c r="P396" i="14"/>
  <c r="Q406" i="14"/>
  <c r="R406" i="14"/>
  <c r="P406" i="14"/>
  <c r="Q405" i="14"/>
  <c r="R405" i="14"/>
  <c r="P405" i="14"/>
  <c r="Q391" i="14"/>
  <c r="R391" i="14"/>
  <c r="P391" i="14"/>
  <c r="Q390" i="14"/>
  <c r="R390" i="14"/>
  <c r="P390" i="14"/>
  <c r="Q373" i="14"/>
  <c r="R373" i="14"/>
  <c r="P373" i="14"/>
  <c r="Q372" i="14"/>
  <c r="R372" i="14"/>
  <c r="P372" i="14"/>
  <c r="Q371" i="14"/>
  <c r="R371" i="14"/>
  <c r="P371" i="14"/>
  <c r="Q404" i="14"/>
  <c r="R404" i="14"/>
  <c r="P404" i="14"/>
  <c r="Q380" i="14"/>
  <c r="R380" i="14"/>
  <c r="P380" i="14"/>
  <c r="Q403" i="14"/>
  <c r="R403" i="14"/>
  <c r="P403" i="14"/>
  <c r="Q402" i="14"/>
  <c r="R402" i="14"/>
  <c r="P402" i="14"/>
  <c r="Q389" i="14"/>
  <c r="R389" i="14"/>
  <c r="P389" i="14"/>
  <c r="Q142" i="14"/>
  <c r="R142" i="14"/>
  <c r="P142" i="14"/>
  <c r="Q141" i="14"/>
  <c r="R141" i="14"/>
  <c r="P141" i="14"/>
  <c r="Q139" i="14"/>
  <c r="R139" i="14"/>
  <c r="P139" i="14"/>
  <c r="Q367" i="14"/>
  <c r="R367" i="14"/>
  <c r="P367" i="14"/>
  <c r="Q345" i="14"/>
  <c r="R345" i="14"/>
  <c r="P345" i="14"/>
  <c r="Q344" i="14"/>
  <c r="R344" i="14"/>
  <c r="P344" i="14"/>
  <c r="Q170" i="14"/>
  <c r="R170" i="14"/>
  <c r="P170" i="14"/>
  <c r="Q298" i="14"/>
  <c r="R298" i="14"/>
  <c r="P298" i="14"/>
  <c r="Q297" i="14"/>
  <c r="R297" i="14"/>
  <c r="P297" i="14"/>
  <c r="Q49" i="14"/>
  <c r="R49" i="14"/>
  <c r="P49" i="14"/>
  <c r="Q285" i="14"/>
  <c r="R285" i="14"/>
  <c r="P285" i="14"/>
  <c r="Q284" i="14"/>
  <c r="R284" i="14"/>
  <c r="P284" i="14"/>
  <c r="Q283" i="14"/>
  <c r="R283" i="14"/>
  <c r="P283" i="14"/>
  <c r="Q281" i="14"/>
  <c r="R281" i="14"/>
  <c r="P281" i="14"/>
  <c r="Q343" i="14"/>
  <c r="R343" i="14"/>
  <c r="P343" i="14"/>
  <c r="Q342" i="14"/>
  <c r="R342" i="14"/>
  <c r="P342" i="14"/>
  <c r="Q341" i="14"/>
  <c r="R341" i="14"/>
  <c r="P341" i="14"/>
  <c r="Q340" i="14"/>
  <c r="R340" i="14"/>
  <c r="P340" i="14"/>
  <c r="Q339" i="14"/>
  <c r="R339" i="14"/>
  <c r="P339" i="14"/>
  <c r="Q300" i="14"/>
  <c r="R300" i="14"/>
  <c r="P300" i="14"/>
  <c r="Q250" i="14"/>
  <c r="R250" i="14"/>
  <c r="P250" i="14"/>
  <c r="Q382" i="14"/>
  <c r="R382" i="14"/>
  <c r="P382" i="14"/>
  <c r="Q53" i="14"/>
  <c r="R53" i="14"/>
  <c r="P53" i="14"/>
  <c r="Q376" i="14"/>
  <c r="R376" i="14"/>
  <c r="P376" i="14"/>
  <c r="Q426" i="14"/>
  <c r="R426" i="14"/>
  <c r="P426" i="14"/>
  <c r="Q385" i="14"/>
  <c r="R385" i="14"/>
  <c r="P385" i="14"/>
  <c r="Q395" i="14"/>
  <c r="R395" i="14"/>
  <c r="P395" i="14"/>
  <c r="Q392" i="14"/>
  <c r="R392" i="14"/>
  <c r="P392" i="14"/>
  <c r="Q368" i="14"/>
  <c r="R368" i="14"/>
  <c r="P368" i="14"/>
  <c r="Q245" i="14"/>
  <c r="R245" i="14"/>
  <c r="P245" i="14"/>
  <c r="Q234" i="14"/>
  <c r="R234" i="14"/>
  <c r="P234" i="14"/>
  <c r="Q299" i="14"/>
  <c r="R299" i="14"/>
  <c r="P299" i="14"/>
  <c r="Q238" i="14"/>
  <c r="R238" i="14"/>
  <c r="P238" i="14"/>
  <c r="Q323" i="14"/>
  <c r="R323" i="14"/>
  <c r="P323" i="14"/>
  <c r="Q233" i="14"/>
  <c r="R233" i="14"/>
  <c r="P233" i="14"/>
  <c r="Q122" i="14"/>
  <c r="R122" i="14"/>
  <c r="P122" i="14"/>
  <c r="Q94" i="14"/>
  <c r="R94" i="14"/>
  <c r="P94" i="14"/>
  <c r="Q42" i="14"/>
  <c r="R42" i="14"/>
  <c r="P42" i="14"/>
  <c r="Q12" i="14"/>
  <c r="R12" i="14"/>
  <c r="P12" i="14"/>
  <c r="Q13" i="14"/>
  <c r="R13" i="14"/>
  <c r="P13" i="14"/>
  <c r="C431" i="14"/>
  <c r="Q72" i="14"/>
  <c r="R72" i="14"/>
  <c r="Q73" i="14"/>
  <c r="R73" i="14"/>
  <c r="Q55" i="14"/>
  <c r="R55" i="14"/>
  <c r="Q57" i="14"/>
  <c r="R57" i="14"/>
  <c r="Q58" i="14"/>
  <c r="R58" i="14"/>
  <c r="Q59" i="14"/>
  <c r="R59" i="14"/>
  <c r="Q60" i="14"/>
  <c r="R60" i="14"/>
  <c r="Q63" i="14"/>
  <c r="R63" i="14"/>
  <c r="Q64" i="14"/>
  <c r="R64" i="14"/>
  <c r="Q54" i="14"/>
  <c r="R54" i="14"/>
  <c r="Q66" i="14"/>
  <c r="R66" i="14"/>
  <c r="Q68" i="14"/>
  <c r="R68" i="14"/>
  <c r="Q69" i="14"/>
  <c r="R69" i="14"/>
  <c r="Q214" i="14"/>
  <c r="R214" i="14"/>
  <c r="Q219" i="14"/>
  <c r="R219" i="14"/>
  <c r="Q215" i="14"/>
  <c r="R215" i="14"/>
  <c r="Q216" i="14"/>
  <c r="R216" i="14"/>
  <c r="Q235" i="14"/>
  <c r="R235" i="14"/>
  <c r="Q221" i="14"/>
  <c r="R221" i="14"/>
  <c r="Q264" i="14"/>
  <c r="R264" i="14"/>
  <c r="Q265" i="14"/>
  <c r="R265" i="14"/>
  <c r="Q210" i="14"/>
  <c r="R210" i="14"/>
  <c r="Q278" i="14"/>
  <c r="R278" i="14"/>
  <c r="Q267" i="14"/>
  <c r="R267" i="14"/>
  <c r="Q268" i="14"/>
  <c r="R268" i="14"/>
  <c r="Q321" i="14"/>
  <c r="R321" i="14"/>
  <c r="Q322" i="14"/>
  <c r="R322" i="14"/>
  <c r="Q313" i="14"/>
  <c r="R313" i="14"/>
  <c r="Q315" i="14"/>
  <c r="R315" i="14"/>
  <c r="Q317" i="14"/>
  <c r="R317" i="14"/>
  <c r="Q318" i="14"/>
  <c r="R318" i="14"/>
  <c r="Q249" i="14"/>
  <c r="R249" i="14"/>
  <c r="Q251" i="14"/>
  <c r="R251" i="14"/>
  <c r="Q252" i="14"/>
  <c r="R252" i="14"/>
  <c r="Q253" i="14"/>
  <c r="R253" i="14"/>
  <c r="Q5" i="14"/>
  <c r="R5" i="14"/>
  <c r="Q143" i="14"/>
  <c r="R143" i="14"/>
  <c r="Q144" i="14"/>
  <c r="R144" i="14"/>
  <c r="Q145" i="14"/>
  <c r="R145" i="14"/>
  <c r="Q308" i="14"/>
  <c r="R308" i="14"/>
  <c r="Q309" i="14"/>
  <c r="R309" i="14"/>
  <c r="Q311" i="14"/>
  <c r="R311" i="14"/>
  <c r="Q312" i="14"/>
  <c r="R312" i="14"/>
  <c r="Q24" i="14"/>
  <c r="R24" i="14"/>
  <c r="Q266" i="14"/>
  <c r="R266" i="14"/>
  <c r="Q20" i="14"/>
  <c r="R20" i="14"/>
  <c r="Q17" i="14"/>
  <c r="R17" i="14"/>
  <c r="Q18" i="14"/>
  <c r="R18" i="14"/>
  <c r="Q248" i="14"/>
  <c r="R248" i="14"/>
  <c r="Q27" i="14"/>
  <c r="R27" i="14"/>
  <c r="Q29" i="14"/>
  <c r="R29" i="14"/>
  <c r="Q38" i="14"/>
  <c r="R38" i="14"/>
  <c r="Q26" i="14"/>
  <c r="R26" i="14"/>
  <c r="Q37" i="14"/>
  <c r="R37" i="14"/>
  <c r="Q185" i="14"/>
  <c r="R185" i="14"/>
  <c r="Q186" i="14"/>
  <c r="R186" i="14"/>
  <c r="Q187" i="14"/>
  <c r="R187" i="14"/>
  <c r="Q188" i="14"/>
  <c r="R188" i="14"/>
  <c r="Q189" i="14"/>
  <c r="R189" i="14"/>
  <c r="Q39" i="14"/>
  <c r="R39" i="14"/>
  <c r="Q40" i="14"/>
  <c r="R40" i="14"/>
  <c r="Q279" i="14"/>
  <c r="R279" i="14"/>
  <c r="Q280" i="14"/>
  <c r="R280" i="14"/>
  <c r="Q431" i="14"/>
  <c r="R431" i="14"/>
  <c r="Q206" i="14"/>
  <c r="R206" i="14"/>
  <c r="Q357" i="14"/>
  <c r="R357" i="14"/>
  <c r="Q358" i="14"/>
  <c r="R358" i="14"/>
  <c r="Q359" i="14"/>
  <c r="R359" i="14"/>
  <c r="Q360" i="14"/>
  <c r="R360" i="14"/>
  <c r="Q361" i="14"/>
  <c r="R361" i="14"/>
  <c r="Q363" i="14"/>
  <c r="R363" i="14"/>
  <c r="Q43" i="14"/>
  <c r="R43" i="14"/>
  <c r="Q171" i="14"/>
  <c r="R171" i="14"/>
  <c r="Q172" i="14"/>
  <c r="R172" i="14"/>
  <c r="Q174" i="14"/>
  <c r="R174" i="14"/>
  <c r="Q176" i="14"/>
  <c r="R176" i="14"/>
  <c r="Q178" i="14"/>
  <c r="R178" i="14"/>
  <c r="Q180" i="14"/>
  <c r="R180" i="14"/>
  <c r="Q181" i="14"/>
  <c r="R181" i="14"/>
  <c r="Q182" i="14"/>
  <c r="R182" i="14"/>
  <c r="Q183" i="14"/>
  <c r="R183" i="14"/>
  <c r="Q184" i="14"/>
  <c r="R184" i="14"/>
  <c r="Q50" i="14"/>
  <c r="R50" i="14"/>
  <c r="Q52" i="14"/>
  <c r="R52" i="14"/>
  <c r="Q51" i="14"/>
  <c r="R51" i="14"/>
  <c r="Q432" i="14"/>
  <c r="R432" i="14"/>
  <c r="Q45" i="14"/>
  <c r="R45" i="14"/>
  <c r="Q46" i="14"/>
  <c r="R46" i="14"/>
  <c r="Q48" i="14"/>
  <c r="R48" i="14"/>
  <c r="Q291" i="14"/>
  <c r="R291" i="14"/>
  <c r="Q292" i="14"/>
  <c r="R292" i="14"/>
  <c r="Q293" i="14"/>
  <c r="R293" i="14"/>
  <c r="Q294" i="14"/>
  <c r="R294" i="14"/>
  <c r="Q295" i="14"/>
  <c r="R295" i="14"/>
  <c r="Q296" i="14"/>
  <c r="R296" i="14"/>
  <c r="Q157" i="14"/>
  <c r="R157" i="14"/>
  <c r="Q301" i="14"/>
  <c r="R301" i="14"/>
  <c r="Q302" i="14"/>
  <c r="R302" i="14"/>
  <c r="Q303" i="14"/>
  <c r="R303" i="14"/>
  <c r="Q304" i="14"/>
  <c r="R304" i="14"/>
  <c r="Q306" i="14"/>
  <c r="R306" i="14"/>
  <c r="Q307" i="14"/>
  <c r="R307" i="14"/>
  <c r="Q158" i="14"/>
  <c r="R158" i="14"/>
  <c r="Q159" i="14"/>
  <c r="R159" i="14"/>
  <c r="Q160" i="14"/>
  <c r="R160" i="14"/>
  <c r="Q161" i="14"/>
  <c r="R161" i="14"/>
  <c r="Q162" i="14"/>
  <c r="R162" i="14"/>
  <c r="Q163" i="14"/>
  <c r="R163" i="14"/>
  <c r="Q164" i="14"/>
  <c r="R164" i="14"/>
  <c r="Q165" i="14"/>
  <c r="R165" i="14"/>
  <c r="Q352" i="14"/>
  <c r="R352" i="14"/>
  <c r="Q353" i="14"/>
  <c r="R353" i="14"/>
  <c r="Q354" i="14"/>
  <c r="R354" i="14"/>
  <c r="Q355" i="14"/>
  <c r="R355" i="14"/>
  <c r="Q204" i="14"/>
  <c r="R204" i="14"/>
  <c r="Q211" i="14"/>
  <c r="R211" i="14"/>
  <c r="Q212" i="14"/>
  <c r="R212" i="14"/>
  <c r="Q213" i="14"/>
  <c r="R213" i="14"/>
  <c r="Q364" i="14"/>
  <c r="R364" i="14"/>
  <c r="Q365" i="14"/>
  <c r="R365" i="14"/>
  <c r="Q366" i="14"/>
  <c r="R366" i="14"/>
  <c r="Q22" i="14"/>
  <c r="R22" i="14"/>
  <c r="Q331" i="14"/>
  <c r="R331" i="14"/>
  <c r="Q332" i="14"/>
  <c r="R332" i="14"/>
  <c r="Q333" i="14"/>
  <c r="R333" i="14"/>
  <c r="Q334" i="14"/>
  <c r="R334" i="14"/>
  <c r="Q335" i="14"/>
  <c r="R335" i="14"/>
  <c r="Q336" i="14"/>
  <c r="R336" i="14"/>
  <c r="Q324" i="14"/>
  <c r="R324" i="14"/>
  <c r="Q325" i="14"/>
  <c r="R325" i="14"/>
  <c r="Q326" i="14"/>
  <c r="R326" i="14"/>
  <c r="Q327" i="14"/>
  <c r="R327" i="14"/>
  <c r="Q328" i="14"/>
  <c r="R328" i="14"/>
  <c r="Q329" i="14"/>
  <c r="R329" i="14"/>
  <c r="Q330" i="14"/>
  <c r="R330" i="14"/>
  <c r="Q346" i="14"/>
  <c r="R346" i="14"/>
  <c r="Q347" i="14"/>
  <c r="R347" i="14"/>
  <c r="Q348" i="14"/>
  <c r="R348" i="14"/>
  <c r="Q350" i="14"/>
  <c r="R350" i="14"/>
  <c r="Q351" i="14"/>
  <c r="R351" i="14"/>
  <c r="Q356" i="14"/>
  <c r="R356" i="14"/>
  <c r="Q269" i="14"/>
  <c r="R269" i="14"/>
  <c r="Q270" i="14"/>
  <c r="R270" i="14"/>
  <c r="Q271" i="14"/>
  <c r="R271" i="14"/>
  <c r="Q272" i="14"/>
  <c r="R272" i="14"/>
  <c r="Q156" i="14"/>
  <c r="R156" i="14"/>
  <c r="Q247" i="14"/>
  <c r="R247" i="14"/>
  <c r="Q276" i="14"/>
  <c r="R276" i="14"/>
  <c r="Q277" i="14"/>
  <c r="R277" i="14"/>
  <c r="Q226" i="14"/>
  <c r="R226" i="14"/>
  <c r="Q227" i="14"/>
  <c r="R227" i="14"/>
  <c r="Q229" i="14"/>
  <c r="R229" i="14"/>
  <c r="Q230" i="14"/>
  <c r="R230" i="14"/>
  <c r="Q257" i="14"/>
  <c r="R257" i="14"/>
  <c r="Q258" i="14"/>
  <c r="R258" i="14"/>
  <c r="Q259" i="14"/>
  <c r="R259" i="14"/>
  <c r="Q25" i="14"/>
  <c r="R25" i="14"/>
  <c r="Q116" i="14"/>
  <c r="R116" i="14"/>
  <c r="Q118" i="14"/>
  <c r="R118" i="14"/>
  <c r="Q112" i="14"/>
  <c r="R112" i="14"/>
  <c r="Q114" i="14"/>
  <c r="R114" i="14"/>
  <c r="Q115" i="14"/>
  <c r="R115" i="14"/>
  <c r="Q378" i="14"/>
  <c r="R378" i="14"/>
  <c r="Q379" i="14"/>
  <c r="R379" i="14"/>
  <c r="Q388" i="14"/>
  <c r="R388" i="14"/>
  <c r="Q428" i="14"/>
  <c r="R428" i="14"/>
  <c r="Q374" i="14"/>
  <c r="R374" i="14"/>
  <c r="Q375" i="14"/>
  <c r="R375" i="14"/>
  <c r="Q369" i="14"/>
  <c r="R369" i="14"/>
  <c r="Q381" i="14"/>
  <c r="R381" i="14"/>
  <c r="Q397" i="14"/>
  <c r="R397" i="14"/>
  <c r="Q425" i="14"/>
  <c r="R425" i="14"/>
  <c r="Q387" i="14"/>
  <c r="R387" i="14"/>
  <c r="Q429" i="14"/>
  <c r="R429" i="14"/>
  <c r="Q430" i="14"/>
  <c r="R430" i="14"/>
  <c r="Q86" i="14"/>
  <c r="R86" i="14"/>
  <c r="Q121" i="14"/>
  <c r="R121" i="14"/>
  <c r="Q399" i="14"/>
  <c r="R399" i="14"/>
  <c r="P72" i="14"/>
  <c r="P73" i="14"/>
  <c r="P55" i="14"/>
  <c r="P57" i="14"/>
  <c r="P58" i="14"/>
  <c r="P59" i="14"/>
  <c r="P60" i="14"/>
  <c r="P63" i="14"/>
  <c r="P64" i="14"/>
  <c r="P54" i="14"/>
  <c r="P66" i="14"/>
  <c r="P68" i="14"/>
  <c r="P69" i="14"/>
  <c r="P214" i="14"/>
  <c r="P219" i="14"/>
  <c r="P215" i="14"/>
  <c r="P216" i="14"/>
  <c r="P235" i="14"/>
  <c r="P221" i="14"/>
  <c r="P264" i="14"/>
  <c r="P265" i="14"/>
  <c r="P210" i="14"/>
  <c r="P278" i="14"/>
  <c r="P267" i="14"/>
  <c r="P268" i="14"/>
  <c r="P321" i="14"/>
  <c r="P322" i="14"/>
  <c r="P313" i="14"/>
  <c r="P315" i="14"/>
  <c r="P317" i="14"/>
  <c r="P318" i="14"/>
  <c r="P249" i="14"/>
  <c r="P251" i="14"/>
  <c r="P252" i="14"/>
  <c r="P253" i="14"/>
  <c r="P5" i="14"/>
  <c r="P143" i="14"/>
  <c r="P144" i="14"/>
  <c r="P145" i="14"/>
  <c r="P308" i="14"/>
  <c r="P309" i="14"/>
  <c r="P311" i="14"/>
  <c r="P312" i="14"/>
  <c r="P24" i="14"/>
  <c r="P266" i="14"/>
  <c r="P20" i="14"/>
  <c r="P17" i="14"/>
  <c r="P18" i="14"/>
  <c r="P248" i="14"/>
  <c r="P27" i="14"/>
  <c r="P29" i="14"/>
  <c r="P38" i="14"/>
  <c r="P26" i="14"/>
  <c r="P37" i="14"/>
  <c r="P185" i="14"/>
  <c r="P186" i="14"/>
  <c r="P187" i="14"/>
  <c r="P188" i="14"/>
  <c r="P189" i="14"/>
  <c r="P39" i="14"/>
  <c r="P40" i="14"/>
  <c r="P279" i="14"/>
  <c r="P280" i="14"/>
  <c r="P431" i="14"/>
  <c r="P206" i="14"/>
  <c r="P357" i="14"/>
  <c r="P358" i="14"/>
  <c r="P359" i="14"/>
  <c r="P360" i="14"/>
  <c r="P361" i="14"/>
  <c r="P363" i="14"/>
  <c r="P43" i="14"/>
  <c r="P171" i="14"/>
  <c r="P172" i="14"/>
  <c r="P174" i="14"/>
  <c r="P176" i="14"/>
  <c r="P178" i="14"/>
  <c r="P180" i="14"/>
  <c r="P181" i="14"/>
  <c r="P182" i="14"/>
  <c r="P183" i="14"/>
  <c r="P184" i="14"/>
  <c r="P50" i="14"/>
  <c r="P52" i="14"/>
  <c r="P51" i="14"/>
  <c r="P432" i="14"/>
  <c r="P45" i="14"/>
  <c r="P46" i="14"/>
  <c r="P48" i="14"/>
  <c r="P291" i="14"/>
  <c r="P292" i="14"/>
  <c r="P293" i="14"/>
  <c r="P294" i="14"/>
  <c r="P295" i="14"/>
  <c r="P296" i="14"/>
  <c r="P157" i="14"/>
  <c r="P301" i="14"/>
  <c r="P302" i="14"/>
  <c r="P303" i="14"/>
  <c r="P304" i="14"/>
  <c r="P306" i="14"/>
  <c r="P307" i="14"/>
  <c r="P158" i="14"/>
  <c r="P159" i="14"/>
  <c r="P160" i="14"/>
  <c r="P161" i="14"/>
  <c r="P162" i="14"/>
  <c r="P163" i="14"/>
  <c r="P164" i="14"/>
  <c r="P165" i="14"/>
  <c r="P352" i="14"/>
  <c r="P353" i="14"/>
  <c r="P354" i="14"/>
  <c r="P355" i="14"/>
  <c r="P204" i="14"/>
  <c r="P211" i="14"/>
  <c r="P212" i="14"/>
  <c r="P213" i="14"/>
  <c r="P364" i="14"/>
  <c r="P365" i="14"/>
  <c r="P366" i="14"/>
  <c r="P22" i="14"/>
  <c r="P331" i="14"/>
  <c r="P332" i="14"/>
  <c r="P333" i="14"/>
  <c r="P334" i="14"/>
  <c r="P335" i="14"/>
  <c r="P336" i="14"/>
  <c r="P324" i="14"/>
  <c r="P325" i="14"/>
  <c r="P326" i="14"/>
  <c r="P327" i="14"/>
  <c r="P328" i="14"/>
  <c r="P329" i="14"/>
  <c r="P330" i="14"/>
  <c r="P346" i="14"/>
  <c r="P347" i="14"/>
  <c r="P348" i="14"/>
  <c r="P350" i="14"/>
  <c r="P351" i="14"/>
  <c r="P356" i="14"/>
  <c r="P269" i="14"/>
  <c r="P270" i="14"/>
  <c r="P271" i="14"/>
  <c r="P272" i="14"/>
  <c r="P156" i="14"/>
  <c r="P247" i="14"/>
  <c r="P276" i="14"/>
  <c r="P277" i="14"/>
  <c r="P226" i="14"/>
  <c r="P227" i="14"/>
  <c r="P229" i="14"/>
  <c r="P230" i="14"/>
  <c r="P257" i="14"/>
  <c r="P258" i="14"/>
  <c r="P259" i="14"/>
  <c r="P25" i="14"/>
  <c r="P116" i="14"/>
  <c r="P118" i="14"/>
  <c r="P112" i="14"/>
  <c r="P114" i="14"/>
  <c r="P115" i="14"/>
  <c r="P378" i="14"/>
  <c r="P379" i="14"/>
  <c r="P388" i="14"/>
  <c r="P428" i="14"/>
  <c r="P374" i="14"/>
  <c r="P375" i="14"/>
  <c r="P369" i="14"/>
  <c r="P381" i="14"/>
  <c r="P397" i="14"/>
  <c r="P425" i="14"/>
  <c r="P387" i="14"/>
  <c r="P429" i="14"/>
  <c r="P430" i="14"/>
  <c r="P86" i="14"/>
  <c r="P121" i="14"/>
  <c r="P399" i="14"/>
  <c r="Q71" i="14"/>
  <c r="R71" i="14"/>
  <c r="R70" i="14"/>
  <c r="Q70" i="14"/>
  <c r="P71" i="14"/>
  <c r="M419" i="14" l="1"/>
  <c r="M389" i="14"/>
  <c r="M26" i="14"/>
  <c r="M121" i="14"/>
  <c r="M425" i="14"/>
  <c r="M263" i="14"/>
  <c r="M140" i="14"/>
  <c r="M82" i="14"/>
  <c r="M14" i="14"/>
  <c r="L22" i="14"/>
  <c r="AD408" i="14"/>
  <c r="AC408" i="14"/>
  <c r="AC397" i="14"/>
  <c r="AD397" i="14"/>
  <c r="AC402" i="14"/>
  <c r="AD402" i="14"/>
  <c r="AD356" i="14"/>
  <c r="AC356" i="14"/>
  <c r="AD401" i="14"/>
  <c r="AC401" i="14"/>
  <c r="AC238" i="14"/>
  <c r="AD238" i="14"/>
  <c r="S61" i="14"/>
  <c r="S44" i="14"/>
  <c r="S418" i="14"/>
  <c r="S208" i="14"/>
  <c r="S193" i="14"/>
  <c r="S288" i="14"/>
  <c r="AA404" i="14"/>
  <c r="AD82" i="14"/>
  <c r="S303" i="14"/>
  <c r="S265" i="14"/>
  <c r="S323" i="14"/>
  <c r="S416" i="14"/>
  <c r="S286" i="14"/>
  <c r="S314" i="14"/>
  <c r="AH349" i="14"/>
  <c r="L349" i="14"/>
  <c r="K349" i="14"/>
  <c r="M346" i="14" s="1"/>
  <c r="S70" i="14"/>
  <c r="S399" i="14"/>
  <c r="S157" i="14"/>
  <c r="S360" i="14"/>
  <c r="S279" i="14"/>
  <c r="S249" i="14"/>
  <c r="S313" i="14"/>
  <c r="S267" i="14"/>
  <c r="E428" i="14"/>
  <c r="L428" i="14" s="1"/>
  <c r="AA428" i="14" s="1"/>
  <c r="D428" i="14"/>
  <c r="K428" i="14" s="1"/>
  <c r="M428" i="14" s="1"/>
  <c r="K267" i="14"/>
  <c r="Z267" i="14" s="1"/>
  <c r="M139" i="14"/>
  <c r="AC139" i="14"/>
  <c r="AC82" i="14"/>
  <c r="E157" i="14"/>
  <c r="L157" i="14" s="1"/>
  <c r="AA157" i="14" s="1"/>
  <c r="D157" i="14"/>
  <c r="K157" i="14" s="1"/>
  <c r="M157" i="14" s="1"/>
  <c r="AC131" i="14"/>
  <c r="AD131" i="14"/>
  <c r="AA423" i="14"/>
  <c r="M407" i="14"/>
  <c r="AD83" i="14"/>
  <c r="AA83" i="14"/>
  <c r="AA35" i="14"/>
  <c r="AA234" i="14"/>
  <c r="AC133" i="14"/>
  <c r="Z133" i="14"/>
  <c r="Z34" i="14"/>
  <c r="AC41" i="14"/>
  <c r="Z41" i="14"/>
  <c r="AD133" i="14"/>
  <c r="AA133" i="14"/>
  <c r="AA34" i="14"/>
  <c r="M399" i="14"/>
  <c r="M433" i="14"/>
  <c r="AC433" i="14"/>
  <c r="AC83" i="14"/>
  <c r="Z83" i="14"/>
  <c r="Z35" i="14"/>
  <c r="S368" i="14"/>
  <c r="S376" i="14"/>
  <c r="S382" i="14"/>
  <c r="S170" i="14"/>
  <c r="S404" i="14"/>
  <c r="S414" i="14"/>
  <c r="S198" i="14"/>
  <c r="S202" i="14"/>
  <c r="S394" i="14"/>
  <c r="D376" i="14"/>
  <c r="K376" i="14" s="1"/>
  <c r="AC376" i="14" s="1"/>
  <c r="M344" i="14"/>
  <c r="K286" i="14"/>
  <c r="AC286" i="14" s="1"/>
  <c r="S271" i="14"/>
  <c r="S102" i="14"/>
  <c r="S374" i="14"/>
  <c r="S333" i="14"/>
  <c r="S352" i="14"/>
  <c r="S13" i="14"/>
  <c r="S205" i="14"/>
  <c r="S262" i="14"/>
  <c r="S290" i="14"/>
  <c r="AA143" i="14"/>
  <c r="K343" i="14"/>
  <c r="AC343" i="14" s="1"/>
  <c r="K339" i="14"/>
  <c r="Z339" i="14" s="1"/>
  <c r="D226" i="14"/>
  <c r="K226" i="14" s="1"/>
  <c r="M415" i="14"/>
  <c r="S325" i="14"/>
  <c r="K291" i="14"/>
  <c r="Z291" i="14" s="1"/>
  <c r="K248" i="14"/>
  <c r="D212" i="14"/>
  <c r="K212" i="14" s="1"/>
  <c r="Z212" i="14" s="1"/>
  <c r="K50" i="14"/>
  <c r="M50" i="14" s="1"/>
  <c r="AA376" i="14"/>
  <c r="L364" i="14"/>
  <c r="AA364" i="14" s="1"/>
  <c r="L338" i="14"/>
  <c r="AD338" i="14" s="1"/>
  <c r="AA345" i="14"/>
  <c r="Z367" i="14"/>
  <c r="K294" i="14"/>
  <c r="AC294" i="14" s="1"/>
  <c r="S229" i="14"/>
  <c r="S156" i="14"/>
  <c r="S324" i="14"/>
  <c r="S294" i="14"/>
  <c r="S181" i="14"/>
  <c r="S187" i="14"/>
  <c r="S37" i="14"/>
  <c r="S29" i="14"/>
  <c r="S309" i="14"/>
  <c r="S144" i="14"/>
  <c r="S389" i="14"/>
  <c r="S403" i="14"/>
  <c r="S391" i="14"/>
  <c r="S21" i="14"/>
  <c r="S410" i="14"/>
  <c r="S320" i="14"/>
  <c r="S287" i="14"/>
  <c r="S260" i="14"/>
  <c r="K364" i="14"/>
  <c r="AC364" i="14" s="1"/>
  <c r="D118" i="14"/>
  <c r="K118" i="14" s="1"/>
  <c r="AC118" i="14" s="1"/>
  <c r="K56" i="14"/>
  <c r="Z56" i="14" s="1"/>
  <c r="L50" i="14"/>
  <c r="AD50" i="14" s="1"/>
  <c r="S322" i="14"/>
  <c r="K222" i="14"/>
  <c r="K285" i="14"/>
  <c r="Z285" i="14" s="1"/>
  <c r="L342" i="14"/>
  <c r="AD342" i="14" s="1"/>
  <c r="Z421" i="14"/>
  <c r="AA373" i="14"/>
  <c r="K329" i="14"/>
  <c r="Z329" i="14" s="1"/>
  <c r="K296" i="14"/>
  <c r="Z296" i="14" s="1"/>
  <c r="K292" i="14"/>
  <c r="Z292" i="14" s="1"/>
  <c r="Z284" i="14"/>
  <c r="L267" i="14"/>
  <c r="AA267" i="14" s="1"/>
  <c r="S204" i="14"/>
  <c r="S67" i="14"/>
  <c r="Z446" i="14"/>
  <c r="K340" i="14"/>
  <c r="Z340" i="14" s="1"/>
  <c r="K281" i="14"/>
  <c r="AC281" i="14" s="1"/>
  <c r="AA446" i="14"/>
  <c r="L340" i="14"/>
  <c r="AA340" i="14" s="1"/>
  <c r="S165" i="14"/>
  <c r="S432" i="14"/>
  <c r="S184" i="14"/>
  <c r="S311" i="14"/>
  <c r="S143" i="14"/>
  <c r="S63" i="14"/>
  <c r="S122" i="14"/>
  <c r="S297" i="14"/>
  <c r="S345" i="14"/>
  <c r="S381" i="14"/>
  <c r="S328" i="14"/>
  <c r="S161" i="14"/>
  <c r="S301" i="14"/>
  <c r="S183" i="14"/>
  <c r="S357" i="14"/>
  <c r="S189" i="14"/>
  <c r="S266" i="14"/>
  <c r="S58" i="14"/>
  <c r="S72" i="14"/>
  <c r="S371" i="14"/>
  <c r="S289" i="14"/>
  <c r="AA367" i="14"/>
  <c r="Z402" i="14"/>
  <c r="AD345" i="14"/>
  <c r="AD234" i="14"/>
  <c r="D352" i="14"/>
  <c r="K342" i="14"/>
  <c r="Z342" i="14" s="1"/>
  <c r="K338" i="14"/>
  <c r="K283" i="14"/>
  <c r="Z283" i="14" s="1"/>
  <c r="AA368" i="14"/>
  <c r="L293" i="14"/>
  <c r="AA293" i="14" s="1"/>
  <c r="L268" i="14"/>
  <c r="AA268" i="14" s="1"/>
  <c r="Z345" i="14"/>
  <c r="E211" i="14"/>
  <c r="L211" i="14" s="1"/>
  <c r="AD211" i="14" s="1"/>
  <c r="D211" i="14"/>
  <c r="K211" i="14" s="1"/>
  <c r="AC211" i="14" s="1"/>
  <c r="E145" i="14"/>
  <c r="L145" i="14" s="1"/>
  <c r="D145" i="14"/>
  <c r="K145" i="14" s="1"/>
  <c r="Z145" i="14" s="1"/>
  <c r="Z278" i="14"/>
  <c r="Z374" i="14"/>
  <c r="AC367" i="14"/>
  <c r="S428" i="14"/>
  <c r="S365" i="14"/>
  <c r="S171" i="14"/>
  <c r="AA401" i="14"/>
  <c r="AC382" i="14"/>
  <c r="E354" i="14"/>
  <c r="D354" i="14"/>
  <c r="L330" i="14"/>
  <c r="K330" i="14"/>
  <c r="Z330" i="14" s="1"/>
  <c r="L328" i="14"/>
  <c r="K328" i="14"/>
  <c r="AC328" i="14" s="1"/>
  <c r="L326" i="14"/>
  <c r="L324" i="14"/>
  <c r="K324" i="14"/>
  <c r="AA321" i="14"/>
  <c r="S71" i="14"/>
  <c r="S276" i="14"/>
  <c r="S327" i="14"/>
  <c r="S366" i="14"/>
  <c r="S304" i="14"/>
  <c r="S182" i="14"/>
  <c r="S180" i="14"/>
  <c r="S172" i="14"/>
  <c r="S361" i="14"/>
  <c r="S359" i="14"/>
  <c r="S280" i="14"/>
  <c r="S215" i="14"/>
  <c r="S68" i="14"/>
  <c r="S64" i="14"/>
  <c r="S59" i="14"/>
  <c r="S73" i="14"/>
  <c r="S298" i="14"/>
  <c r="S141" i="14"/>
  <c r="S373" i="14"/>
  <c r="S405" i="14"/>
  <c r="S401" i="14"/>
  <c r="S420" i="14"/>
  <c r="S446" i="14"/>
  <c r="AA264" i="14"/>
  <c r="AA382" i="14"/>
  <c r="AD367" i="14"/>
  <c r="AA259" i="14"/>
  <c r="AC7" i="14"/>
  <c r="Z233" i="14"/>
  <c r="AA233" i="14"/>
  <c r="S430" i="14"/>
  <c r="S375" i="14"/>
  <c r="S378" i="14"/>
  <c r="S112" i="14"/>
  <c r="S230" i="14"/>
  <c r="S227" i="14"/>
  <c r="S277" i="14"/>
  <c r="S351" i="14"/>
  <c r="S346" i="14"/>
  <c r="S334" i="14"/>
  <c r="S364" i="14"/>
  <c r="S211" i="14"/>
  <c r="S355" i="14"/>
  <c r="S353" i="14"/>
  <c r="S162" i="14"/>
  <c r="S158" i="14"/>
  <c r="S306" i="14"/>
  <c r="S188" i="14"/>
  <c r="S26" i="14"/>
  <c r="S27" i="14"/>
  <c r="S18" i="14"/>
  <c r="S312" i="14"/>
  <c r="S60" i="14"/>
  <c r="S344" i="14"/>
  <c r="S11" i="14"/>
  <c r="S282" i="14"/>
  <c r="S310" i="14"/>
  <c r="S56" i="14"/>
  <c r="S62" i="14"/>
  <c r="S76" i="14"/>
  <c r="S80" i="14"/>
  <c r="S192" i="14"/>
  <c r="AA385" i="14"/>
  <c r="AD374" i="14"/>
  <c r="AA374" i="14"/>
  <c r="L343" i="14"/>
  <c r="AA343" i="14" s="1"/>
  <c r="L339" i="14"/>
  <c r="AA339" i="14" s="1"/>
  <c r="S253" i="14"/>
  <c r="S216" i="14"/>
  <c r="S372" i="14"/>
  <c r="S415" i="14"/>
  <c r="S384" i="14"/>
  <c r="S400" i="14"/>
  <c r="S408" i="14"/>
  <c r="S305" i="14"/>
  <c r="S316" i="14"/>
  <c r="AD221" i="14"/>
  <c r="K333" i="14"/>
  <c r="Z333" i="14" s="1"/>
  <c r="K325" i="14"/>
  <c r="Z325" i="14" s="1"/>
  <c r="L80" i="14"/>
  <c r="AD80" i="14" s="1"/>
  <c r="L76" i="14"/>
  <c r="AA76" i="14" s="1"/>
  <c r="L72" i="14"/>
  <c r="AD72" i="14" s="1"/>
  <c r="L69" i="14"/>
  <c r="AA69" i="14" s="1"/>
  <c r="AA7" i="14"/>
  <c r="Z62" i="14"/>
  <c r="AC370" i="14"/>
  <c r="AC345" i="14"/>
  <c r="AC319" i="14"/>
  <c r="K293" i="14"/>
  <c r="Z293" i="14" s="1"/>
  <c r="K282" i="14"/>
  <c r="Z282" i="14" s="1"/>
  <c r="K268" i="14"/>
  <c r="K80" i="14"/>
  <c r="AC80" i="14" s="1"/>
  <c r="K72" i="14"/>
  <c r="AC72" i="14" s="1"/>
  <c r="K69" i="14"/>
  <c r="Z69" i="14" s="1"/>
  <c r="AA344" i="14"/>
  <c r="L281" i="14"/>
  <c r="AA281" i="14" s="1"/>
  <c r="AD323" i="14"/>
  <c r="K321" i="14"/>
  <c r="Z321" i="14" s="1"/>
  <c r="K320" i="14"/>
  <c r="Z320" i="14" s="1"/>
  <c r="L322" i="14"/>
  <c r="AA322" i="14" s="1"/>
  <c r="L320" i="14"/>
  <c r="AA320" i="14" s="1"/>
  <c r="L315" i="14"/>
  <c r="AA315" i="14" s="1"/>
  <c r="K322" i="14"/>
  <c r="Z322" i="14" s="1"/>
  <c r="K315" i="14"/>
  <c r="Z315" i="14" s="1"/>
  <c r="AC214" i="14"/>
  <c r="Z214" i="14"/>
  <c r="AA229" i="14"/>
  <c r="AA206" i="14"/>
  <c r="Z238" i="14"/>
  <c r="D229" i="14"/>
  <c r="K229" i="14" s="1"/>
  <c r="Z229" i="14" s="1"/>
  <c r="AA214" i="14"/>
  <c r="D162" i="14"/>
  <c r="K162" i="14" s="1"/>
  <c r="AC162" i="14" s="1"/>
  <c r="AA221" i="14"/>
  <c r="AA216" i="14"/>
  <c r="AD214" i="14"/>
  <c r="AA114" i="14"/>
  <c r="K235" i="14"/>
  <c r="M234" i="14" s="1"/>
  <c r="D213" i="14"/>
  <c r="K213" i="14" s="1"/>
  <c r="AC213" i="14" s="1"/>
  <c r="AA184" i="14"/>
  <c r="Z401" i="14"/>
  <c r="AA172" i="14"/>
  <c r="Z206" i="14"/>
  <c r="AC63" i="14"/>
  <c r="AD143" i="14"/>
  <c r="D143" i="14"/>
  <c r="K143" i="14" s="1"/>
  <c r="E144" i="14"/>
  <c r="L144" i="14" s="1"/>
  <c r="AD144" i="14" s="1"/>
  <c r="AA123" i="14"/>
  <c r="AA235" i="14"/>
  <c r="D116" i="14"/>
  <c r="K116" i="14" s="1"/>
  <c r="AD170" i="14"/>
  <c r="AC65" i="14"/>
  <c r="AC13" i="14"/>
  <c r="D164" i="14"/>
  <c r="K164" i="14" s="1"/>
  <c r="Z122" i="14"/>
  <c r="Z112" i="14"/>
  <c r="Z188" i="14"/>
  <c r="Z184" i="14"/>
  <c r="AA122" i="14"/>
  <c r="AC170" i="14"/>
  <c r="AC122" i="14"/>
  <c r="AD12" i="14"/>
  <c r="AC172" i="14"/>
  <c r="D160" i="14"/>
  <c r="K160" i="14" s="1"/>
  <c r="Z160" i="14" s="1"/>
  <c r="AA176" i="14"/>
  <c r="L79" i="14"/>
  <c r="AD79" i="14" s="1"/>
  <c r="L68" i="14"/>
  <c r="AD68" i="14" s="1"/>
  <c r="AC187" i="14"/>
  <c r="Z141" i="14"/>
  <c r="AA66" i="14"/>
  <c r="AA86" i="14"/>
  <c r="AD158" i="14"/>
  <c r="D241" i="14"/>
  <c r="K241" i="14" s="1"/>
  <c r="AC180" i="14"/>
  <c r="D158" i="14"/>
  <c r="K158" i="14" s="1"/>
  <c r="Z187" i="14"/>
  <c r="Z182" i="14"/>
  <c r="AC171" i="14"/>
  <c r="K185" i="14"/>
  <c r="L185" i="14"/>
  <c r="AA185" i="14" s="1"/>
  <c r="Z171" i="14"/>
  <c r="AC188" i="14"/>
  <c r="K189" i="14"/>
  <c r="Z189" i="14" s="1"/>
  <c r="K183" i="14"/>
  <c r="AC183" i="14" s="1"/>
  <c r="K178" i="14"/>
  <c r="AC178" i="14" s="1"/>
  <c r="L188" i="14"/>
  <c r="AA188" i="14" s="1"/>
  <c r="L189" i="14"/>
  <c r="AD189" i="14" s="1"/>
  <c r="AA180" i="14"/>
  <c r="Z180" i="14"/>
  <c r="AC186" i="14"/>
  <c r="Z186" i="14"/>
  <c r="D353" i="14"/>
  <c r="E353" i="14"/>
  <c r="S270" i="14"/>
  <c r="S22" i="14"/>
  <c r="S24" i="14"/>
  <c r="S219" i="14"/>
  <c r="S69" i="14"/>
  <c r="S54" i="14"/>
  <c r="S139" i="14"/>
  <c r="S20" i="14"/>
  <c r="S94" i="14"/>
  <c r="S65" i="14"/>
  <c r="S75" i="14"/>
  <c r="Z392" i="14"/>
  <c r="S356" i="14"/>
  <c r="S332" i="14"/>
  <c r="S52" i="14"/>
  <c r="S40" i="14"/>
  <c r="S251" i="14"/>
  <c r="Z176" i="14"/>
  <c r="AC176" i="14"/>
  <c r="S425" i="14"/>
  <c r="S114" i="14"/>
  <c r="S335" i="14"/>
  <c r="S296" i="14"/>
  <c r="S429" i="14"/>
  <c r="S347" i="14"/>
  <c r="S329" i="14"/>
  <c r="S302" i="14"/>
  <c r="S174" i="14"/>
  <c r="S206" i="14"/>
  <c r="S186" i="14"/>
  <c r="S268" i="14"/>
  <c r="S278" i="14"/>
  <c r="S238" i="14"/>
  <c r="S234" i="14"/>
  <c r="S426" i="14"/>
  <c r="S419" i="14"/>
  <c r="S423" i="14"/>
  <c r="AC144" i="14"/>
  <c r="AD395" i="14"/>
  <c r="Z258" i="14"/>
  <c r="AC258" i="14"/>
  <c r="AC3" i="14"/>
  <c r="E372" i="14"/>
  <c r="L372" i="14" s="1"/>
  <c r="D372" i="14"/>
  <c r="K372" i="14" s="1"/>
  <c r="AA130" i="14"/>
  <c r="AC388" i="14"/>
  <c r="Z397" i="14"/>
  <c r="Z433" i="14"/>
  <c r="S369" i="14"/>
  <c r="S379" i="14"/>
  <c r="S115" i="14"/>
  <c r="S118" i="14"/>
  <c r="S25" i="14"/>
  <c r="S226" i="14"/>
  <c r="S354" i="14"/>
  <c r="S163" i="14"/>
  <c r="S292" i="14"/>
  <c r="S48" i="14"/>
  <c r="S45" i="14"/>
  <c r="S51" i="14"/>
  <c r="S50" i="14"/>
  <c r="S392" i="14"/>
  <c r="S339" i="14"/>
  <c r="S343" i="14"/>
  <c r="S285" i="14"/>
  <c r="S402" i="14"/>
  <c r="S396" i="14"/>
  <c r="S422" i="14"/>
  <c r="S82" i="14"/>
  <c r="S74" i="14"/>
  <c r="S78" i="14"/>
  <c r="S239" i="14"/>
  <c r="S243" i="14"/>
  <c r="S261" i="14"/>
  <c r="Z172" i="14"/>
  <c r="AA395" i="14"/>
  <c r="AD344" i="14"/>
  <c r="AC284" i="14"/>
  <c r="AD258" i="14"/>
  <c r="AA258" i="14"/>
  <c r="AC344" i="14"/>
  <c r="Z344" i="14"/>
  <c r="K295" i="14"/>
  <c r="AC295" i="14" s="1"/>
  <c r="AC233" i="14"/>
  <c r="Z216" i="14"/>
  <c r="S79" i="14"/>
  <c r="Z170" i="14"/>
  <c r="AA170" i="14"/>
  <c r="AA402" i="14"/>
  <c r="AD229" i="14"/>
  <c r="AA226" i="14"/>
  <c r="Z201" i="14"/>
  <c r="E375" i="14"/>
  <c r="L375" i="14" s="1"/>
  <c r="AA375" i="14" s="1"/>
  <c r="D375" i="14"/>
  <c r="K375" i="14" s="1"/>
  <c r="E355" i="14"/>
  <c r="D355" i="14"/>
  <c r="E174" i="14"/>
  <c r="L174" i="14" s="1"/>
  <c r="AA174" i="14" s="1"/>
  <c r="D174" i="14"/>
  <c r="K174" i="14" s="1"/>
  <c r="AC174" i="14" s="1"/>
  <c r="E165" i="14"/>
  <c r="L165" i="14" s="1"/>
  <c r="D165" i="14"/>
  <c r="K165" i="14" s="1"/>
  <c r="Z165" i="14" s="1"/>
  <c r="E163" i="14"/>
  <c r="L163" i="14" s="1"/>
  <c r="AD163" i="14" s="1"/>
  <c r="D163" i="14"/>
  <c r="K163" i="14" s="1"/>
  <c r="AC163" i="14" s="1"/>
  <c r="AD156" i="14"/>
  <c r="S86" i="14"/>
  <c r="S387" i="14"/>
  <c r="S397" i="14"/>
  <c r="S259" i="14"/>
  <c r="S258" i="14"/>
  <c r="S247" i="14"/>
  <c r="S272" i="14"/>
  <c r="S336" i="14"/>
  <c r="S212" i="14"/>
  <c r="S295" i="14"/>
  <c r="S293" i="14"/>
  <c r="S46" i="14"/>
  <c r="S358" i="14"/>
  <c r="S145" i="14"/>
  <c r="S5" i="14"/>
  <c r="S318" i="14"/>
  <c r="S315" i="14"/>
  <c r="S264" i="14"/>
  <c r="S57" i="14"/>
  <c r="S233" i="14"/>
  <c r="S299" i="14"/>
  <c r="S245" i="14"/>
  <c r="S53" i="14"/>
  <c r="S300" i="14"/>
  <c r="S342" i="14"/>
  <c r="S284" i="14"/>
  <c r="S367" i="14"/>
  <c r="S142" i="14"/>
  <c r="S380" i="14"/>
  <c r="S390" i="14"/>
  <c r="S406" i="14"/>
  <c r="S421" i="14"/>
  <c r="S407" i="14"/>
  <c r="S77" i="14"/>
  <c r="S242" i="14"/>
  <c r="S207" i="14"/>
  <c r="S209" i="14"/>
  <c r="Z221" i="14"/>
  <c r="AA323" i="14"/>
  <c r="Z234" i="14"/>
  <c r="AA319" i="14"/>
  <c r="Z319" i="14"/>
  <c r="Z387" i="14"/>
  <c r="Z382" i="14"/>
  <c r="Z368" i="14"/>
  <c r="AC278" i="14"/>
  <c r="AA278" i="14"/>
  <c r="AD278" i="14"/>
  <c r="Z265" i="14"/>
  <c r="AC265" i="14"/>
  <c r="AA245" i="14"/>
  <c r="AA238" i="14"/>
  <c r="AD233" i="14"/>
  <c r="D161" i="14"/>
  <c r="K161" i="14" s="1"/>
  <c r="AC161" i="14" s="1"/>
  <c r="AD66" i="14"/>
  <c r="AC60" i="14"/>
  <c r="AC374" i="14"/>
  <c r="Z71" i="14"/>
  <c r="E220" i="14"/>
  <c r="L220" i="14" s="1"/>
  <c r="AA220" i="14" s="1"/>
  <c r="D220" i="14"/>
  <c r="K220" i="14" s="1"/>
  <c r="AD176" i="14"/>
  <c r="L164" i="14"/>
  <c r="AA164" i="14" s="1"/>
  <c r="AD162" i="14"/>
  <c r="AA121" i="14"/>
  <c r="AA65" i="14"/>
  <c r="AA24" i="14"/>
  <c r="AC380" i="14"/>
  <c r="Z131" i="14"/>
  <c r="AA388" i="14"/>
  <c r="AA390" i="14"/>
  <c r="AA397" i="14"/>
  <c r="AA405" i="14"/>
  <c r="AA407" i="14"/>
  <c r="AA419" i="14"/>
  <c r="AA433" i="14"/>
  <c r="AC368" i="14"/>
  <c r="Z18" i="14"/>
  <c r="L222" i="14"/>
  <c r="AA222" i="14" s="1"/>
  <c r="AC221" i="14"/>
  <c r="K335" i="14"/>
  <c r="Z335" i="14" s="1"/>
  <c r="K331" i="14"/>
  <c r="K327" i="14"/>
  <c r="Z327" i="14" s="1"/>
  <c r="AA299" i="14"/>
  <c r="L286" i="14"/>
  <c r="L282" i="14"/>
  <c r="AA262" i="14"/>
  <c r="L212" i="14"/>
  <c r="L182" i="14"/>
  <c r="AA182" i="14" s="1"/>
  <c r="AC298" i="14"/>
  <c r="AC123" i="14"/>
  <c r="AA418" i="14"/>
  <c r="AD394" i="14"/>
  <c r="AD198" i="14"/>
  <c r="Z61" i="14"/>
  <c r="AD259" i="14"/>
  <c r="AD216" i="14"/>
  <c r="AC184" i="14"/>
  <c r="K224" i="14"/>
  <c r="Z224" i="14" s="1"/>
  <c r="AC323" i="14"/>
  <c r="Z82" i="14"/>
  <c r="K77" i="14"/>
  <c r="Z77" i="14" s="1"/>
  <c r="K73" i="14"/>
  <c r="AC73" i="14" s="1"/>
  <c r="K70" i="14"/>
  <c r="AA396" i="14"/>
  <c r="AD380" i="14"/>
  <c r="K316" i="14"/>
  <c r="Z316" i="14" s="1"/>
  <c r="L241" i="14"/>
  <c r="AA241" i="14" s="1"/>
  <c r="L213" i="14"/>
  <c r="AD199" i="14"/>
  <c r="L186" i="14"/>
  <c r="AA141" i="14"/>
  <c r="L73" i="14"/>
  <c r="AD73" i="14" s="1"/>
  <c r="L70" i="14"/>
  <c r="AA70" i="14" s="1"/>
  <c r="L58" i="14"/>
  <c r="AD58" i="14" s="1"/>
  <c r="K61" i="14"/>
  <c r="AA389" i="14"/>
  <c r="K336" i="14"/>
  <c r="AC336" i="14" s="1"/>
  <c r="K334" i="14"/>
  <c r="Z334" i="14" s="1"/>
  <c r="K332" i="14"/>
  <c r="Z332" i="14" s="1"/>
  <c r="K326" i="14"/>
  <c r="AC326" i="14" s="1"/>
  <c r="L294" i="14"/>
  <c r="AA294" i="14" s="1"/>
  <c r="L291" i="14"/>
  <c r="AA291" i="14" s="1"/>
  <c r="L285" i="14"/>
  <c r="L283" i="14"/>
  <c r="AA283" i="14" s="1"/>
  <c r="L265" i="14"/>
  <c r="AA265" i="14" s="1"/>
  <c r="L209" i="14"/>
  <c r="AA209" i="14" s="1"/>
  <c r="AA82" i="14"/>
  <c r="AA62" i="14"/>
  <c r="AA5" i="14"/>
  <c r="AD6" i="14"/>
  <c r="AD8" i="14"/>
  <c r="AA10" i="14"/>
  <c r="AC130" i="14"/>
  <c r="AA370" i="14"/>
  <c r="AA400" i="14"/>
  <c r="AD403" i="14"/>
  <c r="AD406" i="14"/>
  <c r="AD410" i="14"/>
  <c r="AA415" i="14"/>
  <c r="AA417" i="14"/>
  <c r="AA420" i="14"/>
  <c r="AA422" i="14"/>
  <c r="AA432" i="14"/>
  <c r="K79" i="14"/>
  <c r="AC79" i="14" s="1"/>
  <c r="K75" i="14"/>
  <c r="AC75" i="14" s="1"/>
  <c r="Z65" i="14"/>
  <c r="K58" i="14"/>
  <c r="Z58" i="14" s="1"/>
  <c r="AA387" i="14"/>
  <c r="K341" i="14"/>
  <c r="Z341" i="14" s="1"/>
  <c r="L295" i="14"/>
  <c r="AA295" i="14" s="1"/>
  <c r="L248" i="14"/>
  <c r="AA248" i="14" s="1"/>
  <c r="L187" i="14"/>
  <c r="L183" i="14"/>
  <c r="AA183" i="14" s="1"/>
  <c r="L178" i="14"/>
  <c r="L171" i="14"/>
  <c r="Z5" i="14"/>
  <c r="Z6" i="14"/>
  <c r="Z8" i="14"/>
  <c r="AC10" i="14"/>
  <c r="AC403" i="14"/>
  <c r="K430" i="14"/>
  <c r="AC432" i="14"/>
  <c r="AA408" i="14"/>
  <c r="AD421" i="14"/>
  <c r="AA421" i="14"/>
  <c r="Z298" i="14"/>
  <c r="D240" i="14"/>
  <c r="K240" i="14" s="1"/>
  <c r="Z240" i="14" s="1"/>
  <c r="AA142" i="14"/>
  <c r="AC86" i="14"/>
  <c r="Z121" i="14"/>
  <c r="Z59" i="14"/>
  <c r="AC26" i="14"/>
  <c r="D22" i="14"/>
  <c r="AD130" i="14"/>
  <c r="Z115" i="14"/>
  <c r="Z114" i="14"/>
  <c r="AA139" i="14"/>
  <c r="Z86" i="14"/>
  <c r="AA380" i="14"/>
  <c r="AC395" i="14"/>
  <c r="AC141" i="14"/>
  <c r="AD122" i="14"/>
  <c r="D199" i="14"/>
  <c r="K199" i="14" s="1"/>
  <c r="Z199" i="14" s="1"/>
  <c r="AD138" i="14"/>
  <c r="AA138" i="14"/>
  <c r="Z139" i="14"/>
  <c r="Z64" i="14"/>
  <c r="AA27" i="14"/>
  <c r="AD139" i="14"/>
  <c r="Z63" i="14"/>
  <c r="AC12" i="14"/>
  <c r="AA118" i="14"/>
  <c r="AD112" i="14"/>
  <c r="AD141" i="14"/>
  <c r="K318" i="14"/>
  <c r="K156" i="14"/>
  <c r="Z419" i="14"/>
  <c r="Z26" i="14"/>
  <c r="AA394" i="14"/>
  <c r="AA53" i="14"/>
  <c r="AC399" i="14"/>
  <c r="AC115" i="14"/>
  <c r="AD26" i="14"/>
  <c r="AC112" i="14"/>
  <c r="L116" i="14"/>
  <c r="AA116" i="14" s="1"/>
  <c r="AC114" i="14"/>
  <c r="AD416" i="14"/>
  <c r="AA416" i="14"/>
  <c r="AA94" i="14"/>
  <c r="AD94" i="14"/>
  <c r="AA11" i="14"/>
  <c r="AC59" i="14"/>
  <c r="E363" i="14"/>
  <c r="L363" i="14" s="1"/>
  <c r="D363" i="14"/>
  <c r="K363" i="14" s="1"/>
  <c r="AA64" i="14"/>
  <c r="E47" i="14"/>
  <c r="L47" i="14" s="1"/>
  <c r="AD47" i="14" s="1"/>
  <c r="D47" i="14"/>
  <c r="K47" i="14" s="1"/>
  <c r="Z47" i="14" s="1"/>
  <c r="AD37" i="14"/>
  <c r="AA37" i="14"/>
  <c r="AC71" i="14"/>
  <c r="Z395" i="14"/>
  <c r="AC67" i="14"/>
  <c r="Z67" i="14"/>
  <c r="AD399" i="14"/>
  <c r="AA399" i="14"/>
  <c r="L317" i="14"/>
  <c r="K317" i="14"/>
  <c r="E279" i="14"/>
  <c r="L279" i="14" s="1"/>
  <c r="D279" i="14"/>
  <c r="K279" i="14" s="1"/>
  <c r="AC279" i="14" s="1"/>
  <c r="E200" i="14"/>
  <c r="L200" i="14" s="1"/>
  <c r="AA200" i="14" s="1"/>
  <c r="E193" i="14"/>
  <c r="L193" i="14" s="1"/>
  <c r="AD193" i="14" s="1"/>
  <c r="D193" i="14"/>
  <c r="K193" i="14" s="1"/>
  <c r="AC193" i="14" s="1"/>
  <c r="AA60" i="14"/>
  <c r="AA57" i="14"/>
  <c r="Z25" i="14"/>
  <c r="Z66" i="14"/>
  <c r="Z57" i="14"/>
  <c r="AC42" i="14"/>
  <c r="K55" i="14"/>
  <c r="Z55" i="14" s="1"/>
  <c r="AA51" i="14"/>
  <c r="Z390" i="14"/>
  <c r="AD390" i="14"/>
  <c r="AD86" i="14"/>
  <c r="AC64" i="14"/>
  <c r="L430" i="14"/>
  <c r="AA430" i="14" s="1"/>
  <c r="K76" i="14"/>
  <c r="Z76" i="14" s="1"/>
  <c r="K74" i="14"/>
  <c r="Z74" i="14" s="1"/>
  <c r="AA39" i="14"/>
  <c r="Z399" i="14"/>
  <c r="AC423" i="14"/>
  <c r="AC404" i="14"/>
  <c r="AD389" i="14"/>
  <c r="AC387" i="14"/>
  <c r="AD299" i="14"/>
  <c r="D40" i="14"/>
  <c r="K40" i="14" s="1"/>
  <c r="Z40" i="14" s="1"/>
  <c r="Z17" i="14"/>
  <c r="Z43" i="14"/>
  <c r="AA49" i="14"/>
  <c r="Z78" i="14"/>
  <c r="K68" i="14"/>
  <c r="AC68" i="14" s="1"/>
  <c r="Z52" i="14"/>
  <c r="AC66" i="14"/>
  <c r="AC45" i="14"/>
  <c r="L77" i="14"/>
  <c r="AA77" i="14" s="1"/>
  <c r="L75" i="14"/>
  <c r="AA75" i="14" s="1"/>
  <c r="L61" i="14"/>
  <c r="AA61" i="14" s="1"/>
  <c r="Z416" i="14"/>
  <c r="AD425" i="14"/>
  <c r="AA425" i="14"/>
  <c r="AD391" i="14"/>
  <c r="AA391" i="14"/>
  <c r="AD432" i="14"/>
  <c r="E46" i="14"/>
  <c r="L46" i="14" s="1"/>
  <c r="AA46" i="14" s="1"/>
  <c r="D46" i="14"/>
  <c r="K46" i="14" s="1"/>
  <c r="Z46" i="14" s="1"/>
  <c r="Z408" i="14"/>
  <c r="Z323" i="14"/>
  <c r="AC421" i="14"/>
  <c r="AD446" i="14"/>
  <c r="AD27" i="14"/>
  <c r="AD45" i="14"/>
  <c r="D198" i="14"/>
  <c r="K198" i="14" s="1"/>
  <c r="AC198" i="14" s="1"/>
  <c r="AC51" i="14"/>
  <c r="AA431" i="14"/>
  <c r="AD431" i="14"/>
  <c r="AD414" i="14"/>
  <c r="AA414" i="14"/>
  <c r="AA298" i="14"/>
  <c r="AD298" i="14"/>
  <c r="E244" i="14"/>
  <c r="L244" i="14" s="1"/>
  <c r="D244" i="14"/>
  <c r="K244" i="14" s="1"/>
  <c r="E242" i="14"/>
  <c r="L242" i="14" s="1"/>
  <c r="D242" i="14"/>
  <c r="K242" i="14" s="1"/>
  <c r="AC242" i="14" s="1"/>
  <c r="E48" i="14"/>
  <c r="L48" i="14" s="1"/>
  <c r="AD48" i="14" s="1"/>
  <c r="D48" i="14"/>
  <c r="K48" i="14" s="1"/>
  <c r="AC48" i="14" s="1"/>
  <c r="E44" i="14"/>
  <c r="L44" i="14" s="1"/>
  <c r="AD44" i="14" s="1"/>
  <c r="D44" i="14"/>
  <c r="K44" i="14" s="1"/>
  <c r="AA410" i="14"/>
  <c r="AA406" i="14"/>
  <c r="Z130" i="14"/>
  <c r="AA26" i="14"/>
  <c r="AA17" i="14"/>
  <c r="AD420" i="14"/>
  <c r="L379" i="14"/>
  <c r="K379" i="14"/>
  <c r="E365" i="14"/>
  <c r="L365" i="14" s="1"/>
  <c r="AA365" i="14" s="1"/>
  <c r="D365" i="14"/>
  <c r="K365" i="14" s="1"/>
  <c r="Z365" i="14" s="1"/>
  <c r="E280" i="14"/>
  <c r="L280" i="14" s="1"/>
  <c r="D280" i="14"/>
  <c r="K280" i="14" s="1"/>
  <c r="AC280" i="14" s="1"/>
  <c r="AD201" i="14"/>
  <c r="AA201" i="14"/>
  <c r="AA297" i="14"/>
  <c r="Z53" i="14"/>
  <c r="AA43" i="14"/>
  <c r="AD17" i="14"/>
  <c r="AA42" i="14"/>
  <c r="Z45" i="14"/>
  <c r="AC419" i="14"/>
  <c r="AA20" i="14"/>
  <c r="Z11" i="14"/>
  <c r="AC396" i="14"/>
  <c r="Z396" i="14"/>
  <c r="M388" i="14"/>
  <c r="Z405" i="14"/>
  <c r="Z388" i="14"/>
  <c r="AA156" i="14"/>
  <c r="L224" i="14"/>
  <c r="AA224" i="14" s="1"/>
  <c r="M396" i="14"/>
  <c r="Z404" i="14"/>
  <c r="AC25" i="14"/>
  <c r="Z54" i="14"/>
  <c r="AA54" i="14"/>
  <c r="Z27" i="14"/>
  <c r="AC37" i="14"/>
  <c r="E197" i="14"/>
  <c r="L197" i="14" s="1"/>
  <c r="AD197" i="14" s="1"/>
  <c r="D197" i="14"/>
  <c r="K197" i="14" s="1"/>
  <c r="E102" i="14"/>
  <c r="L102" i="14" s="1"/>
  <c r="AA102" i="14" s="1"/>
  <c r="K102" i="14"/>
  <c r="AD25" i="14"/>
  <c r="AA25" i="14"/>
  <c r="Z12" i="14"/>
  <c r="AA12" i="14"/>
  <c r="AC52" i="14"/>
  <c r="AD52" i="14"/>
  <c r="AA52" i="14"/>
  <c r="AC38" i="14"/>
  <c r="AA38" i="14"/>
  <c r="AD38" i="14"/>
  <c r="Z37" i="14"/>
  <c r="AA198" i="14"/>
  <c r="AD388" i="14"/>
  <c r="AC18" i="14"/>
  <c r="Z3" i="14"/>
  <c r="E381" i="14"/>
  <c r="L381" i="14" s="1"/>
  <c r="AA381" i="14" s="1"/>
  <c r="D381" i="14"/>
  <c r="K381" i="14" s="1"/>
  <c r="E208" i="14"/>
  <c r="L208" i="14" s="1"/>
  <c r="D208" i="14"/>
  <c r="K208" i="14" s="1"/>
  <c r="E192" i="14"/>
  <c r="L192" i="14" s="1"/>
  <c r="D192" i="14"/>
  <c r="K192" i="14" s="1"/>
  <c r="E369" i="14"/>
  <c r="L369" i="14" s="1"/>
  <c r="D369" i="14"/>
  <c r="K369" i="14" s="1"/>
  <c r="E203" i="14"/>
  <c r="L203" i="14" s="1"/>
  <c r="D203" i="14"/>
  <c r="K203" i="14" s="1"/>
  <c r="Z203" i="14" s="1"/>
  <c r="D196" i="14"/>
  <c r="K196" i="14" s="1"/>
  <c r="Z196" i="14" s="1"/>
  <c r="E196" i="14"/>
  <c r="L196" i="14" s="1"/>
  <c r="AA196" i="14" s="1"/>
  <c r="Z380" i="14"/>
  <c r="AA403" i="14"/>
  <c r="Z49" i="14"/>
  <c r="AD418" i="14"/>
  <c r="AC416" i="14"/>
  <c r="AD262" i="14"/>
  <c r="AC201" i="14"/>
  <c r="D209" i="14"/>
  <c r="K209" i="14" s="1"/>
  <c r="Z209" i="14" s="1"/>
  <c r="E207" i="14"/>
  <c r="L207" i="14" s="1"/>
  <c r="AA207" i="14" s="1"/>
  <c r="D207" i="14"/>
  <c r="K207" i="14" s="1"/>
  <c r="E205" i="14"/>
  <c r="L205" i="14" s="1"/>
  <c r="AA205" i="14" s="1"/>
  <c r="D205" i="14"/>
  <c r="K205" i="14" s="1"/>
  <c r="M205" i="14" s="1"/>
  <c r="E202" i="14"/>
  <c r="L202" i="14" s="1"/>
  <c r="AA202" i="14" s="1"/>
  <c r="K202" i="14"/>
  <c r="AC202" i="14" s="1"/>
  <c r="E195" i="14"/>
  <c r="L195" i="14" s="1"/>
  <c r="AA195" i="14" s="1"/>
  <c r="D195" i="14"/>
  <c r="K195" i="14" s="1"/>
  <c r="D21" i="14"/>
  <c r="K21" i="14" s="1"/>
  <c r="AC21" i="14" s="1"/>
  <c r="E21" i="14"/>
  <c r="L21" i="14" s="1"/>
  <c r="AD417" i="14"/>
  <c r="AD415" i="14"/>
  <c r="AC405" i="14"/>
  <c r="AD396" i="14"/>
  <c r="AC49" i="14"/>
  <c r="D39" i="14"/>
  <c r="K39" i="14" s="1"/>
  <c r="Z13" i="14"/>
  <c r="AA3" i="14"/>
  <c r="L56" i="14"/>
  <c r="AA56" i="14" s="1"/>
  <c r="AA13" i="14"/>
  <c r="E204" i="14"/>
  <c r="L204" i="14" s="1"/>
  <c r="D204" i="14"/>
  <c r="K204" i="14" s="1"/>
  <c r="M204" i="14" s="1"/>
  <c r="AD181" i="14"/>
  <c r="AA181" i="14"/>
  <c r="AC400" i="14"/>
  <c r="Z400" i="14"/>
  <c r="AC406" i="14"/>
  <c r="Z406" i="14"/>
  <c r="M406" i="14"/>
  <c r="AC415" i="14"/>
  <c r="AC420" i="14"/>
  <c r="Z420" i="14"/>
  <c r="AC425" i="14"/>
  <c r="Z425" i="14"/>
  <c r="M432" i="14"/>
  <c r="S17" i="14"/>
  <c r="S214" i="14"/>
  <c r="S385" i="14"/>
  <c r="AA131" i="14"/>
  <c r="AA162" i="14"/>
  <c r="AA158" i="14"/>
  <c r="AD384" i="14"/>
  <c r="AA384" i="14"/>
  <c r="AC200" i="14"/>
  <c r="Z200" i="14"/>
  <c r="Z299" i="14"/>
  <c r="AC299" i="14"/>
  <c r="AD426" i="14"/>
  <c r="AD266" i="14"/>
  <c r="AA266" i="14"/>
  <c r="E227" i="14"/>
  <c r="L227" i="14" s="1"/>
  <c r="D227" i="14"/>
  <c r="K227" i="14" s="1"/>
  <c r="E210" i="14"/>
  <c r="L210" i="14" s="1"/>
  <c r="D210" i="14"/>
  <c r="K210" i="14" s="1"/>
  <c r="S121" i="14"/>
  <c r="S388" i="14"/>
  <c r="S164" i="14"/>
  <c r="S178" i="14"/>
  <c r="S43" i="14"/>
  <c r="S197" i="14"/>
  <c r="S201" i="14"/>
  <c r="Z415" i="14"/>
  <c r="AA199" i="14"/>
  <c r="Z144" i="14"/>
  <c r="AC78" i="14"/>
  <c r="AC446" i="14"/>
  <c r="M446" i="14"/>
  <c r="AC426" i="14"/>
  <c r="Z426" i="14"/>
  <c r="AA426" i="14"/>
  <c r="AD392" i="14"/>
  <c r="AC392" i="14"/>
  <c r="AA392" i="14"/>
  <c r="AC61" i="14"/>
  <c r="AD57" i="14"/>
  <c r="AC57" i="14"/>
  <c r="Z371" i="14"/>
  <c r="AC371" i="14"/>
  <c r="AA371" i="14"/>
  <c r="AD161" i="14"/>
  <c r="AA161" i="14"/>
  <c r="E4" i="14"/>
  <c r="L4" i="14" s="1"/>
  <c r="K4" i="14"/>
  <c r="E2" i="14"/>
  <c r="M370" i="14"/>
  <c r="Z370" i="14"/>
  <c r="AC391" i="14"/>
  <c r="Z391" i="14"/>
  <c r="M403" i="14"/>
  <c r="Z403" i="14"/>
  <c r="AC410" i="14"/>
  <c r="M410" i="14"/>
  <c r="Z410" i="14"/>
  <c r="M417" i="14"/>
  <c r="AC417" i="14"/>
  <c r="Z417" i="14"/>
  <c r="AC422" i="14"/>
  <c r="Z422" i="14"/>
  <c r="S269" i="14"/>
  <c r="S39" i="14"/>
  <c r="S250" i="14"/>
  <c r="AC297" i="14"/>
  <c r="Z297" i="14"/>
  <c r="S326" i="14"/>
  <c r="S185" i="14"/>
  <c r="S252" i="14"/>
  <c r="S221" i="14"/>
  <c r="Z432" i="14"/>
  <c r="AD29" i="14"/>
  <c r="Z29" i="14"/>
  <c r="AC29" i="14"/>
  <c r="AA29" i="14"/>
  <c r="AD24" i="14"/>
  <c r="Z24" i="14"/>
  <c r="AC24" i="14"/>
  <c r="AD376" i="14"/>
  <c r="S341" i="14"/>
  <c r="S283" i="14"/>
  <c r="S49" i="14"/>
  <c r="S417" i="14"/>
  <c r="S2" i="14"/>
  <c r="S241" i="14"/>
  <c r="S196" i="14"/>
  <c r="S200" i="14"/>
  <c r="AD433" i="14"/>
  <c r="AC245" i="14"/>
  <c r="AD245" i="14"/>
  <c r="Z245" i="14"/>
  <c r="AD142" i="14"/>
  <c r="AC142" i="14"/>
  <c r="Z142" i="14"/>
  <c r="AC62" i="14"/>
  <c r="AD62" i="14"/>
  <c r="AD51" i="14"/>
  <c r="Z51" i="14"/>
  <c r="AD42" i="14"/>
  <c r="Z42" i="14"/>
  <c r="AC181" i="14"/>
  <c r="Z181" i="14"/>
  <c r="AD118" i="14"/>
  <c r="AC394" i="14"/>
  <c r="Z394" i="14"/>
  <c r="M394" i="14"/>
  <c r="AC389" i="14"/>
  <c r="Z389" i="14"/>
  <c r="AC385" i="14"/>
  <c r="Z385" i="14"/>
  <c r="AD423" i="14"/>
  <c r="AD419" i="14"/>
  <c r="AD407" i="14"/>
  <c r="AD385" i="14"/>
  <c r="E378" i="14"/>
  <c r="L378" i="14" s="1"/>
  <c r="D378" i="14"/>
  <c r="K378" i="14" s="1"/>
  <c r="AD371" i="14"/>
  <c r="AD370" i="14"/>
  <c r="S257" i="14"/>
  <c r="S350" i="14"/>
  <c r="S330" i="14"/>
  <c r="S213" i="14"/>
  <c r="S160" i="14"/>
  <c r="S307" i="14"/>
  <c r="S363" i="14"/>
  <c r="S38" i="14"/>
  <c r="S248" i="14"/>
  <c r="S321" i="14"/>
  <c r="S42" i="14"/>
  <c r="Z407" i="14"/>
  <c r="AC407" i="14"/>
  <c r="AD20" i="14"/>
  <c r="Z20" i="14"/>
  <c r="AC20" i="14"/>
  <c r="AC11" i="14"/>
  <c r="AD11" i="14"/>
  <c r="AC182" i="14"/>
  <c r="Z423" i="14"/>
  <c r="AC266" i="14"/>
  <c r="Z266" i="14"/>
  <c r="AC264" i="14"/>
  <c r="Z264" i="14"/>
  <c r="AC216" i="14"/>
  <c r="AC94" i="14"/>
  <c r="Z94" i="14"/>
  <c r="AD123" i="14"/>
  <c r="Z123" i="14"/>
  <c r="AD65" i="14"/>
  <c r="AD60" i="14"/>
  <c r="Z60" i="14"/>
  <c r="AC54" i="14"/>
  <c r="AD54" i="14"/>
  <c r="L429" i="14"/>
  <c r="K429" i="14"/>
  <c r="AC431" i="14"/>
  <c r="Z431" i="14"/>
  <c r="AC414" i="14"/>
  <c r="Z414" i="14"/>
  <c r="AC384" i="14"/>
  <c r="AC373" i="14"/>
  <c r="Z373" i="14"/>
  <c r="AC259" i="14"/>
  <c r="Z259" i="14"/>
  <c r="AD405" i="14"/>
  <c r="AD382" i="14"/>
  <c r="AD373" i="14"/>
  <c r="E366" i="14"/>
  <c r="L366" i="14" s="1"/>
  <c r="D366" i="14"/>
  <c r="K366" i="14" s="1"/>
  <c r="E260" i="14"/>
  <c r="L260" i="14" s="1"/>
  <c r="D260" i="14"/>
  <c r="K260" i="14" s="1"/>
  <c r="E230" i="14"/>
  <c r="L230" i="14" s="1"/>
  <c r="D230" i="14"/>
  <c r="K230" i="14" s="1"/>
  <c r="AD206" i="14"/>
  <c r="AD3" i="14"/>
  <c r="S116" i="14"/>
  <c r="S348" i="14"/>
  <c r="S331" i="14"/>
  <c r="S159" i="14"/>
  <c r="S291" i="14"/>
  <c r="S176" i="14"/>
  <c r="S431" i="14"/>
  <c r="S308" i="14"/>
  <c r="S317" i="14"/>
  <c r="S210" i="14"/>
  <c r="S235" i="14"/>
  <c r="S66" i="14"/>
  <c r="S55" i="14"/>
  <c r="S12" i="14"/>
  <c r="S395" i="14"/>
  <c r="S340" i="14"/>
  <c r="S281" i="14"/>
  <c r="M414" i="14"/>
  <c r="S220" i="14"/>
  <c r="S47" i="14"/>
  <c r="S240" i="14"/>
  <c r="S244" i="14"/>
  <c r="S195" i="14"/>
  <c r="S199" i="14"/>
  <c r="S203" i="14"/>
  <c r="Z384" i="14"/>
  <c r="Z38" i="14"/>
  <c r="AC418" i="14"/>
  <c r="AC234" i="14"/>
  <c r="AD297" i="14"/>
  <c r="AD319" i="14"/>
  <c r="AC121" i="14"/>
  <c r="AD121" i="14"/>
  <c r="AC53" i="14"/>
  <c r="AD53" i="14"/>
  <c r="AC43" i="14"/>
  <c r="AD43" i="14"/>
  <c r="L223" i="14"/>
  <c r="K223" i="14"/>
  <c r="Z418" i="14"/>
  <c r="AC138" i="14"/>
  <c r="Z138" i="14"/>
  <c r="AC390" i="14"/>
  <c r="AC27" i="14"/>
  <c r="AD422" i="14"/>
  <c r="AD404" i="14"/>
  <c r="AD368" i="14"/>
  <c r="AD64" i="14"/>
  <c r="AD49" i="14"/>
  <c r="AD400" i="14"/>
  <c r="AA112" i="14"/>
  <c r="AA45" i="14"/>
  <c r="AD39" i="14"/>
  <c r="AC206" i="14"/>
  <c r="L313" i="14"/>
  <c r="K313" i="14"/>
  <c r="E311" i="14"/>
  <c r="L311" i="14" s="1"/>
  <c r="D311" i="14"/>
  <c r="K311" i="14" s="1"/>
  <c r="E309" i="14"/>
  <c r="L309" i="14" s="1"/>
  <c r="D309" i="14"/>
  <c r="K309" i="14" s="1"/>
  <c r="E307" i="14"/>
  <c r="L307" i="14" s="1"/>
  <c r="D307" i="14"/>
  <c r="K307" i="14" s="1"/>
  <c r="E305" i="14"/>
  <c r="L305" i="14" s="1"/>
  <c r="D305" i="14"/>
  <c r="K305" i="14" s="1"/>
  <c r="E303" i="14"/>
  <c r="L303" i="14" s="1"/>
  <c r="D303" i="14"/>
  <c r="K303" i="14" s="1"/>
  <c r="E301" i="14"/>
  <c r="L301" i="14" s="1"/>
  <c r="D301" i="14"/>
  <c r="K301" i="14" s="1"/>
  <c r="E289" i="14"/>
  <c r="L289" i="14" s="1"/>
  <c r="D289" i="14"/>
  <c r="K289" i="14" s="1"/>
  <c r="E287" i="14"/>
  <c r="L287" i="14" s="1"/>
  <c r="D287" i="14"/>
  <c r="K287" i="14" s="1"/>
  <c r="AD115" i="14"/>
  <c r="AA115" i="14"/>
  <c r="AD387" i="14"/>
  <c r="AD321" i="14"/>
  <c r="AD264" i="14"/>
  <c r="AD13" i="14"/>
  <c r="AC17" i="14"/>
  <c r="L314" i="14"/>
  <c r="K314" i="14"/>
  <c r="E312" i="14"/>
  <c r="L312" i="14" s="1"/>
  <c r="D312" i="14"/>
  <c r="K312" i="14" s="1"/>
  <c r="E310" i="14"/>
  <c r="L310" i="14" s="1"/>
  <c r="D310" i="14"/>
  <c r="K310" i="14" s="1"/>
  <c r="E308" i="14"/>
  <c r="L308" i="14" s="1"/>
  <c r="D308" i="14"/>
  <c r="K308" i="14" s="1"/>
  <c r="E306" i="14"/>
  <c r="L306" i="14" s="1"/>
  <c r="D306" i="14"/>
  <c r="K306" i="14" s="1"/>
  <c r="E304" i="14"/>
  <c r="L304" i="14" s="1"/>
  <c r="D304" i="14"/>
  <c r="K304" i="14" s="1"/>
  <c r="E302" i="14"/>
  <c r="L302" i="14" s="1"/>
  <c r="D302" i="14"/>
  <c r="K302" i="14" s="1"/>
  <c r="E300" i="14"/>
  <c r="L300" i="14" s="1"/>
  <c r="D300" i="14"/>
  <c r="K300" i="14" s="1"/>
  <c r="E290" i="14"/>
  <c r="L290" i="14" s="1"/>
  <c r="D290" i="14"/>
  <c r="K290" i="14" s="1"/>
  <c r="E288" i="14"/>
  <c r="L288" i="14" s="1"/>
  <c r="D288" i="14"/>
  <c r="K288" i="14" s="1"/>
  <c r="AD235" i="14"/>
  <c r="AD226" i="14"/>
  <c r="L276" i="14"/>
  <c r="K276" i="14"/>
  <c r="E271" i="14"/>
  <c r="L271" i="14" s="1"/>
  <c r="D271" i="14"/>
  <c r="K271" i="14" s="1"/>
  <c r="E269" i="14"/>
  <c r="L269" i="14" s="1"/>
  <c r="D269" i="14"/>
  <c r="K269" i="14" s="1"/>
  <c r="E257" i="14"/>
  <c r="L257" i="14" s="1"/>
  <c r="D257" i="14"/>
  <c r="K257" i="14" s="1"/>
  <c r="M256" i="14" s="1"/>
  <c r="E253" i="14"/>
  <c r="L253" i="14" s="1"/>
  <c r="D253" i="14"/>
  <c r="K253" i="14" s="1"/>
  <c r="E251" i="14"/>
  <c r="L251" i="14" s="1"/>
  <c r="D251" i="14"/>
  <c r="K251" i="14" s="1"/>
  <c r="E249" i="14"/>
  <c r="L249" i="14" s="1"/>
  <c r="D249" i="14"/>
  <c r="K249" i="14" s="1"/>
  <c r="E243" i="14"/>
  <c r="L243" i="14" s="1"/>
  <c r="D243" i="14"/>
  <c r="K243" i="14" s="1"/>
  <c r="E215" i="14"/>
  <c r="L215" i="14" s="1"/>
  <c r="D215" i="14"/>
  <c r="K215" i="14" s="1"/>
  <c r="M214" i="14" s="1"/>
  <c r="E159" i="14"/>
  <c r="L159" i="14" s="1"/>
  <c r="D159" i="14"/>
  <c r="K159" i="14" s="1"/>
  <c r="L277" i="14"/>
  <c r="K277" i="14"/>
  <c r="E272" i="14"/>
  <c r="L272" i="14" s="1"/>
  <c r="D272" i="14"/>
  <c r="K272" i="14" s="1"/>
  <c r="E270" i="14"/>
  <c r="L270" i="14" s="1"/>
  <c r="D270" i="14"/>
  <c r="K270" i="14" s="1"/>
  <c r="E261" i="14"/>
  <c r="L261" i="14" s="1"/>
  <c r="D261" i="14"/>
  <c r="K261" i="14" s="1"/>
  <c r="E252" i="14"/>
  <c r="L252" i="14" s="1"/>
  <c r="D252" i="14"/>
  <c r="K252" i="14" s="1"/>
  <c r="E250" i="14"/>
  <c r="L250" i="14" s="1"/>
  <c r="D250" i="14"/>
  <c r="K250" i="14" s="1"/>
  <c r="E247" i="14"/>
  <c r="L247" i="14" s="1"/>
  <c r="D247" i="14"/>
  <c r="K247" i="14" s="1"/>
  <c r="M247" i="14" s="1"/>
  <c r="E239" i="14"/>
  <c r="L239" i="14" s="1"/>
  <c r="D239" i="14"/>
  <c r="K239" i="14" s="1"/>
  <c r="AD184" i="14"/>
  <c r="AD180" i="14"/>
  <c r="AD172" i="14"/>
  <c r="AD114" i="14"/>
  <c r="L341" i="14"/>
  <c r="L335" i="14"/>
  <c r="L333" i="14"/>
  <c r="L331" i="14"/>
  <c r="L329" i="14"/>
  <c r="L327" i="14"/>
  <c r="L325" i="14"/>
  <c r="L296" i="14"/>
  <c r="L284" i="14"/>
  <c r="L336" i="14"/>
  <c r="L334" i="14"/>
  <c r="L332" i="14"/>
  <c r="L318" i="14"/>
  <c r="L316" i="14"/>
  <c r="L292" i="14"/>
  <c r="L240" i="14"/>
  <c r="L160" i="14"/>
  <c r="L78" i="14"/>
  <c r="L71" i="14"/>
  <c r="L63" i="14"/>
  <c r="L55" i="14"/>
  <c r="L74" i="14"/>
  <c r="L67" i="14"/>
  <c r="L59" i="14"/>
  <c r="L40" i="14"/>
  <c r="L18" i="14"/>
  <c r="AA22" i="14" l="1"/>
  <c r="D447" i="14"/>
  <c r="E447" i="14"/>
  <c r="M164" i="14"/>
  <c r="M260" i="14"/>
  <c r="M319" i="14"/>
  <c r="M70" i="14"/>
  <c r="M54" i="14"/>
  <c r="M377" i="14"/>
  <c r="M337" i="14"/>
  <c r="M249" i="14"/>
  <c r="Z226" i="14"/>
  <c r="M225" i="14"/>
  <c r="Z192" i="14"/>
  <c r="M192" i="14"/>
  <c r="M158" i="14"/>
  <c r="AA342" i="14"/>
  <c r="Z343" i="14"/>
  <c r="AD22" i="14"/>
  <c r="M42" i="14"/>
  <c r="AC322" i="14"/>
  <c r="K22" i="14"/>
  <c r="Z22" i="14" s="1"/>
  <c r="L2" i="14"/>
  <c r="K2" i="14"/>
  <c r="Z286" i="14"/>
  <c r="AC267" i="14"/>
  <c r="AC212" i="14"/>
  <c r="M267" i="14"/>
  <c r="AA50" i="14"/>
  <c r="Z50" i="14"/>
  <c r="Z376" i="14"/>
  <c r="Z364" i="14"/>
  <c r="Z268" i="14"/>
  <c r="AC321" i="14"/>
  <c r="M208" i="14"/>
  <c r="AC282" i="14"/>
  <c r="AA338" i="14"/>
  <c r="AD339" i="14"/>
  <c r="AA211" i="14"/>
  <c r="AD157" i="14"/>
  <c r="AD283" i="14"/>
  <c r="Z118" i="14"/>
  <c r="AC50" i="14"/>
  <c r="AD76" i="14"/>
  <c r="K353" i="14"/>
  <c r="AC353" i="14" s="1"/>
  <c r="AD69" i="14"/>
  <c r="AC226" i="14"/>
  <c r="AD293" i="14"/>
  <c r="AD7" i="14"/>
  <c r="AC56" i="14"/>
  <c r="M300" i="14"/>
  <c r="AC341" i="14"/>
  <c r="Z211" i="14"/>
  <c r="M39" i="14"/>
  <c r="Z7" i="14"/>
  <c r="AC229" i="14"/>
  <c r="AC308" i="14"/>
  <c r="M308" i="14"/>
  <c r="Z207" i="14"/>
  <c r="M207" i="14"/>
  <c r="Z381" i="14"/>
  <c r="M381" i="14"/>
  <c r="AC363" i="14"/>
  <c r="M363" i="14"/>
  <c r="AC158" i="14"/>
  <c r="Z248" i="14"/>
  <c r="M248" i="14"/>
  <c r="AC69" i="14"/>
  <c r="AC315" i="14"/>
  <c r="AD268" i="14"/>
  <c r="AC293" i="14"/>
  <c r="AC325" i="14"/>
  <c r="AA80" i="14"/>
  <c r="M331" i="14"/>
  <c r="AC375" i="14"/>
  <c r="M375" i="14"/>
  <c r="AC262" i="14"/>
  <c r="Z235" i="14"/>
  <c r="M291" i="14"/>
  <c r="M171" i="14"/>
  <c r="AC283" i="14"/>
  <c r="AD320" i="14"/>
  <c r="AC102" i="14"/>
  <c r="M101" i="14"/>
  <c r="Z44" i="14"/>
  <c r="M44" i="14"/>
  <c r="Z185" i="14"/>
  <c r="M185" i="14"/>
  <c r="AC320" i="14"/>
  <c r="AC339" i="14"/>
  <c r="AC222" i="14"/>
  <c r="M222" i="14"/>
  <c r="AC195" i="14"/>
  <c r="M195" i="14"/>
  <c r="Z294" i="14"/>
  <c r="AC143" i="14"/>
  <c r="M143" i="14"/>
  <c r="M211" i="14"/>
  <c r="M239" i="14"/>
  <c r="M313" i="14"/>
  <c r="Z222" i="14"/>
  <c r="AC291" i="14"/>
  <c r="Z70" i="14"/>
  <c r="AC296" i="14"/>
  <c r="Z220" i="14"/>
  <c r="M220" i="14"/>
  <c r="Z372" i="14"/>
  <c r="M372" i="14"/>
  <c r="AC116" i="14"/>
  <c r="M116" i="14"/>
  <c r="AC324" i="14"/>
  <c r="M324" i="14"/>
  <c r="AC338" i="14"/>
  <c r="Z281" i="14"/>
  <c r="M281" i="14"/>
  <c r="M112" i="14"/>
  <c r="AC248" i="14"/>
  <c r="AC372" i="14"/>
  <c r="AC330" i="14"/>
  <c r="AD364" i="14"/>
  <c r="AC329" i="14"/>
  <c r="AC342" i="14"/>
  <c r="AC285" i="14"/>
  <c r="AD267" i="14"/>
  <c r="AC292" i="14"/>
  <c r="AC77" i="14"/>
  <c r="AC340" i="14"/>
  <c r="AD340" i="14"/>
  <c r="AC145" i="14"/>
  <c r="Z162" i="14"/>
  <c r="Z72" i="14"/>
  <c r="Z338" i="14"/>
  <c r="K355" i="14"/>
  <c r="AC355" i="14" s="1"/>
  <c r="AD375" i="14"/>
  <c r="Z143" i="14"/>
  <c r="AC327" i="14"/>
  <c r="AC332" i="14"/>
  <c r="Z75" i="14"/>
  <c r="Z375" i="14"/>
  <c r="AD343" i="14"/>
  <c r="AC334" i="14"/>
  <c r="AD428" i="14"/>
  <c r="AD295" i="14"/>
  <c r="AD174" i="14"/>
  <c r="Z80" i="14"/>
  <c r="Z213" i="14"/>
  <c r="AD281" i="14"/>
  <c r="AC333" i="14"/>
  <c r="Z326" i="14"/>
  <c r="AD381" i="14"/>
  <c r="AC268" i="14"/>
  <c r="AD315" i="14"/>
  <c r="Z295" i="14"/>
  <c r="AA72" i="14"/>
  <c r="AD291" i="14"/>
  <c r="AD322" i="14"/>
  <c r="AD200" i="14"/>
  <c r="AD365" i="14"/>
  <c r="AA79" i="14"/>
  <c r="AC235" i="14"/>
  <c r="AC55" i="14"/>
  <c r="AC8" i="14"/>
  <c r="AA8" i="14"/>
  <c r="AC157" i="14"/>
  <c r="AC6" i="14"/>
  <c r="Z195" i="14"/>
  <c r="Z262" i="14"/>
  <c r="Z73" i="14"/>
  <c r="Z157" i="14"/>
  <c r="AD430" i="14"/>
  <c r="AD241" i="14"/>
  <c r="AA144" i="14"/>
  <c r="Z241" i="14"/>
  <c r="AC241" i="14"/>
  <c r="Z158" i="14"/>
  <c r="AD185" i="14"/>
  <c r="AA58" i="14"/>
  <c r="AC224" i="14"/>
  <c r="AA68" i="14"/>
  <c r="AC209" i="14"/>
  <c r="AD209" i="14"/>
  <c r="Z183" i="14"/>
  <c r="AC5" i="14"/>
  <c r="Z242" i="14"/>
  <c r="Z48" i="14"/>
  <c r="AA189" i="14"/>
  <c r="AC40" i="14"/>
  <c r="AC58" i="14"/>
  <c r="Z279" i="14"/>
  <c r="AA6" i="14"/>
  <c r="Z79" i="14"/>
  <c r="AC160" i="14"/>
  <c r="AD188" i="14"/>
  <c r="AC185" i="14"/>
  <c r="Z178" i="14"/>
  <c r="AC189" i="14"/>
  <c r="Z161" i="14"/>
  <c r="AD213" i="14"/>
  <c r="AA213" i="14"/>
  <c r="AD286" i="14"/>
  <c r="AA286" i="14"/>
  <c r="Z331" i="14"/>
  <c r="AC331" i="14"/>
  <c r="AD182" i="14"/>
  <c r="AD5" i="14"/>
  <c r="AD212" i="14"/>
  <c r="AA212" i="14"/>
  <c r="AC316" i="14"/>
  <c r="AD360" i="14"/>
  <c r="AD10" i="14"/>
  <c r="Z174" i="14"/>
  <c r="AD183" i="14"/>
  <c r="AC70" i="14"/>
  <c r="AD294" i="14"/>
  <c r="Z428" i="14"/>
  <c r="AA163" i="14"/>
  <c r="AC47" i="14"/>
  <c r="AD248" i="14"/>
  <c r="AA73" i="14"/>
  <c r="AD187" i="14"/>
  <c r="AA187" i="14"/>
  <c r="AD285" i="14"/>
  <c r="AA285" i="14"/>
  <c r="AA186" i="14"/>
  <c r="AD186" i="14"/>
  <c r="AC220" i="14"/>
  <c r="AD164" i="14"/>
  <c r="Z324" i="14"/>
  <c r="AD178" i="14"/>
  <c r="AA178" i="14"/>
  <c r="AD372" i="14"/>
  <c r="AA372" i="14"/>
  <c r="AD70" i="14"/>
  <c r="AD222" i="14"/>
  <c r="Z10" i="14"/>
  <c r="AC164" i="14"/>
  <c r="Z164" i="14"/>
  <c r="Z328" i="14"/>
  <c r="Z358" i="14"/>
  <c r="AD220" i="14"/>
  <c r="L355" i="14"/>
  <c r="AA355" i="14" s="1"/>
  <c r="AD102" i="14"/>
  <c r="AD61" i="14"/>
  <c r="AC428" i="14"/>
  <c r="Z193" i="14"/>
  <c r="AC430" i="14"/>
  <c r="Z430" i="14"/>
  <c r="AD171" i="14"/>
  <c r="AA171" i="14"/>
  <c r="AC335" i="14"/>
  <c r="AA282" i="14"/>
  <c r="AD282" i="14"/>
  <c r="AD265" i="14"/>
  <c r="Z336" i="14"/>
  <c r="Z163" i="14"/>
  <c r="AC165" i="14"/>
  <c r="AA47" i="14"/>
  <c r="AA197" i="14"/>
  <c r="AD116" i="14"/>
  <c r="AC199" i="14"/>
  <c r="AC240" i="14"/>
  <c r="AD195" i="14"/>
  <c r="Z318" i="14"/>
  <c r="AC318" i="14"/>
  <c r="AD242" i="14"/>
  <c r="AA242" i="14"/>
  <c r="Z363" i="14"/>
  <c r="AC76" i="14"/>
  <c r="Z116" i="14"/>
  <c r="AA193" i="14"/>
  <c r="AC192" i="14"/>
  <c r="AC156" i="14"/>
  <c r="M156" i="14"/>
  <c r="Z156" i="14"/>
  <c r="AD207" i="14"/>
  <c r="Z198" i="14"/>
  <c r="AD363" i="14"/>
  <c r="AA363" i="14"/>
  <c r="AD46" i="14"/>
  <c r="AC74" i="14"/>
  <c r="AD77" i="14"/>
  <c r="AC46" i="14"/>
  <c r="AD75" i="14"/>
  <c r="Z68" i="14"/>
  <c r="AA44" i="14"/>
  <c r="AC207" i="14"/>
  <c r="AC365" i="14"/>
  <c r="AD196" i="14"/>
  <c r="AA48" i="14"/>
  <c r="Z280" i="14"/>
  <c r="M279" i="14"/>
  <c r="AC379" i="14"/>
  <c r="Z379" i="14"/>
  <c r="Z244" i="14"/>
  <c r="AC244" i="14"/>
  <c r="AC44" i="14"/>
  <c r="AC317" i="14"/>
  <c r="Z317" i="14"/>
  <c r="AD379" i="14"/>
  <c r="AA379" i="14"/>
  <c r="AC208" i="14"/>
  <c r="Z208" i="14"/>
  <c r="AC381" i="14"/>
  <c r="Z39" i="14"/>
  <c r="AA21" i="14"/>
  <c r="AD21" i="14"/>
  <c r="AD224" i="14"/>
  <c r="AC369" i="14"/>
  <c r="Z369" i="14"/>
  <c r="M369" i="14"/>
  <c r="AD56" i="14"/>
  <c r="AC196" i="14"/>
  <c r="AC39" i="14"/>
  <c r="Z21" i="14"/>
  <c r="M21" i="14"/>
  <c r="AD205" i="14"/>
  <c r="AA203" i="14"/>
  <c r="AD203" i="14"/>
  <c r="AA369" i="14"/>
  <c r="AD369" i="14"/>
  <c r="AD192" i="14"/>
  <c r="AA192" i="14"/>
  <c r="AD202" i="14"/>
  <c r="AC197" i="14"/>
  <c r="Z197" i="14"/>
  <c r="Z102" i="14"/>
  <c r="Z205" i="14"/>
  <c r="AC205" i="14"/>
  <c r="AC203" i="14"/>
  <c r="Z202" i="14"/>
  <c r="AD63" i="14"/>
  <c r="AA63" i="14"/>
  <c r="AD318" i="14"/>
  <c r="AA318" i="14"/>
  <c r="AD330" i="14"/>
  <c r="AA330" i="14"/>
  <c r="AC362" i="14"/>
  <c r="Z362" i="14"/>
  <c r="AC349" i="14"/>
  <c r="Z349" i="14"/>
  <c r="AD279" i="14"/>
  <c r="AA279" i="14"/>
  <c r="AA331" i="14"/>
  <c r="AD331" i="14"/>
  <c r="AD252" i="14"/>
  <c r="AA252" i="14"/>
  <c r="AD270" i="14"/>
  <c r="AA270" i="14"/>
  <c r="Z159" i="14"/>
  <c r="AC159" i="14"/>
  <c r="AC243" i="14"/>
  <c r="Z243" i="14"/>
  <c r="AC257" i="14"/>
  <c r="Z257" i="14"/>
  <c r="AC276" i="14"/>
  <c r="Z276" i="14"/>
  <c r="M276" i="14"/>
  <c r="AD300" i="14"/>
  <c r="AA300" i="14"/>
  <c r="AD308" i="14"/>
  <c r="AA308" i="14"/>
  <c r="Z303" i="14"/>
  <c r="AC303" i="14"/>
  <c r="AC307" i="14"/>
  <c r="Z307" i="14"/>
  <c r="AC260" i="14"/>
  <c r="Z260" i="14"/>
  <c r="AD429" i="14"/>
  <c r="AA429" i="14"/>
  <c r="AD4" i="14"/>
  <c r="AA4" i="14"/>
  <c r="AC204" i="14"/>
  <c r="Z204" i="14"/>
  <c r="AD67" i="14"/>
  <c r="AA67" i="14"/>
  <c r="AD71" i="14"/>
  <c r="AA71" i="14"/>
  <c r="AD208" i="14"/>
  <c r="AA208" i="14"/>
  <c r="AD280" i="14"/>
  <c r="AA280" i="14"/>
  <c r="AD324" i="14"/>
  <c r="AA324" i="14"/>
  <c r="AD332" i="14"/>
  <c r="AA332" i="14"/>
  <c r="L352" i="14"/>
  <c r="K352" i="14"/>
  <c r="AD284" i="14"/>
  <c r="AA284" i="14"/>
  <c r="AD325" i="14"/>
  <c r="AA325" i="14"/>
  <c r="AD333" i="14"/>
  <c r="AA333" i="14"/>
  <c r="AC250" i="14"/>
  <c r="Z250" i="14"/>
  <c r="AC272" i="14"/>
  <c r="Z272" i="14"/>
  <c r="AD249" i="14"/>
  <c r="AA249" i="14"/>
  <c r="AD257" i="14"/>
  <c r="AA257" i="14"/>
  <c r="AC302" i="14"/>
  <c r="Z302" i="14"/>
  <c r="AC310" i="14"/>
  <c r="Z310" i="14"/>
  <c r="AD303" i="14"/>
  <c r="AA303" i="14"/>
  <c r="AD307" i="14"/>
  <c r="AA307" i="14"/>
  <c r="AD260" i="14"/>
  <c r="AA260" i="14"/>
  <c r="AD204" i="14"/>
  <c r="AA204" i="14"/>
  <c r="AD18" i="14"/>
  <c r="AA18" i="14"/>
  <c r="AD74" i="14"/>
  <c r="AA74" i="14"/>
  <c r="AD78" i="14"/>
  <c r="AA78" i="14"/>
  <c r="AD145" i="14"/>
  <c r="AA145" i="14"/>
  <c r="AD240" i="14"/>
  <c r="AA240" i="14"/>
  <c r="AA292" i="14"/>
  <c r="AD292" i="14"/>
  <c r="AA326" i="14"/>
  <c r="AD326" i="14"/>
  <c r="AD334" i="14"/>
  <c r="AA334" i="14"/>
  <c r="Z360" i="14"/>
  <c r="AC360" i="14"/>
  <c r="Z351" i="14"/>
  <c r="AC351" i="14"/>
  <c r="AC347" i="14"/>
  <c r="Z347" i="14"/>
  <c r="AD244" i="14"/>
  <c r="AA244" i="14"/>
  <c r="AD296" i="14"/>
  <c r="AA296" i="14"/>
  <c r="AD327" i="14"/>
  <c r="AA327" i="14"/>
  <c r="AD335" i="14"/>
  <c r="AA335" i="14"/>
  <c r="AD219" i="14"/>
  <c r="AA219" i="14"/>
  <c r="AD247" i="14"/>
  <c r="AA247" i="14"/>
  <c r="AD250" i="14"/>
  <c r="AA250" i="14"/>
  <c r="AD261" i="14"/>
  <c r="AA261" i="14"/>
  <c r="AD272" i="14"/>
  <c r="AA272" i="14"/>
  <c r="AC215" i="14"/>
  <c r="Z215" i="14"/>
  <c r="AC251" i="14"/>
  <c r="Z251" i="14"/>
  <c r="AC271" i="14"/>
  <c r="Z271" i="14"/>
  <c r="AD290" i="14"/>
  <c r="AA290" i="14"/>
  <c r="AD302" i="14"/>
  <c r="AA302" i="14"/>
  <c r="AD306" i="14"/>
  <c r="AA306" i="14"/>
  <c r="AD310" i="14"/>
  <c r="AA310" i="14"/>
  <c r="AD314" i="14"/>
  <c r="AA314" i="14"/>
  <c r="AC287" i="14"/>
  <c r="Z287" i="14"/>
  <c r="AC301" i="14"/>
  <c r="Z301" i="14"/>
  <c r="AC305" i="14"/>
  <c r="Z305" i="14"/>
  <c r="AC309" i="14"/>
  <c r="Z309" i="14"/>
  <c r="AC313" i="14"/>
  <c r="Z313" i="14"/>
  <c r="AC223" i="14"/>
  <c r="Z223" i="14"/>
  <c r="AD9" i="14"/>
  <c r="AA9" i="14"/>
  <c r="AC230" i="14"/>
  <c r="Z230" i="14"/>
  <c r="AC366" i="14"/>
  <c r="Z366" i="14"/>
  <c r="AC378" i="14"/>
  <c r="Z378" i="14"/>
  <c r="Z210" i="14"/>
  <c r="AC210" i="14"/>
  <c r="M210" i="14"/>
  <c r="AD59" i="14"/>
  <c r="AA59" i="14"/>
  <c r="AD165" i="14"/>
  <c r="AA165" i="14"/>
  <c r="AD239" i="14"/>
  <c r="AA239" i="14"/>
  <c r="AD277" i="14"/>
  <c r="AA277" i="14"/>
  <c r="Z249" i="14"/>
  <c r="AC249" i="14"/>
  <c r="AC253" i="14"/>
  <c r="Z253" i="14"/>
  <c r="AC269" i="14"/>
  <c r="Z269" i="14"/>
  <c r="M269" i="14"/>
  <c r="AD288" i="14"/>
  <c r="AA288" i="14"/>
  <c r="AD304" i="14"/>
  <c r="AA304" i="14"/>
  <c r="AD312" i="14"/>
  <c r="AA312" i="14"/>
  <c r="AC289" i="14"/>
  <c r="Z289" i="14"/>
  <c r="AC311" i="14"/>
  <c r="Z311" i="14"/>
  <c r="AC227" i="14"/>
  <c r="Z227" i="14"/>
  <c r="Z219" i="14"/>
  <c r="AC219" i="14"/>
  <c r="AC247" i="14"/>
  <c r="Z247" i="14"/>
  <c r="AC261" i="14"/>
  <c r="Z261" i="14"/>
  <c r="AA159" i="14"/>
  <c r="AD159" i="14"/>
  <c r="AD243" i="14"/>
  <c r="AA243" i="14"/>
  <c r="AD253" i="14"/>
  <c r="AA253" i="14"/>
  <c r="AD269" i="14"/>
  <c r="AA269" i="14"/>
  <c r="AD276" i="14"/>
  <c r="AA276" i="14"/>
  <c r="L353" i="14"/>
  <c r="AC290" i="14"/>
  <c r="Z290" i="14"/>
  <c r="Z306" i="14"/>
  <c r="AC306" i="14"/>
  <c r="Z314" i="14"/>
  <c r="AC314" i="14"/>
  <c r="AD289" i="14"/>
  <c r="AA289" i="14"/>
  <c r="AD311" i="14"/>
  <c r="AA311" i="14"/>
  <c r="AC9" i="14"/>
  <c r="Z9" i="14"/>
  <c r="AD227" i="14"/>
  <c r="AA227" i="14"/>
  <c r="AA40" i="14"/>
  <c r="AD40" i="14"/>
  <c r="AA55" i="14"/>
  <c r="AD55" i="14"/>
  <c r="AA160" i="14"/>
  <c r="AD160" i="14"/>
  <c r="AD316" i="14"/>
  <c r="AA316" i="14"/>
  <c r="AD328" i="14"/>
  <c r="AA328" i="14"/>
  <c r="AD336" i="14"/>
  <c r="AA336" i="14"/>
  <c r="K354" i="14"/>
  <c r="L354" i="14"/>
  <c r="AD317" i="14"/>
  <c r="AA317" i="14"/>
  <c r="AD329" i="14"/>
  <c r="AA329" i="14"/>
  <c r="AD341" i="14"/>
  <c r="AA341" i="14"/>
  <c r="AC239" i="14"/>
  <c r="Z239" i="14"/>
  <c r="AC252" i="14"/>
  <c r="Z252" i="14"/>
  <c r="AC270" i="14"/>
  <c r="Z270" i="14"/>
  <c r="AC277" i="14"/>
  <c r="Z277" i="14"/>
  <c r="AD215" i="14"/>
  <c r="AA215" i="14"/>
  <c r="AD251" i="14"/>
  <c r="AA251" i="14"/>
  <c r="AD271" i="14"/>
  <c r="AA271" i="14"/>
  <c r="Z288" i="14"/>
  <c r="AC288" i="14"/>
  <c r="AC300" i="14"/>
  <c r="Z300" i="14"/>
  <c r="AC304" i="14"/>
  <c r="Z304" i="14"/>
  <c r="Z308" i="14"/>
  <c r="AC312" i="14"/>
  <c r="Z312" i="14"/>
  <c r="AA287" i="14"/>
  <c r="AD287" i="14"/>
  <c r="AD301" i="14"/>
  <c r="AA301" i="14"/>
  <c r="AD305" i="14"/>
  <c r="AA305" i="14"/>
  <c r="AD309" i="14"/>
  <c r="AA309" i="14"/>
  <c r="AD313" i="14"/>
  <c r="AA313" i="14"/>
  <c r="AA223" i="14"/>
  <c r="AD223" i="14"/>
  <c r="AD230" i="14"/>
  <c r="AA230" i="14"/>
  <c r="AA366" i="14"/>
  <c r="AD366" i="14"/>
  <c r="AC429" i="14"/>
  <c r="Z429" i="14"/>
  <c r="M429" i="14"/>
  <c r="AA378" i="14"/>
  <c r="AD378" i="14"/>
  <c r="AC4" i="14"/>
  <c r="Z4" i="14"/>
  <c r="AD210" i="14"/>
  <c r="AA210" i="14"/>
  <c r="L447" i="14" l="1"/>
  <c r="AA2" i="14"/>
  <c r="AC2" i="14"/>
  <c r="K447" i="14"/>
  <c r="M22" i="14"/>
  <c r="AD2" i="14"/>
  <c r="AC22" i="14"/>
  <c r="M2" i="14"/>
  <c r="Z2" i="14"/>
  <c r="Z353" i="14"/>
  <c r="Z355" i="14"/>
  <c r="AC358" i="14"/>
  <c r="M352" i="14"/>
  <c r="AD355" i="14"/>
  <c r="AA360" i="14"/>
  <c r="Z356" i="14"/>
  <c r="AD346" i="14"/>
  <c r="AA346" i="14"/>
  <c r="AD354" i="14"/>
  <c r="AA354" i="14"/>
  <c r="AD357" i="14"/>
  <c r="AA357" i="14"/>
  <c r="AC346" i="14"/>
  <c r="Z346" i="14"/>
  <c r="AC354" i="14"/>
  <c r="Z354" i="14"/>
  <c r="AA356" i="14"/>
  <c r="AD362" i="14"/>
  <c r="AA362" i="14"/>
  <c r="AC352" i="14"/>
  <c r="Z352" i="14"/>
  <c r="AC361" i="14"/>
  <c r="Z361" i="14"/>
  <c r="AC350" i="14"/>
  <c r="Z350" i="14"/>
  <c r="AC359" i="14"/>
  <c r="Z359" i="14"/>
  <c r="AD351" i="14"/>
  <c r="AA351" i="14"/>
  <c r="AD349" i="14"/>
  <c r="AA349" i="14"/>
  <c r="AD352" i="14"/>
  <c r="AA352" i="14"/>
  <c r="AD361" i="14"/>
  <c r="AA361" i="14"/>
  <c r="AA358" i="14"/>
  <c r="AD358" i="14"/>
  <c r="AD348" i="14"/>
  <c r="AA348" i="14"/>
  <c r="AD347" i="14"/>
  <c r="AA347" i="14"/>
  <c r="AD350" i="14"/>
  <c r="AA350" i="14"/>
  <c r="AD359" i="14"/>
  <c r="AA359" i="14"/>
  <c r="AD353" i="14"/>
  <c r="AA353" i="14"/>
  <c r="AC348" i="14"/>
  <c r="Z348" i="14"/>
  <c r="Z357" i="14"/>
  <c r="AC357" i="14"/>
  <c r="AC447" i="14" l="1"/>
  <c r="AD447" i="14"/>
  <c r="Z447" i="14"/>
  <c r="AA447" i="14"/>
</calcChain>
</file>

<file path=xl/comments1.xml><?xml version="1.0" encoding="utf-8"?>
<comments xmlns="http://schemas.openxmlformats.org/spreadsheetml/2006/main">
  <authors>
    <author>XP Production Release 1.0</author>
  </authors>
  <commentList>
    <comment ref="AJ22" authorId="0">
      <text>
        <r>
          <rPr>
            <sz val="8"/>
            <color rgb="FF000000"/>
            <rFont val="Tahoma"/>
            <family val="2"/>
          </rPr>
          <t>Bowers-Kellerville single customer GB</t>
        </r>
      </text>
    </comment>
  </commentList>
</comments>
</file>

<file path=xl/comments2.xml><?xml version="1.0" encoding="utf-8"?>
<comments xmlns="http://schemas.openxmlformats.org/spreadsheetml/2006/main">
  <authors>
    <author>XP Production Release 1.0</author>
    <author>Xcel Energy</author>
  </authors>
  <commentList>
    <comment ref="H240" authorId="0">
      <text>
        <r>
          <rPr>
            <sz val="8"/>
            <color indexed="81"/>
            <rFont val="Tahoma"/>
            <family val="2"/>
          </rPr>
          <t>NO segment invalid</t>
        </r>
      </text>
    </comment>
    <comment ref="H241" authorId="0">
      <text>
        <r>
          <rPr>
            <sz val="8"/>
            <color indexed="81"/>
            <rFont val="Tahoma"/>
            <family val="2"/>
          </rPr>
          <t>GB-Keller tap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10" authorId="1">
      <text>
        <r>
          <rPr>
            <b/>
            <sz val="9"/>
            <color indexed="81"/>
            <rFont val="Tahoma"/>
            <family val="2"/>
          </rPr>
          <t>RA: This is structure #216A instead of 261A according to Google Earth.</t>
        </r>
      </text>
    </comment>
  </commentList>
</comments>
</file>

<file path=xl/sharedStrings.xml><?xml version="1.0" encoding="utf-8"?>
<sst xmlns="http://schemas.openxmlformats.org/spreadsheetml/2006/main" count="7910" uniqueCount="1617">
  <si>
    <t>Elec Tran-Line OH-TX-115KV-Hutchinson Co Int-Spearman Int</t>
  </si>
  <si>
    <t>Elec Tran-Line OH-TX-115KV-Lamb Co Int-Terry Co Int</t>
  </si>
  <si>
    <t>Elec Tran-Line OH-TX-115KV-Lehman Sub Tap</t>
  </si>
  <si>
    <t>Direct Assignments (Set status to "yes")</t>
  </si>
  <si>
    <t>Revisions</t>
  </si>
  <si>
    <t>Elec Tran-Line OH-NM-115KV-Curry Co Int-FEC Clovis #3 Int (V-75)</t>
  </si>
  <si>
    <t>Elec Tran-Line OH-NM-115KV-Curry Co Int-Norton Sw Sta (T-76)</t>
  </si>
  <si>
    <t>Elec Tran-Line OH-NM-115KV-Pecos Int-Seven Rivers Int (T-62)</t>
  </si>
  <si>
    <t>Elec Tran-Line OH-NM-115KV-Whitten Sub-Ochoa</t>
  </si>
  <si>
    <t>Elec Tran-Line OH-TX-115KV-Carlisle Int-Yuma Sub (T-71)</t>
  </si>
  <si>
    <t>Elec Tran-Line OH-TX-115KV-Cox-Floyd</t>
  </si>
  <si>
    <t>Elec Tran-Line OH-TX-115KV-Denver City Interchange-Seminole Interchange (W-11)</t>
  </si>
  <si>
    <t>Elec Tran-Line OH-TX-115KV-Gaines County Interchange-Seminole Interchange (W-14)</t>
  </si>
  <si>
    <t>Elec Tran-Line OH-TX-115KV-Moore Co Sta-Lasley Sub (W-24)</t>
  </si>
  <si>
    <t>t92</t>
  </si>
  <si>
    <t>Configuration change.  No class Change.  Legacy 115kV conversion</t>
  </si>
  <si>
    <t>No class change.  Revised busname and circuit id.  Mid America-AmFrac 69 to 115kV conversion</t>
  </si>
  <si>
    <t>Elec Tran-Line OH-TX-115KV-Seminole Interchange-Amerada Hess CO2 Sub W-16</t>
  </si>
  <si>
    <t>Elec Tran-Line OH-TX-115KV-Seminole Interchange-Doss Interchange W-12</t>
  </si>
  <si>
    <t>Elec Tran-Line OH-TX-115KV-Seminole Interchange-ROZ Substation W-13</t>
  </si>
  <si>
    <t>Elec Tran-Line OH-TX-115KV-T93-Martin Sub to Hutchinson County Sub</t>
  </si>
  <si>
    <t>Elec Tran-Line OH-TX-230KV-Hobbs Sta-Midland County Intg (K-71)</t>
  </si>
  <si>
    <t>Elec Tran-Line OH-TX-230KV-Mustang Interchange-Amoco Wasson Oxy CO2 Switching Station (K-55)</t>
  </si>
  <si>
    <t>Elec Tran-Line OH-TX-230KV-Nichols Intg-Amarillo South Int (K-62)</t>
  </si>
  <si>
    <t>Grand Total</t>
  </si>
  <si>
    <t>Comments</t>
  </si>
  <si>
    <t>Elec Tran-Line OH-TX-115KV-Lubbock East Int-Crosby Co Int</t>
  </si>
  <si>
    <t>Elec Tran-Line OH-TX-115KV-Lubbock East Int-Lubbock South Int</t>
  </si>
  <si>
    <t>Elec Tran-Line OH-TX-115KV-Lubbock South Int-Lynn Co Int</t>
  </si>
  <si>
    <t>Elec Tran-Line OH-TX-115KV-Lynn Co Int-Grassland Int</t>
  </si>
  <si>
    <t>Elec Tran-Line OH-TX-115KV-Mechanics School Tap</t>
  </si>
  <si>
    <t>Elec Tran-Line OH-TX-115KV-Moore Co Sta-Dallam Co Int</t>
  </si>
  <si>
    <t>Elec Tran-Line OH-TX-115KV-Moore Co Sta-Dumas Int</t>
  </si>
  <si>
    <t>Elec Tran-Line OH-TX-115KV-Nichols Sta-Coulter Int</t>
  </si>
  <si>
    <t>z73</t>
  </si>
  <si>
    <t>yes</t>
  </si>
  <si>
    <t>invalid</t>
  </si>
  <si>
    <t>Valid ?</t>
  </si>
  <si>
    <t>CLIFFSD2</t>
  </si>
  <si>
    <t>Total SPS radial plant - all jurisdictions (TX and NM)</t>
  </si>
  <si>
    <t>z76</t>
  </si>
  <si>
    <t>Eagle Crk</t>
  </si>
  <si>
    <t>Navajo#1</t>
  </si>
  <si>
    <t>ARTESIA TOWN</t>
  </si>
  <si>
    <t>ARTESIA COUNTRY CLUB TAP</t>
  </si>
  <si>
    <t>ARTESIA COUNTRY CLUB</t>
  </si>
  <si>
    <t>ARTESIA COUNTRY</t>
  </si>
  <si>
    <t>SWITCH 4699</t>
  </si>
  <si>
    <t>ARTESIA SOUTH TAP</t>
  </si>
  <si>
    <t>ARTESIA SOUTH</t>
  </si>
  <si>
    <t>NAVAJO-MALAGA TAP</t>
  </si>
  <si>
    <t>NAVAJO-MALAGA</t>
  </si>
  <si>
    <t>SOUTH LOVING SUB</t>
  </si>
  <si>
    <t>Mileage change</t>
  </si>
  <si>
    <t>`</t>
  </si>
  <si>
    <t>Remove</t>
  </si>
  <si>
    <t>NM2 Added tap mileage detail</t>
  </si>
  <si>
    <t>NM2 N. Clovis converted to 115kV. Keep 69kV asset location until CAA ocnverts</t>
  </si>
  <si>
    <t>New: NM2 Added N. Clovis 115kV radial costs</t>
  </si>
  <si>
    <t>ROSWELL</t>
  </si>
  <si>
    <t>ORCHARD PARK TAP</t>
  </si>
  <si>
    <t>SWITCH 4702</t>
  </si>
  <si>
    <t xml:space="preserve">CVEC ORCHARD PARK </t>
  </si>
  <si>
    <t>DEXTER TAP</t>
  </si>
  <si>
    <t>CVEC DEXTER</t>
  </si>
  <si>
    <t>DEXTER</t>
  </si>
  <si>
    <t>Revised busname</t>
  </si>
  <si>
    <t>YO REC TAP</t>
  </si>
  <si>
    <t>New: Added tap detail</t>
  </si>
  <si>
    <t>CVEC HAGERMAN</t>
  </si>
  <si>
    <t>CVEC LAKE ARTHUR</t>
  </si>
  <si>
    <t>COTTONWOOD TAP</t>
  </si>
  <si>
    <t>ARTESIA SMITH TAP</t>
  </si>
  <si>
    <t xml:space="preserve">ARTESIA SMITH </t>
  </si>
  <si>
    <t>ARTESIA INTG</t>
  </si>
  <si>
    <t>Corrected mileage NM10</t>
  </si>
  <si>
    <t>PORTALES</t>
  </si>
  <si>
    <t>ZODIAC TAP</t>
  </si>
  <si>
    <t>PORTALES SOUTH</t>
  </si>
  <si>
    <t>ZODIAC</t>
  </si>
  <si>
    <t>No class change. Revised Mileage NM4</t>
  </si>
  <si>
    <t>No class change. Revised busname description NM4</t>
  </si>
  <si>
    <t>z01</t>
  </si>
  <si>
    <t>NM POTASH TAP</t>
  </si>
  <si>
    <t>LIVINGSTONE RIDGE</t>
  </si>
  <si>
    <t>NM POTASH #2 (MISS EAST #2)</t>
  </si>
  <si>
    <t>KERMAC TAP</t>
  </si>
  <si>
    <t>NM POTASH #1 (KERMAC)</t>
  </si>
  <si>
    <t>POTASH JUNCTION</t>
  </si>
  <si>
    <t>No class change. Revised description.NM11</t>
  </si>
  <si>
    <t>Added tap detail. New line NM11</t>
  </si>
  <si>
    <t>No class change. Revised mileage and description.NM11</t>
  </si>
  <si>
    <t>CLUTTER2</t>
  </si>
  <si>
    <t>MW</t>
  </si>
  <si>
    <t>MVAR</t>
  </si>
  <si>
    <t>MVA</t>
  </si>
  <si>
    <t>Elec Tran-Line OH-TX-115KV-Nichols Sta-CRMWA #1</t>
  </si>
  <si>
    <t>Elec Tran-Line OH-TX-115KV-Nichols Sta-Dumas Int</t>
  </si>
  <si>
    <t>Elec Tran-Line OH-TX-115KV-Nichols Sta-Kingsmill Sub</t>
  </si>
  <si>
    <t>Elec Tran-Line OH-TX-115KV-Nichols Sta-WTU</t>
  </si>
  <si>
    <t>Elec Tran-Line OH-TX-115KV-Northwest Int-Bush Sub</t>
  </si>
  <si>
    <t>Elec Tran-Line OH-TX-115KV-ODC Sub Tap</t>
  </si>
  <si>
    <t>Elec Tran-Line OH-TX-115KV-Osage Int Tap</t>
  </si>
  <si>
    <t>Elec Tran-Line OH-TX-115KV-Osage Int-Coulter Int</t>
  </si>
  <si>
    <t>Elec Tran-Line OH-TX-115KV-Osage Int-South Georgia Int</t>
  </si>
  <si>
    <t>Elec Tran-Line OH-TX-115KV-Owens-Corning Steel Pole Tap</t>
  </si>
  <si>
    <t>Elec Tran-Line OH-TX-115KV-Owens-Corning Tap</t>
  </si>
  <si>
    <t>Elec Tran-Line OH-TX-115KV-Owens-Corning-South Georgia Int</t>
  </si>
  <si>
    <t>Elec Tran-Line OH-TX-115KV-Pantex North Sub Tap</t>
  </si>
  <si>
    <t>Elec Tran-Line OH-TX-115KV-Perryton Sub-OK St Line</t>
  </si>
  <si>
    <t>Elec Tran-Line OH-TX-115KV-Pierce Sub Tap</t>
  </si>
  <si>
    <t>Elec Tran-Line OH-TX-115KV-Plant X Sta-Bailey Co Int</t>
  </si>
  <si>
    <t>Elec Tran-Line OH-TX-115KV-Plant X Sta-Hale Co Int North Ckt</t>
  </si>
  <si>
    <t>Elec Tran-Line OH-TX-115KV-Plant X Sta-Hale Co Int South Ckt</t>
  </si>
  <si>
    <t>Elec Tran-Line OH-TX-115KV-Plant X Sta-Hereford Int</t>
  </si>
  <si>
    <t>Elec Tran-Line OH-TX-115KV-Plant X Sta-Lamb Co Int</t>
  </si>
  <si>
    <t>Elec Tran-Line OH-TX-115KV-Pringle Int Tap</t>
  </si>
  <si>
    <t>Elec Tran-Line OH-TX-115KV-Randall Co Int-East Sta</t>
  </si>
  <si>
    <t>Elec Tran-Line OH-TX-115KV-Randall Co Int-Happy Int</t>
  </si>
  <si>
    <t>Elec Tran-Line OH-TX-115KV-Randall Co Int-Osage Int</t>
  </si>
  <si>
    <t>Elec Tran-Line OH-TX-115KV-Riverview Sta Tap</t>
  </si>
  <si>
    <t>Elec Tran-Line OH-TX-115KV-Riverview Sta-Hutchinson Co Int</t>
  </si>
  <si>
    <t>Elec Tran-Line OH-TX-115KV-Riverview Sta-Moore Co Sta</t>
  </si>
  <si>
    <t>Elec Tran-Line OH-TX-115KV-Riverview Sta-OK St Line</t>
  </si>
  <si>
    <t>Elec Tran-Line OH-TX-115KV-Russell Oil Field Tap</t>
  </si>
  <si>
    <t>Elec Tran-Line OH-TX-115KV-San Andres Sub Tap</t>
  </si>
  <si>
    <t>Elec Tran-Line OH-TX-115KV-Shell Condition Plt #2 Tap</t>
  </si>
  <si>
    <t>Elec Tran-Line OH-TX-115KV-Shell Cortez Pump St Tap</t>
  </si>
  <si>
    <t>Elec Tran-Line OH-TX-115KV-Shell Western C2 Tap</t>
  </si>
  <si>
    <t>Elec Tran-Line OH-TX-115KV-Sherman Co Sub Tap</t>
  </si>
  <si>
    <t>Elec Tran-Line OH-TX-115KV-South Plains Elec Coop-Quaker Sub Tap</t>
  </si>
  <si>
    <t>Direct Assignment - Wholesale</t>
  </si>
  <si>
    <t>ECLOVIS</t>
  </si>
  <si>
    <t>NCLOVIS</t>
  </si>
  <si>
    <t>PECOS</t>
  </si>
  <si>
    <t>t70</t>
  </si>
  <si>
    <t>34THST</t>
  </si>
  <si>
    <t>y60</t>
  </si>
  <si>
    <t>MCCULL</t>
  </si>
  <si>
    <t>y63</t>
  </si>
  <si>
    <t>v79</t>
  </si>
  <si>
    <t>v5</t>
  </si>
  <si>
    <t>MARTIN</t>
  </si>
  <si>
    <t>CARSON</t>
  </si>
  <si>
    <t>t71</t>
  </si>
  <si>
    <t>DOUD</t>
  </si>
  <si>
    <t>v36</t>
  </si>
  <si>
    <t>East Clovis Tap (Structure 42)</t>
  </si>
  <si>
    <t>East Clovis</t>
  </si>
  <si>
    <t>IMC #3/Strata Tap (Structure 8A)</t>
  </si>
  <si>
    <t>Strata</t>
  </si>
  <si>
    <t>IMC #3</t>
  </si>
  <si>
    <t>W59</t>
  </si>
  <si>
    <t>Lopez</t>
  </si>
  <si>
    <t>Campbell</t>
  </si>
  <si>
    <t>Elec Tran-Line OH-TX-115KV-Sundown Int Tap North Ckt</t>
  </si>
  <si>
    <t>Elec Tran-Line OH-TX-115KV-Sundown Int Tap South Ckt</t>
  </si>
  <si>
    <t>Elec Tran-Line OH-TX-115KV-Sundown Int-Cochran Co Int</t>
  </si>
  <si>
    <t>Elec Tran-Line OH-TX-115KV-Swisher Co Int-Kress Int</t>
  </si>
  <si>
    <t>Elec Tran-Line OH-TX-115KV-Tuco Int-Crosby Co Int</t>
  </si>
  <si>
    <t>Elec Tran-Line OH-TX-115KV-Tuco Int-Lubbock East Int</t>
  </si>
  <si>
    <t>Elec Tran-Line OH-TX-115KV-Tuco Int-Randall Co Int</t>
  </si>
  <si>
    <t>Elec Tran-Line OH-TX-115KV-WTU Jericho Tap</t>
  </si>
  <si>
    <t>Elec Tran-Line OH-TX-115KV-Yoakum Co Int-Seagraves Int</t>
  </si>
  <si>
    <t>New asset location. No class change. TXS11</t>
  </si>
  <si>
    <t xml:space="preserve">New class change. NO2827 now open resulting in yes. </t>
  </si>
  <si>
    <t>HOWARD</t>
  </si>
  <si>
    <t xml:space="preserve">New asset location. No class change. </t>
  </si>
  <si>
    <t>z80</t>
  </si>
  <si>
    <t>TENNECO TAP</t>
  </si>
  <si>
    <t>TENNECO</t>
  </si>
  <si>
    <t>No classificaion change. New asset location for Z51. TXN1,10</t>
  </si>
  <si>
    <t>New asset location. No class change. TXS12</t>
  </si>
  <si>
    <t>New class change. NO2827 now open resulting in yes. TXN15</t>
  </si>
  <si>
    <t>New asset locaiton. Noclass change TXN15</t>
  </si>
  <si>
    <t>z77</t>
  </si>
  <si>
    <t>LEGACY</t>
  </si>
  <si>
    <t>BOARDMAN</t>
  </si>
  <si>
    <t>FLANN-LYN(FLOREY)</t>
  </si>
  <si>
    <t>Configuration change. No class change. TXS16</t>
  </si>
  <si>
    <t>New asset location. No class change. TXS9</t>
  </si>
  <si>
    <t>New asset location. No class change. TS11,14</t>
  </si>
  <si>
    <t>New asset location. No class change. TXS5,8</t>
  </si>
  <si>
    <t>New asset location. No class change.</t>
  </si>
  <si>
    <t>Added new asset location. No class change TXS6,9</t>
  </si>
  <si>
    <t>Delete. Removed 9/6/2011</t>
  </si>
  <si>
    <t>w1</t>
  </si>
  <si>
    <t>Added new asset location. No class change.</t>
  </si>
  <si>
    <t>t93</t>
  </si>
  <si>
    <t>HUTCHINSON CTY</t>
  </si>
  <si>
    <t>NM 8 New radial line assigned to SPS retail ISD 3/12</t>
  </si>
  <si>
    <t>NM 11 New radial line assigned to SPS retail ISD 9/12</t>
  </si>
  <si>
    <t>TXS 16 New radial line assigned to SPS retail ISD 9/12</t>
  </si>
  <si>
    <t>Yarnell sub was removed from service 6/30/2011</t>
  </si>
  <si>
    <t>Line was rebuiult in 2012 with a revised total mileage.</t>
  </si>
  <si>
    <t>GRAY COUNTY</t>
  </si>
  <si>
    <t>CRMWA #23</t>
  </si>
  <si>
    <t>ADOBE CREEK</t>
  </si>
  <si>
    <t>Classiifciation change due to configuration change. Added new asset location.</t>
  </si>
  <si>
    <t>No class change. Corrected circuit id.</t>
  </si>
  <si>
    <t>June 2009 went from invalid to yes</t>
  </si>
  <si>
    <t>Delete. Wrecked out June 2009 as part of Mid America - AmFrac 69KV to 115kV conversion</t>
  </si>
  <si>
    <t xml:space="preserve">Classiifciation change due to configuration change.  Mid America - AmFrac 69kV to 115kV Conversion </t>
  </si>
  <si>
    <t>Deletions</t>
  </si>
  <si>
    <t>Added new asset location. One class chang to invalid due to a NO move TXS6,9</t>
  </si>
  <si>
    <t>2011 NO Changes (Set to Invalid)</t>
  </si>
  <si>
    <t>2011 NO Changes (Included in the Direct Assignment Section)</t>
  </si>
  <si>
    <t>Elec Tran-Line OH-KS-345KV-Hitchland Intg-Finney Sw Sta (J-07)</t>
  </si>
  <si>
    <t>Elec Tran-Line OH-NM- 69KV-Eagle Creek-Artesia Town (Z-76)</t>
  </si>
  <si>
    <t>Elec Tran-Line OH-NM-115KV-Artesia Intg-Eagle Creek Intg (W-20)</t>
  </si>
  <si>
    <t>Elec Tran-Line OH-NM-115KV-Cannon AFB Sub Tap</t>
  </si>
  <si>
    <t xml:space="preserve">Elec Tran-Line OH-NM-115KV-Chaves Co Int-Urton Sub </t>
  </si>
  <si>
    <t>Elec Tran-Line OH-NM-115KV-Eagle Creek Intg-Navajo 3 (W-23)</t>
  </si>
  <si>
    <t>Elec Tran-Line OH-NM-115KV-Eddy Co Int-Eagle Creek Int (W-21)</t>
  </si>
  <si>
    <t>Elec Tran-Line OH-NM-115KV-Hobbs Gen Sub-Cunningham Sta (T-96)</t>
  </si>
  <si>
    <t>Elec Tran-Line OH-NM-115KV-Oasis Intg-Perimeter Sub (W-31)</t>
  </si>
  <si>
    <t>Elec Tran-Line OH-NM-115KV-Perimeter Sub-FEC Intg (W-32)</t>
  </si>
  <si>
    <t>Elec Tran-Line OH-NM-115KV-Seven Rivers Interchange-Eagle Creek Sub (W-17)</t>
  </si>
  <si>
    <t>Elec Tran-Line OH-NM-230KV-San Juan Mesa Wind Farm Sub-Oasis Intg (K-65)</t>
  </si>
  <si>
    <t>Elec Tran-Line OH-OK-115KV-Hitchland Intg-Texas County Intg (W-07)</t>
  </si>
  <si>
    <t>Elec Tran-Line OH-OK-115KV-Hitchland Intg-Texas County Intg (W-09)</t>
  </si>
  <si>
    <t>Elec Tran-Line OH-OK-115KV-Lasley Sub-Hitchland Intg (W-08)</t>
  </si>
  <si>
    <t>Elec Tran-Line OH-TX- 69KV-Batton Tap (Y-50)</t>
  </si>
  <si>
    <t>Elec Tran-Line OH-TX- 69KV-Bowers Sub-Howard Sub (Y-62)</t>
  </si>
  <si>
    <t>Elec Tran-Line OH-TX- 69KV-East Plant Intg-Van Buren Sub (Y-93)</t>
  </si>
  <si>
    <t>Elec Tran-Line OH-TX- 69KV-Gaines Co Int-Legacy Sub (Z-80)</t>
  </si>
  <si>
    <t>Elec Tran-Line OH-TX- 69KV-Hereford Intg South-Castro Co Sub (Z-51)</t>
  </si>
  <si>
    <t>Elec Tran-Line OH-TX- 69KV-Hockley County-Lamb County Intg (Y-89)</t>
  </si>
  <si>
    <t>Elec Tran-Line OH-TX- 69KV-Ivory Tap (Y-64)</t>
  </si>
  <si>
    <t>Elec Tran-Line OH-TX- 69KV-Kingsmill Sub-Bowers Sub (Y-60)</t>
  </si>
  <si>
    <t>Elec Tran-Line OH-TX- 69KV-Lamton Intg-Springlake Sub (Z-64)</t>
  </si>
  <si>
    <t>Elec Tran-Line OH-TX- 69KV-Legacy Sub-Doss Sub (Z-78)</t>
  </si>
  <si>
    <t>Elec Tran-Line OH-TX- 69KV-Legacy Sub-Flannagan Sub (Z-77)</t>
  </si>
  <si>
    <t>Elec Tran-Line OH-TX- 69KV-Stanton East (Y-85)</t>
  </si>
  <si>
    <t>Elec Tran-Line OH-TX- 69KV-Terry County Intg-Brownfield Sw Sta (Z-52)</t>
  </si>
  <si>
    <t>Elec Tran-Line OH-TX- 69KV-Tuco Intg-Crosby Co Intg (Y-84)</t>
  </si>
  <si>
    <t>Elec Tran-Line OH-TX-115KV-Channing Sub-Northwest Int (W-03)</t>
  </si>
  <si>
    <t>Elec Tran-Line OH-TX-115KV-Clutter Tap (Y-64)</t>
  </si>
  <si>
    <t>Elec Tran-Line OH-TX-115KV-Dallum Co Int-Channing Sub (W-04)</t>
  </si>
  <si>
    <t>Elec Tran-Line OH-TX-115KV-Dallum Co Int-Sherman Co Sw Sta (W-05)</t>
  </si>
  <si>
    <t>Elec Tran-Line OH-TX-115KV-Etter Rural Sub-Dallam County Intg (V-64)</t>
  </si>
  <si>
    <t>Elec Tran-Line OH-TX-115KV-Hansford Switching Station-Hitchland Intg (W-10)</t>
  </si>
  <si>
    <t>Elec Tran-Line OH-TX-115KV-Hitchland Intg-Texas County Intg (W-07)</t>
  </si>
  <si>
    <t>Elec Tran-Line OH-TX-115KV-Lasley Sub-Hitchland Intg (W-08)</t>
  </si>
  <si>
    <t>Elec Tran-Line OH-TX-115KV-Legacy Sub-Doss Interchange (W-19)</t>
  </si>
  <si>
    <t>Elec Tran-Line OH-TX-115KV-Tuco Int-Floyd Co Int</t>
  </si>
  <si>
    <t>Elec Tran-Line OH-TX-115KV-Wolfforth Int-Yuma Int (T-72)</t>
  </si>
  <si>
    <t>Elec Tran-Line OH-TX-230KV-Harrington Sta-Plant X Sta (K-41)</t>
  </si>
  <si>
    <t>Elec Tran-Line OH-TX-230KV-Hitchland Int-Moore Co Int (K-75)</t>
  </si>
  <si>
    <t>Elec Tran-Line OH-TX-230KV-Hitchland-Ochiltree (K-76)</t>
  </si>
  <si>
    <t>Elec Tran-Line OH-TX-345KV-Potter County Intg-Hitchland Intg (J-06)</t>
  </si>
  <si>
    <t>Elec Tran-Line OH-TX-115KV-Yoakum Co Int-Terry Co Int</t>
  </si>
  <si>
    <t>Elec Tran-Line OH-TX-115KV-Yuma Tap</t>
  </si>
  <si>
    <t>Elec Tran-Line OH-TX-230KV-Carlisle Int-LP&amp;L</t>
  </si>
  <si>
    <t>Elec Tran-Line OH-TX-230KV-Harrington Sta-Pringle Int</t>
  </si>
  <si>
    <t>Elec Tran-Line OH-TX-230KV-Harrington Sta-Randall Co Int</t>
  </si>
  <si>
    <t>Elec Tran-Line OH-TX-230KV-Jones Sta-Lubbock East Int</t>
  </si>
  <si>
    <t>Elec Tran-Line OH-TX-230KV-Jones Sta-Tuco Int</t>
  </si>
  <si>
    <t>Elec Tran-Line OH-TX-230KV-Nichols Sta-Harrington Sta #1</t>
  </si>
  <si>
    <t>Elec Tran-Line OH-TX-230KV-Nichols Sta-Harrington Sta #2</t>
  </si>
  <si>
    <t>Elec Tran-Line OH-TX-230KV-Nichols Sta-OK St Line</t>
  </si>
  <si>
    <t>Elec Tran-Line OH-TX-230KV-Plant X Sta-Sundown Corner #1</t>
  </si>
  <si>
    <t>Elec Tran-Line OH-TX-230KV-Plant X Sta-Tolk Sta</t>
  </si>
  <si>
    <t>Elec Tran-Line OH-TX-230KV-Potter Co Sw Sta-Moore Co Sta</t>
  </si>
  <si>
    <t>Elec Tran-Line OH-TX-230KV-Sundown Corner-Lubbock South Int</t>
  </si>
  <si>
    <t>Elec Tran-Line OH-TX-230KV-Sundown Int-NM St Line</t>
  </si>
  <si>
    <t>Elec Tran-Line OH-TX-230KV-Tolk Sta-Lamb Co Int</t>
  </si>
  <si>
    <t>Elec Tran-Line OH-TX-230KV-Tolk Sta-NM St Line #1</t>
  </si>
  <si>
    <t>Elec Tran-Line OH-TX-230KV-Tolk Sta-NM St Line #2</t>
  </si>
  <si>
    <t>Elec Tran-Line OH-TX-230KV-Tolk Sta-Tuco Int</t>
  </si>
  <si>
    <t>Elec Tran-Line OH-TX-230KV-Tolk Sta-Yoakum Co Int</t>
  </si>
  <si>
    <t>Elec Tran-Line OH-TX-230KV-Tuco Int-Carlisle Int</t>
  </si>
  <si>
    <t>Elec Tran-Line OH-TX-230KV-Tuco Int-Nichols Sta</t>
  </si>
  <si>
    <t>Elec Tran-Line OH-TX-345KV-Amarillo-Frio Draw Int</t>
  </si>
  <si>
    <t>Elec Tran-Line OH-TX-345KV-SPS/PSCO Tie Amarillo-OK St Line</t>
  </si>
  <si>
    <t>Elec Tran-Line UG-TX- 69KV-Lawrence Park Sub-Soncy Sub</t>
  </si>
  <si>
    <t>Elec Tran-Line UG-TX- 69KV-South Georgia Int-Lawrence Park Sub</t>
  </si>
  <si>
    <t>kV</t>
  </si>
  <si>
    <t>Ckt #</t>
  </si>
  <si>
    <t>PowerPlant Asset Location</t>
  </si>
  <si>
    <t>DETAILS</t>
  </si>
  <si>
    <t>FBUSNAME</t>
  </si>
  <si>
    <t>T_BUS</t>
  </si>
  <si>
    <t>TBUSNAME</t>
  </si>
  <si>
    <t>Gross</t>
  </si>
  <si>
    <t>Net</t>
  </si>
  <si>
    <t>BSKV</t>
  </si>
  <si>
    <t>CKT</t>
  </si>
  <si>
    <t>Miles</t>
  </si>
  <si>
    <t>Elec Tran-Line OH-NM-230KV-Lea Co Sub-TX St Line (K-49)</t>
  </si>
  <si>
    <t>Elec Tran-Line OH-NM-115KV-Roswell Intg-Capitan (W-49)</t>
  </si>
  <si>
    <t>Elec Tran-Line OH-TX-230KV-Jones Sta-Lubbock South Int L#1 (K-08)</t>
  </si>
  <si>
    <t>Elec Tran-Line OH-TX-115KV-Cole Intg-Ochiltree County Intg (W-28)</t>
  </si>
  <si>
    <t>Elec Tran-Line OH-NM-115KV-FEC Intg-Pleasant Hill Sub (W-64)</t>
  </si>
  <si>
    <t>Elec Tran-Line OH-NM-230KV-Hobbs Sta-Lea County Intg (K-72)</t>
  </si>
  <si>
    <t>Elec Tran-Line OH-TX-115KV-Perryton Intg-Ochiltree County Intg (W-30)</t>
  </si>
  <si>
    <t>Elec Tran-Line OH-TX-115KV-Deaf Smith Intg-Castro Co Intg (T-04)</t>
  </si>
  <si>
    <t>Elec Tran-Line OH-NM-115KV-Pecos Intg-North Canal Sub (W-61)</t>
  </si>
  <si>
    <t>Elec Tran-Line OH-NM-115KV-Curry Co Int-Pleasant Hill Sub (W-65)</t>
  </si>
  <si>
    <t>Elec Tran-Line OH-TX-115KV-Spearman Interchange-Ochiltree County Interchange (W-29)</t>
  </si>
  <si>
    <t>Elec Tran-Line OH-TX-115KV-Ochiltree-Perryton South (W-44)</t>
  </si>
  <si>
    <t>Elec Tran-Line OH-TX-115KV-Hale Co Intg-Lamton Intg (T-29)</t>
  </si>
  <si>
    <t>Elec Tran-Line OH-TX-230KV-Newhart Intg-Happy-Whiteface Wind Sub (K-90)</t>
  </si>
  <si>
    <t>Elec Tran-Line OH-NM- 69KV-Ocotillo Sub Tap (Z-57)</t>
  </si>
  <si>
    <t>Elec Tran-Line OH-TX- 69KV-Crosby Co Int-Hendrick Sub</t>
  </si>
  <si>
    <t>Elec Tran-Line OH-TX-115KV-Plant X Sta-Lamton Intg (T-28)</t>
  </si>
  <si>
    <t>Elec Tran-Line OH-TX-115KV-Grapevine Interchange to Kirby Switching Station (T-50)</t>
  </si>
  <si>
    <t>Elec Tran-Line OH-NM-115KV-Pecos Sub-Hopi Sub (W-43)</t>
  </si>
  <si>
    <t>Elec Tran-Line OH-NM-230KV-Hobbs Sta-Midland County Intg (K-71)</t>
  </si>
  <si>
    <t>Elec Tran-Line OH-TX-115KV-Hobbs Generation Sub-Higg Sub (T-98)</t>
  </si>
  <si>
    <t>Elec Tran-Line OH-TX- 69KV-Denver City Intg-Seagraves Intg (Y-95)</t>
  </si>
  <si>
    <t>Elec Tran-Line OH-NM-115KV-Lopez Int-Campbell St Sub (W-59)</t>
  </si>
  <si>
    <t>Elec Tran-Line OH-NM-115KV-Cunningham Sta-Buckeye Sub (V-98)</t>
  </si>
  <si>
    <t>Elec Tran-Line OH-TX-115KV-Castro Co Intg-Deaf Smith #22</t>
  </si>
  <si>
    <t>Elec Tran-Line OH-TX-115KV-Hitchland Intg-Texas County Intg (W-09)</t>
  </si>
  <si>
    <t>Elec Tran-Line OH-TX-230KV-Plant X Sta-Harrington Sta (K-04)</t>
  </si>
  <si>
    <t>Elec Tran-Line OH-TX-115KV-Spearman Interchange-Hansford Substation (T-87)</t>
  </si>
  <si>
    <t>Elec Tran-Line OH-NM-115KV-Norton Sw Sta-Lopez Int (W-58)</t>
  </si>
  <si>
    <t>Elec Tran-Line OH-TX-115KV-Plant X Sta-Castro Co Intg (V-37)</t>
  </si>
  <si>
    <t>Elec Tran-Line OH-TX-115KV-Cherry St Intg-Hasting Sub (W-42)</t>
  </si>
  <si>
    <t>Elec Tran-Line OH-TX- 69KV-Coulter Intg-Soncy (Y-72)</t>
  </si>
  <si>
    <t>Elec Tran-Line OH-TX-230KV-Newhart Intg-Plant X Sta (K-91)</t>
  </si>
  <si>
    <t>Total Miles</t>
  </si>
  <si>
    <t>Retail</t>
  </si>
  <si>
    <t>CA_NAME</t>
  </si>
  <si>
    <t>Area1</t>
  </si>
  <si>
    <t>%Ownership</t>
  </si>
  <si>
    <t>LOCKNEY2</t>
  </si>
  <si>
    <t>LH-CDRH2</t>
  </si>
  <si>
    <t>W</t>
  </si>
  <si>
    <t>SPS</t>
  </si>
  <si>
    <t>z38</t>
  </si>
  <si>
    <t>FLOYD2</t>
  </si>
  <si>
    <t>FLYDAT2</t>
  </si>
  <si>
    <t>SFLOYD2</t>
  </si>
  <si>
    <t>z3</t>
  </si>
  <si>
    <t>Elec Tran-Line OH-NM- 69KV-Amex #2 Tap</t>
  </si>
  <si>
    <t>NAVAJR2</t>
  </si>
  <si>
    <t>R</t>
  </si>
  <si>
    <t>ARTTOW2</t>
  </si>
  <si>
    <t>ARTESIA2</t>
  </si>
  <si>
    <t>z56</t>
  </si>
  <si>
    <t>ARTSR2</t>
  </si>
  <si>
    <t>ATOKA2</t>
  </si>
  <si>
    <t>ARTCC2</t>
  </si>
  <si>
    <t>CV-ARTE2</t>
  </si>
  <si>
    <t>ARTW2</t>
  </si>
  <si>
    <t>z5</t>
  </si>
  <si>
    <t>Elec Tran-Line OH-NM- 69KV-Carlsbad Sta-White Sub</t>
  </si>
  <si>
    <t>Elec Tran-Line OH-NM- 69KV-Carlsbad Waterfield Sub Tap</t>
  </si>
  <si>
    <t>y83</t>
  </si>
  <si>
    <t>WCLOVI2</t>
  </si>
  <si>
    <t>CURRY2</t>
  </si>
  <si>
    <t>y97</t>
  </si>
  <si>
    <t>NCLOVI2</t>
  </si>
  <si>
    <t>ECLOVI2</t>
  </si>
  <si>
    <t>z8</t>
  </si>
  <si>
    <t>Elec Tran-Line OH-NM- 69KV-Cottonwood Sub Tap</t>
  </si>
  <si>
    <t>CV-CTNW2</t>
  </si>
  <si>
    <t>COTTON2</t>
  </si>
  <si>
    <t>z50</t>
  </si>
  <si>
    <t>MULECY2</t>
  </si>
  <si>
    <t>BC-BAIL2</t>
  </si>
  <si>
    <t>WMULES2</t>
  </si>
  <si>
    <t>BC-LARI2</t>
  </si>
  <si>
    <t>LARIAT2</t>
  </si>
  <si>
    <t>DS-#102</t>
  </si>
  <si>
    <t>FARWELL2</t>
  </si>
  <si>
    <t>Elec Tran-Line OH-NM- 69KV-Dexter Sub Tap</t>
  </si>
  <si>
    <t>CV-YOT2</t>
  </si>
  <si>
    <t>z48</t>
  </si>
  <si>
    <t>Elec Tran-Line OH-NM- 69KV-Duval #3 Sub Tap</t>
  </si>
  <si>
    <t>v98</t>
  </si>
  <si>
    <t>BUCKEYT</t>
  </si>
  <si>
    <t>BUCKEYE3</t>
  </si>
  <si>
    <t>Elec Tran-Line OH-NM- 69KV-Duval-IMC #4 Bore Hole</t>
  </si>
  <si>
    <t>Elec Tran-Line OH-NM- 69KV-IMC #2 Sub Tap</t>
  </si>
  <si>
    <t>Elec Tran-Line OH-NM- 69KV-IMC #3 Sub Tap</t>
  </si>
  <si>
    <t>Elec Tran-Line OH-NM- 69KV-Loving Sub Tap</t>
  </si>
  <si>
    <t>Elec Tran-Line OH-TX-230KV-Mustang (K-36)</t>
  </si>
  <si>
    <t>Elec Tran-Line OH-TX-230KV-Mustang-Wasson #5</t>
  </si>
  <si>
    <t>Elec Tran-Line OH-NM-115KV-Whitten Sub-NEF Sub</t>
  </si>
  <si>
    <t>Elec Tran-Line OH-TX-115KV-Happy Int-Kress Int</t>
  </si>
  <si>
    <t>Elec Tran-Line OH-NM-230KV-Seven Rivers-Pecos INT</t>
  </si>
  <si>
    <t xml:space="preserve">Elec Tran-Line OH-TX- 69KV-Gray Co Int-Adobe Creek </t>
  </si>
  <si>
    <t>Elec Tran-Line OH-NM-115KV-Hobbs West Sw Sta-NEF Sub</t>
  </si>
  <si>
    <t>Elec Tran-Line OH-TX-230KV-Mustang-Seminole Int (K-69)</t>
  </si>
  <si>
    <t>Elec Tran-Line OH-OK-115KV-Texas Co Int-TX St Line (T88)</t>
  </si>
  <si>
    <t>Elec Tran-Line OH-TX-115KV-Pringle-Phillips Cogen (T-49)</t>
  </si>
  <si>
    <t>Elec Tran-Line OH-TX-230KV-Hobbs Sta-Seminole Intg (K-70)</t>
  </si>
  <si>
    <t>Elec Tran-Line OH-TX-115KV-Pringle Int-Riverview Power Plant (T-7)</t>
  </si>
  <si>
    <t>Elec Tran-Line OH-TX-115KV-Spearman's Interchange-Texas County Int</t>
  </si>
  <si>
    <t>Elec Tran-Line OH-TX-115KV-Denver City Interchange-Higg Subst (T-89)</t>
  </si>
  <si>
    <t>t86</t>
  </si>
  <si>
    <t>Elec Tran-Line OH-TX-230KV-Amarillo South Intg-Swisher County Int (K-63)</t>
  </si>
  <si>
    <t>Elec Tran-Line OH-TX-115KV-Russell Pool Substation-Higg Substation (T-91)</t>
  </si>
  <si>
    <t>Elec Tran-Line OH-TX-115KV-Mid American Pipeline/Amfrac-Higg Substation (T-92)</t>
  </si>
  <si>
    <t>Elec Tran-Line OH-NM- 69KV-Mississippi Chem #2 Sub Tap</t>
  </si>
  <si>
    <t>POTJCT2</t>
  </si>
  <si>
    <t>z44</t>
  </si>
  <si>
    <t>Elec Tran-Line OH-NM- 69KV-Potash Jct Sub-Duval #1 &amp; Duval #4</t>
  </si>
  <si>
    <t>DUVAL12</t>
  </si>
  <si>
    <t>Elec Tran-Line OH-NM- 69KV-Potash Jct Sub-Duval #2</t>
  </si>
  <si>
    <t>z22</t>
  </si>
  <si>
    <t>NMPOTA2</t>
  </si>
  <si>
    <t>KERMAC2</t>
  </si>
  <si>
    <t>Elec Tran-Line OH-NM- 69KV-Potash Jct Sub-National Potash</t>
  </si>
  <si>
    <t>z24</t>
  </si>
  <si>
    <t>Elec Tran-Line OH-NM- 69KV-Roswell Int-Artesia Int</t>
  </si>
  <si>
    <t>CV-YO2</t>
  </si>
  <si>
    <t>z9</t>
  </si>
  <si>
    <t>t5</t>
  </si>
  <si>
    <t>t31</t>
  </si>
  <si>
    <t>Elec Tran-Line OH-NM-115KV-Carlsbad Sta-Fiesta Sub</t>
  </si>
  <si>
    <t>FIESTA3</t>
  </si>
  <si>
    <t>CARLSBD3</t>
  </si>
  <si>
    <t>t24</t>
  </si>
  <si>
    <t>Elec Tran-Line OH-NM-115KV-Chaves Co Int-Roswell Int</t>
  </si>
  <si>
    <t>t14</t>
  </si>
  <si>
    <t>v20</t>
  </si>
  <si>
    <t>v83</t>
  </si>
  <si>
    <t>New asset location. No class change. NM7</t>
  </si>
  <si>
    <t>New asset location. No class change. NM2</t>
  </si>
  <si>
    <t>v84</t>
  </si>
  <si>
    <t>y72</t>
  </si>
  <si>
    <t>z33</t>
  </si>
  <si>
    <t>Elec Tran-Line OH-TX- 69KV-Boardman Sub/Flanagan Sub Tap</t>
  </si>
  <si>
    <t>z53</t>
  </si>
  <si>
    <t>LYNNCO2</t>
  </si>
  <si>
    <t>BROWNFI2</t>
  </si>
  <si>
    <t>z61</t>
  </si>
  <si>
    <t>YANCY2</t>
  </si>
  <si>
    <t>BG-YNT2</t>
  </si>
  <si>
    <t>LG-DRAW2</t>
  </si>
  <si>
    <t>Elec Tran-Line OH-TX-115KV-Amarillo South to Spring Draw Substation</t>
  </si>
  <si>
    <t>Elec Tran-Line OH-TX-115KV-Spearman-Pringle (T-6)</t>
  </si>
  <si>
    <t>Elec Tran-Line OH-TX-115KV-Spearman-Pringle (T-8)</t>
  </si>
  <si>
    <t>Elec Tran-Line OH-TX-115KV-Texas County Int-Hansford Sub (T-88)</t>
  </si>
  <si>
    <t>Elec Tran-Line OH-TX-115KV-W01-Martin Sub to Carson County Sub</t>
  </si>
  <si>
    <t>GARZA2</t>
  </si>
  <si>
    <t>GRAHAM2</t>
  </si>
  <si>
    <t>YANCYT2</t>
  </si>
  <si>
    <t>Elec Tran-Line OH-TX-230KV-Plant X Sta-Happy Whiteface Wind Sub (K-81)</t>
  </si>
  <si>
    <t>Elec Tran-Line OH-TX-230KV-Harrington Sta-Potter Co Sw Sta (K-32)</t>
  </si>
  <si>
    <t>Elec Tran-Line OH-TX-115KV-Cargill Sub-Curry Co Intg (Texas Portion) (T-59)</t>
  </si>
  <si>
    <t>Elec Tran-Line OH-TX-115KV-Deaf Smith Intg-Hereford (W-41)</t>
  </si>
  <si>
    <t>Elec Tran-Line OH-NM-115KV-Taylor Sw Sta-Tx St Line (T-16)</t>
  </si>
  <si>
    <t>Elec Tran-Line OH-TX-115KV-Hale Co Intg-Cox Sub</t>
  </si>
  <si>
    <t>Elec Tran-Line OH-NM-115KV-Wipp Sub-Red Bluff Sub (W-38)</t>
  </si>
  <si>
    <t>Elec Tran-Line OH-TX-230KV-Yoakum Co Int-Amoco Wasson Sub (K-40)</t>
  </si>
  <si>
    <t>Elec Tran-Line OH-NM-115KV-Roswell-Roswell City (T-24)</t>
  </si>
  <si>
    <t>Elec Tran-Line OH-NM-115KV-Pecos Intg-Ocotillo Sub (W-25)</t>
  </si>
  <si>
    <t>Elec Tran-Line OH-NM-115KV-Whitten Sub-Red Bluff Sub (W-37)</t>
  </si>
  <si>
    <t>Elec Tran-Line OH-TX-230KV-Newhart-Swisher (K-88)</t>
  </si>
  <si>
    <t>Elec Tran-Line OH-NM-115KV-Chaves Co Int-Roswell City (T-26)</t>
  </si>
  <si>
    <t>Elec Tran-Line OH-TX-115KV-Taylor-Johnson Draw (W-36)</t>
  </si>
  <si>
    <t>Elec Tran-Line OH-TX-115KV-Higg Intg-Johnson Draw (W-33)</t>
  </si>
  <si>
    <t>Elec Tran-Line OH-NM-230KV-Chaves Co Int-San Juan Wind Farm Sub (K-66)</t>
  </si>
  <si>
    <t>Elec Tran-Line OH-TX- 69KV-Soncy-Northwest Interchange (Z-33)</t>
  </si>
  <si>
    <t>Elec Tran-Line OH-TX-115KV-Gaines County Intg-Johnson Draw (W-35)</t>
  </si>
  <si>
    <t>Elec Tran-Line OH-TX- 69KV-Seagraves Interchange Sub (Z-21)</t>
  </si>
  <si>
    <t>Elec Tran-Line OH-TX-345KV-Hitchland Intg-Finney Sw Sta (J-07)</t>
  </si>
  <si>
    <t>Elec Tran-Line OH-TX- 69KV-Hereford Intg South-Hereford NE Sub (Z-71)</t>
  </si>
  <si>
    <t>Elec Tran-Line OH-TX-115KV-Hereford Northeast Int-Deaf Smith Co Int (T-63)</t>
  </si>
  <si>
    <t>Elec Tran-Line OH-NM-115KV-Norton Sw Sta-Campbell St Sub (T-77)</t>
  </si>
  <si>
    <t>Elec Tran-Line OH-TX- 69KV-Miami NE Brk Sta-Canadian Sub (Z-47)</t>
  </si>
  <si>
    <t>Elec Tran-Line OH-TX- 69KV-Lynn Co Intg-Graham Intg (Z-61)</t>
  </si>
  <si>
    <t>Elec Tran-Line OH-TX-115KV-AMFRAC-Johnson Draw (W-34)</t>
  </si>
  <si>
    <t>Elec Tran-Line OH-NM-115KV-Red Bluff Sub-Wood Draw Sub (W-39)</t>
  </si>
  <si>
    <t>Elec Tran-Line OH-TX-115KV-Deaf Smith Intg-Canyon West (W-40)</t>
  </si>
  <si>
    <t>Elec Tran-Line OH-TX-115KV-Hereford Sub-Cargill Sub (T-58)</t>
  </si>
  <si>
    <t>Elec Tran-Line OH-TX- 69KV-Structure #465-Bailey Co Sub (TX Portion) (Z-50)</t>
  </si>
  <si>
    <t>Elec Tran-Line OH-TX-230KV-Randall-Amarillo South (K-87)</t>
  </si>
  <si>
    <t>Elec Tran-Line OH-OK-345KV-Texas State Line-Beaver Co Line (J-12)</t>
  </si>
  <si>
    <t>LG-CNTR2</t>
  </si>
  <si>
    <t>y67</t>
  </si>
  <si>
    <t>CASTRC2</t>
  </si>
  <si>
    <t>z20</t>
  </si>
  <si>
    <t>t45</t>
  </si>
  <si>
    <t>Elec Tran-Line OH-TX- 69KV-Denver City Sta Loop</t>
  </si>
  <si>
    <t>SEAGRAV2</t>
  </si>
  <si>
    <t>y99</t>
  </si>
  <si>
    <t>WASSON2</t>
  </si>
  <si>
    <t>SW78142</t>
  </si>
  <si>
    <t>DENVRC2</t>
  </si>
  <si>
    <t>y98</t>
  </si>
  <si>
    <t>LE_KCM2</t>
  </si>
  <si>
    <t>M-AMR&amp;A2</t>
  </si>
  <si>
    <t>MIDAT2</t>
  </si>
  <si>
    <t>y89</t>
  </si>
  <si>
    <t>LC-HODG2</t>
  </si>
  <si>
    <t>LC-HDT2</t>
  </si>
  <si>
    <t>LC-WHIT2</t>
  </si>
  <si>
    <t>LC-LEVL2</t>
  </si>
  <si>
    <t>ELWOOD2</t>
  </si>
  <si>
    <t>MIDAMR2</t>
  </si>
  <si>
    <t>WHITHAR2</t>
  </si>
  <si>
    <t>PUMP/YH2</t>
  </si>
  <si>
    <t>HOBGOOD2</t>
  </si>
  <si>
    <t>LC-LUMS2</t>
  </si>
  <si>
    <t>LAMBCO2</t>
  </si>
  <si>
    <t>y95</t>
  </si>
  <si>
    <t>z25</t>
  </si>
  <si>
    <t>HOCKLEY2</t>
  </si>
  <si>
    <t>TERRYC2</t>
  </si>
  <si>
    <t>z46</t>
  </si>
  <si>
    <t>SULPHUR2</t>
  </si>
  <si>
    <t>z52</t>
  </si>
  <si>
    <t>LG-BRWN2</t>
  </si>
  <si>
    <t>y92</t>
  </si>
  <si>
    <t>y93</t>
  </si>
  <si>
    <t>VNBRN22</t>
  </si>
  <si>
    <t>EASTPL2</t>
  </si>
  <si>
    <t>Elec Tran-Line OH-TX- 69KV-Floydada Sub Tap</t>
  </si>
  <si>
    <t>Elec Tran-Line OH-TX- 69KV-Goodpasture Sub #2 Tap</t>
  </si>
  <si>
    <t>DS-#32</t>
  </si>
  <si>
    <t>z65</t>
  </si>
  <si>
    <t>z63</t>
  </si>
  <si>
    <t>Elec Tran-Line OH-TX- 69KV-Hale Co Int Tap Underbuild #1</t>
  </si>
  <si>
    <t>SP-HALF2</t>
  </si>
  <si>
    <t>CORNER2</t>
  </si>
  <si>
    <t>y91</t>
  </si>
  <si>
    <t>z71</t>
  </si>
  <si>
    <t>HEREFD2</t>
  </si>
  <si>
    <t>y58</t>
  </si>
  <si>
    <t>y62</t>
  </si>
  <si>
    <t>GB-WHEE2</t>
  </si>
  <si>
    <t>MAGICC2</t>
  </si>
  <si>
    <t>GB-KELR2</t>
  </si>
  <si>
    <t>BOWERS2</t>
  </si>
  <si>
    <t>NP-BRIS2</t>
  </si>
  <si>
    <t>BUFFALO2</t>
  </si>
  <si>
    <t>z47</t>
  </si>
  <si>
    <t>z69</t>
  </si>
  <si>
    <t>z70</t>
  </si>
  <si>
    <t>y65</t>
  </si>
  <si>
    <t>INDUSTR2</t>
  </si>
  <si>
    <t>HUBRCO 2</t>
  </si>
  <si>
    <t>Elec Tran-Line OH-TX- 69KV-Industrial Sub-Huber Co-Gen Plt</t>
  </si>
  <si>
    <t>SIDRCH 2</t>
  </si>
  <si>
    <t>Elec Tran-Line OH-TX- 69KV-Kingsmill Sub-Celanese Sta</t>
  </si>
  <si>
    <t>z60</t>
  </si>
  <si>
    <t>DIEKEMP2</t>
  </si>
  <si>
    <t>LG-HCKB2</t>
  </si>
  <si>
    <t>LUBE2</t>
  </si>
  <si>
    <t>SP-SLAT2</t>
  </si>
  <si>
    <t>SOUTHLN2</t>
  </si>
  <si>
    <t>y50</t>
  </si>
  <si>
    <t>IVORY  2</t>
  </si>
  <si>
    <t>BATTNS2</t>
  </si>
  <si>
    <t>y64</t>
  </si>
  <si>
    <t>LUBS2</t>
  </si>
  <si>
    <t>y85</t>
  </si>
  <si>
    <t>SW67462</t>
  </si>
  <si>
    <t>PLANTRS2</t>
  </si>
  <si>
    <t>z66</t>
  </si>
  <si>
    <t>Elec Tran-Line OH-TX- 69KV-Muleshoe Sub Tap</t>
  </si>
  <si>
    <t>MULE-V2</t>
  </si>
  <si>
    <t>y66</t>
  </si>
  <si>
    <t>CHN/CFS2</t>
  </si>
  <si>
    <t>NAMSW2</t>
  </si>
  <si>
    <t>TASCOSA2</t>
  </si>
  <si>
    <t>Elec Tran-Line OH-NM-115KV-Cunningham Sta-Oil Center Sub (W-26)</t>
  </si>
  <si>
    <t>Elec Tran-Line OH-NM-115KV-Hobbs Gen Sub-Taylor Sw Sta (T-97)</t>
  </si>
  <si>
    <t>Elec Tran-Line OH-NM-115KV-Whitten Sub-Oil Center Sub (W-27)</t>
  </si>
  <si>
    <t>Elec Tran-Line OH-TX-115KV-Gaines County Sub-Legacy Sub (W-18)</t>
  </si>
  <si>
    <t>Elec Tran-Line OH-TX-115KV-Spearman-Perryton (V-92)</t>
  </si>
  <si>
    <t>Elec Tran-Line OH-TX-115KV-Wheeler Co Int-New Grave Sub (W-06)</t>
  </si>
  <si>
    <t>Elec Tran-Line OH-TX-230KV-Grapevine Int-Wheeler Co Int (K-73)</t>
  </si>
  <si>
    <t>CHANING2</t>
  </si>
  <si>
    <t>z64</t>
  </si>
  <si>
    <t>Elec Tran-Line OH-TX- 69KV-Olton Sub Tap</t>
  </si>
  <si>
    <t>LC-OLTN2</t>
  </si>
  <si>
    <t>LAMTON2</t>
  </si>
  <si>
    <t>OLTON2</t>
  </si>
  <si>
    <t>y75</t>
  </si>
  <si>
    <t>KRESS2</t>
  </si>
  <si>
    <t>SW-KRES2</t>
  </si>
  <si>
    <t>LH-PL&amp;M2</t>
  </si>
  <si>
    <t>NPLNV2</t>
  </si>
  <si>
    <t>KRESRU2</t>
  </si>
  <si>
    <t>y59</t>
  </si>
  <si>
    <t>Elec Tran-Line OH-TX- 69KV-Springlake Sub Tap</t>
  </si>
  <si>
    <t>NO6754</t>
  </si>
  <si>
    <t>t58</t>
  </si>
  <si>
    <t>v38</t>
  </si>
  <si>
    <t>t1.1</t>
  </si>
  <si>
    <t>t37</t>
  </si>
  <si>
    <t>Tri County</t>
  </si>
  <si>
    <t>t53</t>
  </si>
  <si>
    <t>YARNELLT</t>
  </si>
  <si>
    <t>YARNELL</t>
  </si>
  <si>
    <t>t54</t>
  </si>
  <si>
    <t>CONWAY</t>
  </si>
  <si>
    <t>PALOT</t>
  </si>
  <si>
    <t>PALO</t>
  </si>
  <si>
    <t>t47</t>
  </si>
  <si>
    <t>ELPASO</t>
  </si>
  <si>
    <t>LE_TIE</t>
  </si>
  <si>
    <t>NO 7795</t>
  </si>
  <si>
    <t>RILEY</t>
  </si>
  <si>
    <t>PACIFIC</t>
  </si>
  <si>
    <t>SP-NDE2</t>
  </si>
  <si>
    <t>SP-BECT2</t>
  </si>
  <si>
    <t>ALLMON2</t>
  </si>
  <si>
    <t>LH-PTRS2</t>
  </si>
  <si>
    <t>y84</t>
  </si>
  <si>
    <t>SP-IDAL2</t>
  </si>
  <si>
    <t>VICKER2</t>
  </si>
  <si>
    <t>WHTE&amp;MN2</t>
  </si>
  <si>
    <t>SP-SHLW2</t>
  </si>
  <si>
    <t>SW67872</t>
  </si>
  <si>
    <t>SP-ACUF2</t>
  </si>
  <si>
    <t>SP-HETL2</t>
  </si>
  <si>
    <t>v46</t>
  </si>
  <si>
    <t>v49</t>
  </si>
  <si>
    <t>v80</t>
  </si>
  <si>
    <t>v43</t>
  </si>
  <si>
    <t>v44</t>
  </si>
  <si>
    <t>v1</t>
  </si>
  <si>
    <t>Elec Tran-Line OH-TX-115KV-Herring Sub Tap</t>
  </si>
  <si>
    <t>v55</t>
  </si>
  <si>
    <t>t27</t>
  </si>
  <si>
    <t>v2</t>
  </si>
  <si>
    <t>Elec Tran-Line OH-TX-115KV-Nichols Sta-Hutchinson Co Int</t>
  </si>
  <si>
    <t>ASARCO3</t>
  </si>
  <si>
    <t>NICHOL3</t>
  </si>
  <si>
    <t>v50</t>
  </si>
  <si>
    <t>t64</t>
  </si>
  <si>
    <t>Elec Tran-Line OH-TX-115KV-Randall Co Int-Southeast Sub</t>
  </si>
  <si>
    <t>z40</t>
  </si>
  <si>
    <t>SONCY2</t>
  </si>
  <si>
    <t>LAWPK22</t>
  </si>
  <si>
    <t>z23</t>
  </si>
  <si>
    <t>LAWPK12</t>
  </si>
  <si>
    <t>GEORGIA2</t>
  </si>
  <si>
    <t>WS Gross Plant $</t>
  </si>
  <si>
    <t>WS Net Plant $</t>
  </si>
  <si>
    <t>Rt Gross Plant $</t>
  </si>
  <si>
    <t>Rt Net Plant $</t>
  </si>
  <si>
    <t>WS/Rt</t>
  </si>
  <si>
    <t>WS</t>
  </si>
  <si>
    <t>WS = Wholesale</t>
  </si>
  <si>
    <t>Rt = Retail</t>
  </si>
  <si>
    <t>Abbreviations:</t>
  </si>
  <si>
    <t>TX = Texas</t>
  </si>
  <si>
    <t>NM = New Mexico</t>
  </si>
  <si>
    <t>z49</t>
  </si>
  <si>
    <t>check</t>
  </si>
  <si>
    <t>Elec Tran-Line OH-KS-345KV-SPS/PSCO Tie Holcomb-CO St Line</t>
  </si>
  <si>
    <t>Elec Tran-Line OH-KS-345KV-SPS/PSCO Tie Holcomb-OK St Line</t>
  </si>
  <si>
    <t>Elec Tran-Line OH-NM- 69KV-Artesia Country Club Sub Tap</t>
  </si>
  <si>
    <t>New class change. NO2827 now open resulting in yes. TXN4,15,21</t>
  </si>
  <si>
    <t>Elec Tran-Line OH-NM- 69KV-Artesia Int-Artesia City Sub</t>
  </si>
  <si>
    <t>Elec Tran-Line OH-NM- 69KV-Artesia Int-Carlsbad Sta</t>
  </si>
  <si>
    <t>Elec Tran-Line OH-NM- 69KV-Artesia South Rural Sub Tap</t>
  </si>
  <si>
    <t>Elec Tran-Line OH-NM- 69KV-Cannon AFB Sub Tap</t>
  </si>
  <si>
    <t>Elec Tran-Line OH-NM- 69KV-Cherry Sub Tap</t>
  </si>
  <si>
    <t>Elec Tran-Line OH-NM- 69KV-Clovis East Sub Tap</t>
  </si>
  <si>
    <t>Elec Tran-Line OH-NM- 69KV-Clovis Loop</t>
  </si>
  <si>
    <t>Elec Tran-Line OH-NM- 69KV-Curry Co Int-Roosevelt Co Int</t>
  </si>
  <si>
    <t>Elec Tran-Line OH-NM- 69KV-Curry Co Int-TX St Line</t>
  </si>
  <si>
    <t>Elec Tran-Line OH-NM- 69KV-FEC Tap</t>
  </si>
  <si>
    <t>Elec Tran-Line OH-NM- 69KV-Industrial Sub-Ethanol Plant Sub</t>
  </si>
  <si>
    <t>Elec Tran-Line OH-NM- 69KV-Navajo #4 Sub Tap</t>
  </si>
  <si>
    <t>Elec Tran-Line OH-NM- 69KV-Navajo Ref #2 &amp; #3 Sub Tap</t>
  </si>
  <si>
    <t>Elec Tran-Line OH-NM- 69KV-New Mexico Potash #1 Sub Tap</t>
  </si>
  <si>
    <t>Elec Tran-Line OH-NM- 69KV-North Clovis Sub Tap</t>
  </si>
  <si>
    <t>Elec Tran-Line OH-NM- 69KV-Portales Grain Alcohol</t>
  </si>
  <si>
    <t>Elec Tran-Line OH-NM- 69KV-Portales Sw Sta-Portales South Sub</t>
  </si>
  <si>
    <t>Elec Tran-Line OH-NM- 69KV-Potash Jct Sub-Imc #1 Sub</t>
  </si>
  <si>
    <t>Elec Tran-Line OH-NM- 69KV-Potash Jct Sub-Kermac</t>
  </si>
  <si>
    <t>Elec Tran-Line OH-NM- 69KV-REC Sub Tap</t>
  </si>
  <si>
    <t>Elec Tran-Line OH-NM- 69KV-Roosevelt Co Int-Portales City Sub</t>
  </si>
  <si>
    <t>Elec Tran-Line OH-NM- 69KV-Roosevelt Co Int-Portales Sw Sta</t>
  </si>
  <si>
    <t>Elec Tran-Line OH-NM- 69KV-Roswell Int-Chaves Co Int</t>
  </si>
  <si>
    <t>Elec Tran-Line OH-NM- 69KV-Roswell Int-Roswell Sta</t>
  </si>
  <si>
    <t>Elec Tran-Line OH-NM- 69KV-Roswell/Chaves-Walker AFB West Sub</t>
  </si>
  <si>
    <t>Elec Tran-Line OH-NM- 69KV-Urton Sub Tap</t>
  </si>
  <si>
    <t>Elec Tran-Line OH-NM- 69KV-Walker AFB East Sub Tap</t>
  </si>
  <si>
    <t>Elec Tran-Line OH-NM- 69KV-WIPP Sub Tap</t>
  </si>
  <si>
    <t>June 2009 went from trans to radial but invalid because ERF load gone May 2012</t>
  </si>
  <si>
    <t>Elec Tran-Line OH-NM- 69KV-Zodiac Sub Tap</t>
  </si>
  <si>
    <t>Elec Tran-Line OH-NM-115KV-Atoka Sub-Seven Rivers Sub</t>
  </si>
  <si>
    <t>Elec Tran-Line OH-NM-115KV-Brasher Sub Tap</t>
  </si>
  <si>
    <t>Elec Tran-Line OH-NM-115KV-Carlsbad Sta-Cunningham Sta #2</t>
  </si>
  <si>
    <t>Elec Tran-Line OH-NM-115KV-Carlsbad Sta-Potash Jct Sub</t>
  </si>
  <si>
    <t>Elec Tran-Line OH-NM-115KV-Carlsbad Sta-Roswell Int</t>
  </si>
  <si>
    <t>Elec Tran-Line OH-NM-115KV-Cochran Sw Sta-Monument Sub</t>
  </si>
  <si>
    <t>Elec Tran-Line OH-NM-115KV-Cunningham Sta-Maddox Sta</t>
  </si>
  <si>
    <t>Elec Tran-Line OH-NM-115KV-Cunningham Sta-Taylor Sw Sta</t>
  </si>
  <si>
    <t>Elec Tran-Line OH-NM-115KV-Cunningham Sta-TX St Line</t>
  </si>
  <si>
    <t>Elec Tran-Line OH-NM-115KV-Curry Co Int-Oasis Int</t>
  </si>
  <si>
    <t>Elec Tran-Line OH-NM-115KV-Curry Co Int-Roosevelt Co Int #1</t>
  </si>
  <si>
    <t>Elec Tran-Line OH-NM-115KV-Curry Co Int-Roosevelt Co Int #2</t>
  </si>
  <si>
    <t>Elec Tran-Line OH-NM-115KV-Curry Co Int-Tucumcari</t>
  </si>
  <si>
    <t>Elec Tran-Line OH-NM-115KV-Drinkard Sub Tap</t>
  </si>
  <si>
    <t>T26</t>
  </si>
  <si>
    <t>CHAVES</t>
  </si>
  <si>
    <t>URTON</t>
  </si>
  <si>
    <t>CROSBY</t>
  </si>
  <si>
    <t>SP-PLEASNT</t>
  </si>
  <si>
    <t>z39</t>
  </si>
  <si>
    <t>v62</t>
  </si>
  <si>
    <t>Elec Tran-Line OH-NM-115KV-Eddy Co Int-Artesia Int</t>
  </si>
  <si>
    <t>Elec Tran-Line OH-NM-115KV-Eddy Co Int-Atoka Sub</t>
  </si>
  <si>
    <t>Elec Tran-Line OH-NM-115KV-Hobbs Loop</t>
  </si>
  <si>
    <t>Elec Tran-Line OH-NM-115KV-Hobbs North Sub Tap</t>
  </si>
  <si>
    <t>Elec Tran-Line OH-NM-115KV-Jal-Hobbs Loop</t>
  </si>
  <si>
    <t>Elec Tran-Line OH-NM-115KV-Maddox Sta-Buckeye Sub</t>
  </si>
  <si>
    <t>Elec Tran-Line OH-NM-115KV-Maddox Sta-Hobbs Loop</t>
  </si>
  <si>
    <t>Elec Tran-Line OH-NM-115KV-Maddox Sta-Jal</t>
  </si>
  <si>
    <t xml:space="preserve">Elec Tran-Line OH-NM-115KV-Maddox Sta-Lea Co REC </t>
  </si>
  <si>
    <t>Elec Tran-Line OH-NM-115KV-Maddox Sta-Maljamar Sub</t>
  </si>
  <si>
    <t>Elec Tran-Line OH-NM-115KV-Navajo Ref #3 Sub Tap</t>
  </si>
  <si>
    <t xml:space="preserve">Elec Tran-Line OH-NM-115KV-Norris St Tap </t>
  </si>
  <si>
    <t>Elec Tran-Line OH-NM-115KV-Ochoa Int-Sand Dunes Sub</t>
  </si>
  <si>
    <t>Elec Tran-Line OH-NM-115KV-Potash Jct Sub-PCA Sub</t>
  </si>
  <si>
    <t>Elec Tran-Line OH-NM-115KV-Potash Jct Sub-WIPP Sub</t>
  </si>
  <si>
    <t>Elec Tran-Line OH-NM-230KV-Chaves Co Int-Eddy Co Int</t>
  </si>
  <si>
    <t>Elec Tran-Line OH-NM-230KV-Cunningham Sta-Eddy Co Int</t>
  </si>
  <si>
    <t>Elec Tran-Line OH-NM-230KV-Cunningham Sta-Potash Jct Sub</t>
  </si>
  <si>
    <t>Elec Tran-Line OH-NM-230KV-Cunningham Sta-TX St Line</t>
  </si>
  <si>
    <t>Valid</t>
  </si>
  <si>
    <t>Customer</t>
  </si>
  <si>
    <t>CVEC</t>
  </si>
  <si>
    <t>Deaf Smith</t>
  </si>
  <si>
    <t>Bailey County</t>
  </si>
  <si>
    <t>Lyntegar</t>
  </si>
  <si>
    <t>Big Country</t>
  </si>
  <si>
    <t>South Plains</t>
  </si>
  <si>
    <t>Lea County</t>
  </si>
  <si>
    <t>Lamb County</t>
  </si>
  <si>
    <t>Swisher</t>
  </si>
  <si>
    <t>Green Belt</t>
  </si>
  <si>
    <t>North Plains</t>
  </si>
  <si>
    <t>Lighthouse</t>
  </si>
  <si>
    <t>Elec Tran-Line OH-NM-230KV-Eddy Co to Seven Rivers</t>
  </si>
  <si>
    <t>Reclass</t>
  </si>
  <si>
    <t>Elec Tran-Line OH-NM-230KV-Pecos Int-Potash Jct Int</t>
  </si>
  <si>
    <t>Elec Tran-Line OH-NM-230KV-Roosevelt Co Int-Chaves Co Int</t>
  </si>
  <si>
    <t>Elec Tran-Line OH-NM-230KV-TX St Line-Roosevelt Co Int #1</t>
  </si>
  <si>
    <t>Elec Tran-Line OH-NM-230KV-TX St Line-Roosevelt Co Int #2</t>
  </si>
  <si>
    <t>Elec Tran-Line OH-OK- 69KV-Thompson Int-Keyes Sub</t>
  </si>
  <si>
    <t>Elec Tran-Line OH-OK-115KV-Perryton Tap</t>
  </si>
  <si>
    <t>Elec Tran-Line OH-OK-115KV-Texas Co Int-Beaver Co Int</t>
  </si>
  <si>
    <t>Elec Tran-Line OH-OK-115KV-Texas Co Int-KS St Line</t>
  </si>
  <si>
    <t>Elec Tran-Line OH-OK-115KV-Texas Co Int-TX St Line #2</t>
  </si>
  <si>
    <t>Elec Tran-Line OH-OK-345KV-SPS/PSCO Tie TX St Line-KS St Line</t>
  </si>
  <si>
    <t>Elec Tran-Line OH-TX- 69KV-34th Street Sub Tap</t>
  </si>
  <si>
    <t>Elec Tran-Line OH-TX- 69KV-Adair Sub Tap</t>
  </si>
  <si>
    <t>Elec Tran-Line OH-TX- 69KV-Amarillo Loop</t>
  </si>
  <si>
    <t>Elec Tran-Line OH-TX- 69KV-Am-Frac Sub Tap</t>
  </si>
  <si>
    <t>Elec Tran-Line OH-TX- 69KV-Amherst Sub Tap</t>
  </si>
  <si>
    <t>Elec Tran-Line OH-TX- 69KV-Amoco Co Line Sub Tap</t>
  </si>
  <si>
    <t>Elec Tran-Line OH-TX- 69KV-Amoco Garza Co Tap</t>
  </si>
  <si>
    <t>Elec Tran-Line OH-TX- 69KV-Anton Sub Tap</t>
  </si>
  <si>
    <t>Elec Tran-Line OH-TX- 69KV-Borger Loop</t>
  </si>
  <si>
    <t>Elec Tran-Line OH-TX- 69KV-Bowers Sub Tap</t>
  </si>
  <si>
    <t>Elec Tran-Line OH-TX- 69KV-Brownfield Sub-Garza Co</t>
  </si>
  <si>
    <t>NO 3718</t>
  </si>
  <si>
    <t>NO 6854</t>
  </si>
  <si>
    <t>NO 3724</t>
  </si>
  <si>
    <t>v75</t>
  </si>
  <si>
    <t>z74</t>
  </si>
  <si>
    <t>LAMTON</t>
  </si>
  <si>
    <t>CORNER</t>
  </si>
  <si>
    <t>FARMERS</t>
  </si>
  <si>
    <t>t91</t>
  </si>
  <si>
    <t>HIGG</t>
  </si>
  <si>
    <t>SPRINGL2</t>
  </si>
  <si>
    <t>z41</t>
  </si>
  <si>
    <t>CROSBY2</t>
  </si>
  <si>
    <t>LH-CROS2</t>
  </si>
  <si>
    <t>HENDRIC2</t>
  </si>
  <si>
    <t>Elec Tran-Line OH-TX- 69KV-Sulfur Spgs-Adair Sub</t>
  </si>
  <si>
    <t>LG-MC&amp;S2</t>
  </si>
  <si>
    <t>z21</t>
  </si>
  <si>
    <t>LG-ASHM2</t>
  </si>
  <si>
    <t>ADAIR2</t>
  </si>
  <si>
    <t>CEDARLK2</t>
  </si>
  <si>
    <t>OZMAH22</t>
  </si>
  <si>
    <t>LG-SAWY2</t>
  </si>
  <si>
    <t>y74</t>
  </si>
  <si>
    <t>z18</t>
  </si>
  <si>
    <t>HALECN2</t>
  </si>
  <si>
    <t>TUCO2</t>
  </si>
  <si>
    <t>PLNVCO2</t>
  </si>
  <si>
    <t>WESTRID2</t>
  </si>
  <si>
    <t>PLNVWT2</t>
  </si>
  <si>
    <t>LH-HALC2</t>
  </si>
  <si>
    <t>WPLNV2</t>
  </si>
  <si>
    <t>z51</t>
  </si>
  <si>
    <t>DS-#42</t>
  </si>
  <si>
    <t>DS-#82</t>
  </si>
  <si>
    <t>DIM CS 2</t>
  </si>
  <si>
    <t>z62</t>
  </si>
  <si>
    <t>LC-HART2</t>
  </si>
  <si>
    <t>HART2</t>
  </si>
  <si>
    <t>Elec Tran-Line OH-TX- 69KV-Tuco Int-Hereford Int</t>
  </si>
  <si>
    <t>y78</t>
  </si>
  <si>
    <t>y79</t>
  </si>
  <si>
    <t>WANTNTP2</t>
  </si>
  <si>
    <t>LC-SP&amp;H2</t>
  </si>
  <si>
    <t>SP-ABRN2</t>
  </si>
  <si>
    <t>COUNTL2</t>
  </si>
  <si>
    <t>BAINER2</t>
  </si>
  <si>
    <t>LC-LTTL2</t>
  </si>
  <si>
    <t>WANTON2</t>
  </si>
  <si>
    <t>y80</t>
  </si>
  <si>
    <t>LC-SNDH2</t>
  </si>
  <si>
    <t>AMHERST2</t>
  </si>
  <si>
    <t>SUDNRU2</t>
  </si>
  <si>
    <t>WLTTLF2</t>
  </si>
  <si>
    <t>BAILYP2</t>
  </si>
  <si>
    <t>LC-BECK2</t>
  </si>
  <si>
    <t>COX2</t>
  </si>
  <si>
    <t>y77</t>
  </si>
  <si>
    <t>IRICK2</t>
  </si>
  <si>
    <t>BARWISE2</t>
  </si>
  <si>
    <t>LH-AIKN2</t>
  </si>
  <si>
    <t>AIKENT2</t>
  </si>
  <si>
    <t>y96</t>
  </si>
  <si>
    <t>LH-LST2</t>
  </si>
  <si>
    <t>LH-SPL2</t>
  </si>
  <si>
    <t>LH-SLVR2</t>
  </si>
  <si>
    <t>BRISCOE2</t>
  </si>
  <si>
    <t>z36</t>
  </si>
  <si>
    <t>LH-HARM2</t>
  </si>
  <si>
    <t>NO6888</t>
  </si>
  <si>
    <t>NO3890</t>
  </si>
  <si>
    <t>NO8861</t>
  </si>
  <si>
    <t>NO3736</t>
  </si>
  <si>
    <t>t04</t>
  </si>
  <si>
    <t>t75</t>
  </si>
  <si>
    <t>Elec Tran-Line OH-TX- 69KV-Canadian Sub Tap</t>
  </si>
  <si>
    <t xml:space="preserve">Elec Tran-Line OH-TX- 69KV-Castro Co Int Tap  </t>
  </si>
  <si>
    <t>Elec Tran-Line OH-TX- 69KV-Castro Co Int Tap Underbuild</t>
  </si>
  <si>
    <t xml:space="preserve">Elec Tran-Line OH-TX- 69KV-Castro Co REC Sub Tap </t>
  </si>
  <si>
    <t>w34</t>
  </si>
  <si>
    <t>w25</t>
  </si>
  <si>
    <t>OCOTILLO</t>
  </si>
  <si>
    <t>w39</t>
  </si>
  <si>
    <t>RED BLUFF</t>
  </si>
  <si>
    <t>WOOD DRAW</t>
  </si>
  <si>
    <t>JOHNSON DRAW</t>
  </si>
  <si>
    <t>AMFRAC/MAPCO</t>
  </si>
  <si>
    <t>Elec Tran-Line OH-TX- 69KV-Cedar Lake Sub Tap</t>
  </si>
  <si>
    <t>Elec Tran-Line OH-TX- 69KV-Cochran Co Int-Sundown REC</t>
  </si>
  <si>
    <t>Elec Tran-Line OH-TX- 69KV-Cochran Co Int-Whiteface Sub</t>
  </si>
  <si>
    <t>Farmers</t>
  </si>
  <si>
    <t>Rita Blanca</t>
  </si>
  <si>
    <t>t34</t>
  </si>
  <si>
    <t>WCLOVIS</t>
  </si>
  <si>
    <t>CANONAFB</t>
  </si>
  <si>
    <t>t38</t>
  </si>
  <si>
    <t>IMC#1</t>
  </si>
  <si>
    <t>Elec Tran-Line OH-TX- 69KV-Crosby Co Int-Pleasant Hill Tap</t>
  </si>
  <si>
    <t>Elec Tran-Line OH-TX- 69KV-Dallam Co Int-Rita Blanca REC</t>
  </si>
  <si>
    <t>Elec Tran-Line OH-TX- 69KV-Deaf Smith Co Co-op Sub #4 Tap</t>
  </si>
  <si>
    <t>Elec Tran-Line OH-TX- 69KV-Denver City Sta-Doss Sub</t>
  </si>
  <si>
    <t>Elec Tran-Line OH-TX- 69KV-Denver City Sta-Lamb Co Int</t>
  </si>
  <si>
    <t>Elec Tran-Line OH-TX- 69KV-Dimmitt South Sub Tap</t>
  </si>
  <si>
    <t>Elec Tran-Line OH-TX- 69KV-East Sta-Van Buren Sub</t>
  </si>
  <si>
    <t>Elec Tran-Line OH-TX- 69KV-Farwell Sub Tap</t>
  </si>
  <si>
    <t>Elec Tran-Line OH-TX- 69KV-Floyd Co REC Tap</t>
  </si>
  <si>
    <t>REPEATS</t>
  </si>
  <si>
    <t>Elec Tran-Line OH-TX- 69KV-Gaines Co Int Tap</t>
  </si>
  <si>
    <t>Elec Tran-Line OH-TX- 69KV-Gaines Co Int-Doss Sub</t>
  </si>
  <si>
    <t>Elec Tran-Line OH-TX- 69KV-Graham-Justiceburg</t>
  </si>
  <si>
    <t>Elec Tran-Line OH-TX- 69KV-Grave Sub Tap</t>
  </si>
  <si>
    <t>Elec Tran-Line OH-TX- 69KV-Hale Co Int Tap Underbuild #2</t>
  </si>
  <si>
    <t>Elec Tran-Line OH-TX- 69KV-Hale Co Int-Plainview South Sub</t>
  </si>
  <si>
    <t>Elec Tran-Line OH-TX- 69KV-Happy Int-Shamrock Pumping Sta</t>
  </si>
  <si>
    <t>Elec Tran-Line OH-TX- 69KV-Happy Sub Tap</t>
  </si>
  <si>
    <t>Elec Tran-Line OH-TX- 69KV-Hereford Loop</t>
  </si>
  <si>
    <t>Elec Tran-Line OH-TX- 69KV-Hodge Sub-Elwood Sub</t>
  </si>
  <si>
    <t>Elec Tran-Line OH-TX- 69KV-Hutchinson Co Int-OK St Line</t>
  </si>
  <si>
    <t>Elec Tran-Line OH-TX- 69KV-Kinney Sub Tap</t>
  </si>
  <si>
    <t>Elec Tran-Line OH-TX- 69KV-Kress Int-Kress Rural Sub</t>
  </si>
  <si>
    <t>Elec Tran-Line OH-TX- 69KV-Lamb Co Int-Littlefield Sub</t>
  </si>
  <si>
    <t>Elec Tran-Line OH-TX- 69KV-Lambton-7 Mile Corner</t>
  </si>
  <si>
    <t>Elec Tran-Line OH-TX- 69KV-Levelland East Sub Tap</t>
  </si>
  <si>
    <t>Elec Tran-Line OH-TX- 69KV-Levelland Sub Tap</t>
  </si>
  <si>
    <t>Elec Tran-Line OH-TX- 69KV-Littlefield Sub Tap</t>
  </si>
  <si>
    <t>Elec Tran-Line OH-TX- 69KV-Littlefield West Sub Tap</t>
  </si>
  <si>
    <t>Elec Tran-Line OH-TX- 69KV-Lockney Sub Tap</t>
  </si>
  <si>
    <t>Elec Tran-Line OH-TX- 69KV-Lone Star REC Sub Tap</t>
  </si>
  <si>
    <t>Elec Tran-Line OH-TX- 69KV-Lubbock East Int-Garza Post</t>
  </si>
  <si>
    <t>Elec Tran-Line OH-TX- 69KV-Lubbock Loop</t>
  </si>
  <si>
    <t>Elec Tran-Line OH-TX- 69KV-Lyons Sub Tap</t>
  </si>
  <si>
    <t>Elec Tran-Line OH-TX- 69KV-Mallet Sub-East Tap</t>
  </si>
  <si>
    <t>Elec Tran-Line OH-TX- 69KV-McCullough Sub Tap</t>
  </si>
  <si>
    <t>Elec Tran-Line OH-TX- 69KV-Mid-American #1 Tap</t>
  </si>
  <si>
    <t>Elec Tran-Line OH-TX- 69KV-Mid-American #4 Tap</t>
  </si>
  <si>
    <t>Elec Tran-Line OH-TX- 69KV-Middleton Sub-Cochran Co Int</t>
  </si>
  <si>
    <t>Elec Tran-Line OH-TX- 69KV-Moore Co Sta-Dalhart Sub</t>
  </si>
  <si>
    <t>Elec Tran-Line OH-TX- 69KV-Moore Co Sta-Shamrock-McKee Loop</t>
  </si>
  <si>
    <t>Elec Tran-Line OH-TX- 69KV-Morton Sub Tap</t>
  </si>
  <si>
    <t>Elec Tran-Line OH-TX- 69KV-Muleshoe East Sub Tap</t>
  </si>
  <si>
    <t>Elec Tran-Line OH-TX- 69KV-N Amarillo Sw Sta-Channing Sub</t>
  </si>
  <si>
    <t>Elec Tran-Line OH-TX- 69KV-North Plains REC Tap</t>
  </si>
  <si>
    <t>Elec Tran-Line OH-TX- 69KV-Ozark-Mahoning #1 Sub Tap</t>
  </si>
  <si>
    <t>Elec Tran-Line OH-TX- 69KV-Ozark-Mahoning #2 Sub Tap</t>
  </si>
  <si>
    <t>Elec Tran-Line OH-TX- 69KV-Perryton Sub-Booker Sub</t>
  </si>
  <si>
    <t>Elec Tran-Line OH-TX- 69KV-Phillips Pump St #1 Tap</t>
  </si>
  <si>
    <t>Elec Tran-Line OH-TX- 69KV-Phillips Pump St #2 Tap</t>
  </si>
  <si>
    <t>TAP STATION 1.5</t>
  </si>
  <si>
    <t>TMC TAP</t>
  </si>
  <si>
    <t>WEST RIAC</t>
  </si>
  <si>
    <t>TMC</t>
  </si>
  <si>
    <t>TAP STATION 1.6</t>
  </si>
  <si>
    <t>Elec Tran-Line OH-TX- 69KV-Plainview City-Kiser Sub (Z-84)</t>
  </si>
  <si>
    <t>Elec Tran-Line OH-TX-115KV-Rolling Hills Sub-Northwest Sub (W-46)</t>
  </si>
  <si>
    <t>Elec Tran-Line OH-NM-115KV-Pleasant Hill Sub-Norton Sw Sta (W-63)</t>
  </si>
  <si>
    <t>Elec Tran-Line OH-TX-345KV-Hitchland Intg-Texas State Line (J-12)</t>
  </si>
  <si>
    <t>Elec Tran-Line OH-TX-230KV-Rolling Hills Sub-Harrington Sta (K-86)</t>
  </si>
  <si>
    <t>Elec Tran-Line OH-TX-345KV-Hitchland Intg-Texas State Line (J-13)</t>
  </si>
  <si>
    <t>Elec Tran-Line OH-TX-115KV-Hale Co Intg-Kress Intg (V-72)</t>
  </si>
  <si>
    <t>Elec Tran-Line OH-NM-115KV-Hobbs Gen Sub-Maddox Sta (T-94)</t>
  </si>
  <si>
    <t>Elec Tran-Line OH-OK-345KV-Texas State Line-Beaver Co Line (J-13)</t>
  </si>
  <si>
    <t>Elec Tran-Line OH-TX-115KV-Nichols Sta-Rolling Hills Sub</t>
  </si>
  <si>
    <t>Elec Tran-Line OH-TX-115KV-Deaf Smith Co Intg-Hereford Intg (V-51)</t>
  </si>
  <si>
    <t>Elec Tran-Line OH-TX-115KV-Hereford Northeast Int-Hereford Sub #2 East Loop (W-57)</t>
  </si>
  <si>
    <t>Elec Tran-Line OH-TX-115KV-Newhart-Kress (W-52)</t>
  </si>
  <si>
    <t>Elec Tran-Line OH-TX-115KV-Rita Blanca REC-Houge Sub Tap</t>
  </si>
  <si>
    <t>Elec Tran-Line OH-TX- 69KV-Kiser Sub-Cox Intg (Z-83)</t>
  </si>
  <si>
    <t>Elec Tran-Line OH-TX- 69KV-Kiser Sub-Kress Intg (Z-82)</t>
  </si>
  <si>
    <t>Elec Tran-Line OH-TX-115KV-Rolling Hills Sub-Cherry Street Sub (W-47)</t>
  </si>
  <si>
    <t>Elec Tran-Line OH-TX-115KV-Kiser-Cox (W-55)</t>
  </si>
  <si>
    <t>Elec Tran-Line OH-TX-115KV-Indiana Tap (V-15/V-62)</t>
  </si>
  <si>
    <t>Elec Tran-Line OH-TX-115KV-Amarillo South Intg-Spring Draw Sub (T-86)</t>
  </si>
  <si>
    <t>Elec Tran-Line OH-NM-115KV-Eagle Creek Intg-Navajo 4&amp;5 (W-22)</t>
  </si>
  <si>
    <t>Elec Tran-Line OH-TX-115KV-Newhart-Castro (W-51)</t>
  </si>
  <si>
    <t>Elec Tran-Line OH-NM-115KV-Taylor Sw Sta-Tx St Line (W-36)</t>
  </si>
  <si>
    <t>Elec Tran-Line OH-NM-230KV-Hobbs Sta-Yoakum (K-93)</t>
  </si>
  <si>
    <t>Elec Tran-Line OH-TX- 69KV-Lamb Co Intg-Bailey Co Intg (Y-80)</t>
  </si>
  <si>
    <t>Elec Tran-Line OH-NM-230KV-Cunningham Sta-Hobb Sta (K-92)</t>
  </si>
  <si>
    <t>Elec Tran-Line OH-TX-230KV-Potter Co Sw Sta-Rolling Hills Sub (K-85)</t>
  </si>
  <si>
    <t>Elec Tran-Line OH-TX-115KV-Rolling Hills Sub-Hastings Sub (W-42)</t>
  </si>
  <si>
    <t>Elec Tran-Line OH-TX-230KV-Jones Sta-Lubbock South Int L#2 (K-14)</t>
  </si>
  <si>
    <t>Elec Tran-Line OH-TX-115KV-Amerada-Hess CO2 Plant to ROZ Substation (W-15)</t>
  </si>
  <si>
    <t>WHERRY HOUSING</t>
  </si>
  <si>
    <t>EAST RIAC</t>
  </si>
  <si>
    <t>NM5-6 Added tap detail. Revised total mileage. No classification change.</t>
  </si>
  <si>
    <t>EAGLE CREEK</t>
  </si>
  <si>
    <t>NAVAJO 2&amp;3</t>
  </si>
  <si>
    <t>NM7 New radial line assigned to SPS retail sb yes</t>
  </si>
  <si>
    <t>Added detail mileage NM8</t>
  </si>
  <si>
    <t>Corrected tap mileage NM5</t>
  </si>
  <si>
    <t>Corrected tap mileage NM2</t>
  </si>
  <si>
    <t>Mileage change NM7</t>
  </si>
  <si>
    <t>Elec Tran-Line OH-TX- 69KV-Plainview Sub-Kress Int</t>
  </si>
  <si>
    <t>Elec Tran-Line OH-TX- 69KV-Plainview Tap</t>
  </si>
  <si>
    <t>Elec Tran-Line OH-TX- 69KV-Prentice Sub Tap</t>
  </si>
  <si>
    <t>Elec Tran-Line OH-TX- 69KV-REC Lariat Tap</t>
  </si>
  <si>
    <t>Elec Tran-Line OH-TX- 69KV-REC Lighthouse Sub-Briscoe Co Sub</t>
  </si>
  <si>
    <t>Elec Tran-Line OH-TX- 69KV-REC McConal Tap</t>
  </si>
  <si>
    <t xml:space="preserve">Elec Tran-Line OH-TX- 69KV-Riverview Sta-Kingsmill Sub </t>
  </si>
  <si>
    <t xml:space="preserve">Elec Tran-Line OH-TX- 69KV-Roberts Co Sub Tap </t>
  </si>
  <si>
    <t>Elec Tran-Line OH-TX- 69KV-Russell Oil Field Tap #1</t>
  </si>
  <si>
    <t>Elec Tran-Line OH-TX- 69KV-South Plains REC Shallowater Tap</t>
  </si>
  <si>
    <t>Elec Tran-Line OH-TX- 69KV-Stanton Sub-Hendrick Sub</t>
  </si>
  <si>
    <t>Elec Tran-Line OH-TX- 69KV-Sulfur Spgs-Union Petroleum</t>
  </si>
  <si>
    <t>Elec Tran-Line OH-TX- 69KV-Tenneco Sub Tap</t>
  </si>
  <si>
    <t>Elec Tran-Line OH-TX- 69KV-Transpecto Tap</t>
  </si>
  <si>
    <t xml:space="preserve">Elec Tran-Line OH-TX- 69KV-Tuco Int-NM St Line </t>
  </si>
  <si>
    <t>Elec Tran-Line OH-TX- 69KV-Tuco Int-Plainview</t>
  </si>
  <si>
    <t>Elec Tran-Line OH-TX- 69KV-Tuco Int-Stanton Sub</t>
  </si>
  <si>
    <t>Elec Tran-Line OH-TX- 69KV-Union Texas Tap</t>
  </si>
  <si>
    <t>Elec Tran-Line OH-TX- 69KV-Vega Sub Tap</t>
  </si>
  <si>
    <t>Elec Tran-Line OH-TX- 69KV-Waterfield Sub Tap</t>
  </si>
  <si>
    <t>Elec Tran-Line OH-TX- 69KV-Waterfield/Wildorado Tap</t>
  </si>
  <si>
    <t>Elec Tran-Line OH-TX- 69KV-West Texas Utility Magic City Tap</t>
  </si>
  <si>
    <t>Elec Tran-Line OH-TX- 69KV-Westridge Sub Tap</t>
  </si>
  <si>
    <t>Elec Tran-Line OH-TX- 69KV-Whitehead Sub Tap</t>
  </si>
  <si>
    <t>Elec Tran-Line OH-TX- 69KV-Whitharral Sub Tap</t>
  </si>
  <si>
    <t>Elec Tran-Line OH-TX- 69KV-Wildorado Sub Tap</t>
  </si>
  <si>
    <t>Elec Tran-Line OH-TX-115KV-Allen Sub Tap</t>
  </si>
  <si>
    <t>Elec Tran-Line OH-TX-115KV-Allen Sub-Wheelock Sub</t>
  </si>
  <si>
    <t>Elec Tran-Line OH-TX-115KV-Allred Sub Tap</t>
  </si>
  <si>
    <t>Elec Tran-Line OH-TX-115KV-Amerada-Hess #1 Tap</t>
  </si>
  <si>
    <t>Elec Tran-Line OH-TX-115KV-Amerada-Hess #2 Tap</t>
  </si>
  <si>
    <t>Elec Tran-Line OH-TX-115KV-Amerada-Hess CO2 Plant to Doss</t>
  </si>
  <si>
    <t>BC-SNNYS</t>
  </si>
  <si>
    <t>KITE</t>
  </si>
  <si>
    <t>In-Service Date</t>
  </si>
  <si>
    <t>Elec Tran-Line OH-TX-115KV-Amoco Cryogenics Plant Tap</t>
  </si>
  <si>
    <t>Elec Tran-Line OH-TX-115KV-Arco Sub Tap</t>
  </si>
  <si>
    <t>Elec Tran-Line OH-TX-115KV-Arrowhead Sub Tap</t>
  </si>
  <si>
    <t>Elec Tran-Line OH-TX-115KV-Borger West Tap</t>
  </si>
  <si>
    <t>Delete. Removed 9/2012</t>
  </si>
  <si>
    <t>Elec Tran-Line OH-TX-115KV-Bushland Int-Coulter Int</t>
  </si>
  <si>
    <t>Elec Tran-Line OH-TX-115KV-Canyon East Sub Tap</t>
  </si>
  <si>
    <t>Elec Tran-Line OH-TX-115KV-Canyon Sub-Rockwell Sub</t>
  </si>
  <si>
    <t>Elec Tran-Line OH-TX-115KV-Carlisle Int-Lubbock South Int</t>
  </si>
  <si>
    <t>Elec Tran-Line OH-TX-115KV-Carson Co Pump Sta Tap</t>
  </si>
  <si>
    <t>Elec Tran-Line OH-TX-115KV-Denver City Sta-Cochran Co Int</t>
  </si>
  <si>
    <t>Elec Tran-Line OH-TX-115KV-Denver City Sta-NM St Line #1</t>
  </si>
  <si>
    <t>Elec Tran-Line OH-TX-115KV-Denver City Sta-NM St Line #2</t>
  </si>
  <si>
    <t>Elec Tran-Line OH-TX-115KV-Denver City Sta-Tuco Int</t>
  </si>
  <si>
    <t>Elec Tran-Line OH-TX-115KV-Denver City Sta-Waits Sub</t>
  </si>
  <si>
    <t>Elec Tran-Line OH-TX-115KV-Doud Sub Tap</t>
  </si>
  <si>
    <t>Elec Tran-Line OH-TX-115KV-El Paso Shell Tap</t>
  </si>
  <si>
    <t>Elec Tran-Line OH-TX-115KV-Estacado Sub Tap</t>
  </si>
  <si>
    <t>Gross Plant 12/31/2010</t>
  </si>
  <si>
    <t>Net Plant 12/31/2010</t>
  </si>
  <si>
    <t>Elec Tran-Line OH-TX-115KV-Etter Sub-Pringle Int</t>
  </si>
  <si>
    <t>Elec Tran-Line OH-TX-115KV-Exell Tap</t>
  </si>
  <si>
    <t>Elec Tran-Line OH-TX-115KV-Farmers Sub Tap</t>
  </si>
  <si>
    <t>Elec Tran-Line OH-TX-115KV-Farmers Sub-Crouse-Hinds</t>
  </si>
  <si>
    <t>Elec Tran-Line OH-TX-115KV-Floyd Co Int Tap</t>
  </si>
  <si>
    <t>Elec Tran-Line OH-TX-115KV-Floyd Co Int-Crosby Co Int</t>
  </si>
  <si>
    <t>Elec Tran-Line OH-TX-115KV-Grapevine Sub-Jericho Int</t>
  </si>
  <si>
    <t>Elec Tran-Line OH-TX-115KV-Grassland Int-Graham Int</t>
  </si>
  <si>
    <t xml:space="preserve">August 2011 went from invalid to yes </t>
  </si>
  <si>
    <t>August 2010 went from invalid to yes</t>
  </si>
  <si>
    <t>Elec Tran-Line OH-TX-115KV-Highland Park Sub Tap</t>
  </si>
  <si>
    <t>Elec Tran-Line OH-TX-115KV-Hockley Co Int Tap</t>
  </si>
  <si>
    <t>Elec Tran-Line OH-TX-115KV-Hutchinson Co Int-Gray Co Int</t>
  </si>
  <si>
    <t>Elec Tran-Line OH-TX-115KV-Hutchinson Co Int-Phillips Cogen</t>
  </si>
  <si>
    <t>Elec Tran-Line OH-TX-115KV-Hutchinson Co Int-Riverview Sta</t>
  </si>
  <si>
    <t>Eagle Creek</t>
  </si>
  <si>
    <t>1st Street Tap (Structure 17)</t>
  </si>
  <si>
    <t>Elec Tran-Line OH-NM- 69KV-Atoka Intg-Artesia Intg (Z-56)</t>
  </si>
  <si>
    <t>Carlsbad Waterfield tap (Structure 127)</t>
  </si>
  <si>
    <t>White City</t>
  </si>
  <si>
    <t>Loving South/Navajo-Malaga Tap Struc 52A</t>
  </si>
  <si>
    <t>Loving South Substation</t>
  </si>
  <si>
    <t>Navajo-Malaga Substation</t>
  </si>
  <si>
    <t>Carlsbad Waterfield</t>
  </si>
  <si>
    <t>Urton Sub Tap (Structure 75)</t>
  </si>
  <si>
    <t>Curry County</t>
  </si>
  <si>
    <t>West Clovis</t>
  </si>
  <si>
    <t>INVALID</t>
  </si>
  <si>
    <t>TX/NM State Line</t>
  </si>
  <si>
    <t>Buckeye Tap (Structure 111A)</t>
  </si>
  <si>
    <t>Buckeye</t>
  </si>
  <si>
    <t>Portales South Tap (Structure 75)</t>
  </si>
  <si>
    <t>Zodiac Tap (Structure 31)</t>
  </si>
  <si>
    <t>z2</t>
  </si>
  <si>
    <t>Potash Junction Substation</t>
  </si>
  <si>
    <t>PCA Substation</t>
  </si>
  <si>
    <t>Central Valley REC Lusk Substation</t>
  </si>
  <si>
    <t>ORCHARD PARK TAP (Structure 68)</t>
  </si>
  <si>
    <t>DEXTER TAP (Structure 27)</t>
  </si>
  <si>
    <t>YO REC TAP (Structure 123)</t>
  </si>
  <si>
    <t>HAGERMAN TAP (Structure 135)</t>
  </si>
  <si>
    <t>LAKE ARTHUR TAP (Structure 208)</t>
  </si>
  <si>
    <t>COTTONWOOD TAP (Structure 252)</t>
  </si>
  <si>
    <t>ARTESIA SMITH TAP (Structure 309)</t>
  </si>
  <si>
    <t>Switch 4743 (to CVEC Y-O)</t>
  </si>
  <si>
    <t>Switch 4788 (to CVEC Cottonwood)</t>
  </si>
  <si>
    <t>Price Tap (Structure 190A)</t>
  </si>
  <si>
    <t>Price</t>
  </si>
  <si>
    <t>CVEC Tap (Structure 146)</t>
  </si>
  <si>
    <t>CVEC Pinelodge</t>
  </si>
  <si>
    <t>Roswell Interchange</t>
  </si>
  <si>
    <t>RIAC/Price Tap Structure 8</t>
  </si>
  <si>
    <t>RIAC East/West Tap Structure 5</t>
  </si>
  <si>
    <t>TMC TAP (Structure 11 Z09.3)</t>
  </si>
  <si>
    <t>RIAC East/Wherry Housing Tap Struc 4</t>
  </si>
  <si>
    <t>Wherry Housing Tap (Structure 11 Z09.4)</t>
  </si>
  <si>
    <t>TMC Tap Structure 11</t>
  </si>
  <si>
    <t>North Clovis Tap (Structure 143)</t>
  </si>
  <si>
    <t>North Clovis Substation</t>
  </si>
  <si>
    <t>West Bender</t>
  </si>
  <si>
    <t>North Hobbs</t>
  </si>
  <si>
    <t>w23</t>
  </si>
  <si>
    <t>Navajo No. 2&amp;3 Tap (Structure 89)</t>
  </si>
  <si>
    <t>Navajo No. 2</t>
  </si>
  <si>
    <t>Navajo No. 3</t>
  </si>
  <si>
    <t>t84</t>
  </si>
  <si>
    <t>t85</t>
  </si>
  <si>
    <t>Drinkard/NEF Tap (Structure 19)</t>
  </si>
  <si>
    <t>Drinkard/Eunice Tap (Structure 182)</t>
  </si>
  <si>
    <t>Targa Tap (Structure 24)</t>
  </si>
  <si>
    <t>Teague Tap (Structure 85)</t>
  </si>
  <si>
    <t>Structure 1 @ Jal</t>
  </si>
  <si>
    <t>Drinkard</t>
  </si>
  <si>
    <t>Eunice</t>
  </si>
  <si>
    <t>Clark Sub (Targa)</t>
  </si>
  <si>
    <t>Teague</t>
  </si>
  <si>
    <t>Dollarhide</t>
  </si>
  <si>
    <t>Enron Tap (Structure 296)</t>
  </si>
  <si>
    <t>Pearl Substation</t>
  </si>
  <si>
    <t>Enron</t>
  </si>
  <si>
    <t>Lea National Substation</t>
  </si>
  <si>
    <t>Zia Tap (Structure 62A)</t>
  </si>
  <si>
    <t>Zia Substation</t>
  </si>
  <si>
    <t>w32</t>
  </si>
  <si>
    <t>Canon AFB Tap (Structure 89)</t>
  </si>
  <si>
    <t>West Clovis Tap (Structure 143)</t>
  </si>
  <si>
    <t>Canon AFB</t>
  </si>
  <si>
    <t>IMC #1 Tap (Structure 50)</t>
  </si>
  <si>
    <t>Intrepid West Tap Structure 14</t>
  </si>
  <si>
    <t>Intrepid West Substation (customer)</t>
  </si>
  <si>
    <t>W37</t>
  </si>
  <si>
    <t>W38</t>
  </si>
  <si>
    <t>Ochoa Tap (Structure 299A)</t>
  </si>
  <si>
    <t>Agave Tap (Structure 213)</t>
  </si>
  <si>
    <t>Sand Dunes Tap (Structure 131)</t>
  </si>
  <si>
    <t>Ochoa</t>
  </si>
  <si>
    <t>Agave Red Hills Substation (customer)</t>
  </si>
  <si>
    <t>Sand Dunes</t>
  </si>
  <si>
    <t>Elec Tran-Line OH-TX-115KV-Coulter Intg-South Georgia Intg (T-70)</t>
  </si>
  <si>
    <t>34th Street Tap (Structure 13)</t>
  </si>
  <si>
    <t>Waterfield Tap Structure 71</t>
  </si>
  <si>
    <t>Waterfield Substation</t>
  </si>
  <si>
    <t>Wildorado/Vega Tap (Structure 153)</t>
  </si>
  <si>
    <t>Vega</t>
  </si>
  <si>
    <t>Wildorado</t>
  </si>
  <si>
    <t>Lynn County Substation</t>
  </si>
  <si>
    <t>Lyntegar New Home Tap</t>
  </si>
  <si>
    <t>Switch 6855 Lyntegar New Home Tap</t>
  </si>
  <si>
    <t>Switch 6833 Lyntegar New Moore Tap</t>
  </si>
  <si>
    <t>flying tap</t>
  </si>
  <si>
    <t>Lakeview Switching Station</t>
  </si>
  <si>
    <t>Z53 Structure 250</t>
  </si>
  <si>
    <t>Switch 6847 Lyntegar Lakeview Tap</t>
  </si>
  <si>
    <t>Lyntegar Dixon Substation</t>
  </si>
  <si>
    <t>Castro County Interchange</t>
  </si>
  <si>
    <t>Cochran Substation</t>
  </si>
  <si>
    <t>Structure # 53 - ownership change</t>
  </si>
  <si>
    <t>Lyntegar REC Sundown Substation</t>
  </si>
  <si>
    <t>Oxy Tap Structure 114</t>
  </si>
  <si>
    <t>Denver City East Tap Structure 170</t>
  </si>
  <si>
    <t>Denver City East</t>
  </si>
  <si>
    <t>Denver City Substation</t>
  </si>
  <si>
    <t>Wasson</t>
  </si>
  <si>
    <t>Phillips Pump #1</t>
  </si>
  <si>
    <t>KCM Tap Structure 40A</t>
  </si>
  <si>
    <t>Gaines County Substation</t>
  </si>
  <si>
    <t>Farwell</t>
  </si>
  <si>
    <t>Hockley County Substation</t>
  </si>
  <si>
    <t>Levelland City Substation</t>
  </si>
  <si>
    <t>Levelland East Tap Structure 193</t>
  </si>
  <si>
    <t>Levelland East Substation</t>
  </si>
  <si>
    <t>Middleton Tap Structure 48</t>
  </si>
  <si>
    <t>Middleton Substation</t>
  </si>
  <si>
    <t>Mallet Tap Structure 23</t>
  </si>
  <si>
    <t>Mallet Substation</t>
  </si>
  <si>
    <t>Texaco Tap Structure 43</t>
  </si>
  <si>
    <t>Texaco Substation</t>
  </si>
  <si>
    <t>Zavalla Tap Structure 98</t>
  </si>
  <si>
    <t>Zavalla Substation</t>
  </si>
  <si>
    <t>Slaughter Tap</t>
  </si>
  <si>
    <t>Slaughter Substation</t>
  </si>
  <si>
    <t>LY-Clauene Tap Structure 116</t>
  </si>
  <si>
    <t>LY-Meadow Tap Structure 54</t>
  </si>
  <si>
    <t>LY-Doc Webber Tap Structure 25</t>
  </si>
  <si>
    <t>Lyntegar REC Clauene Substation</t>
  </si>
  <si>
    <t>Lyntegar REC Meadow Substation</t>
  </si>
  <si>
    <t>Lyntegar REC Doc Webber Substation</t>
  </si>
  <si>
    <t>Brownfield City Substation</t>
  </si>
  <si>
    <t xml:space="preserve">Goodpasture Tap Structure </t>
  </si>
  <si>
    <t>LY-Jess Smith Tap Structure 151</t>
  </si>
  <si>
    <t>Wellman Tap Structure 69</t>
  </si>
  <si>
    <t>LY-Wellman Tap Structure 58</t>
  </si>
  <si>
    <t>Union Tx Tap Structure 44</t>
  </si>
  <si>
    <t>LY-Foster Tap Structure 32</t>
  </si>
  <si>
    <t>Goodpasture</t>
  </si>
  <si>
    <t>Lyntegar REC Jess Smith</t>
  </si>
  <si>
    <t>Wellman Substation</t>
  </si>
  <si>
    <t>Lyntegar REC Wellman</t>
  </si>
  <si>
    <t>Union Texas</t>
  </si>
  <si>
    <t>Lyntegar REC Foster</t>
  </si>
  <si>
    <t>LY-Brownfield Tap Structure 115</t>
  </si>
  <si>
    <t>Lyntegar REC Brownfield</t>
  </si>
  <si>
    <t>LC-Lums Chapel Tap Structure 178</t>
  </si>
  <si>
    <t>Hobgood Tap Structure 144</t>
  </si>
  <si>
    <t>Yellowhouse Tap Structure 64A</t>
  </si>
  <si>
    <t>Mid-America #2 Tap Structure 106A</t>
  </si>
  <si>
    <t>Whitharral Tap Structure 96</t>
  </si>
  <si>
    <t>Ellwood Tap Structure 59</t>
  </si>
  <si>
    <t>LC-Whitharral Tap Structure 70</t>
  </si>
  <si>
    <t>LC-Levelland #2 Tap Structure 14</t>
  </si>
  <si>
    <t>Lamb County REC Lums Chapel</t>
  </si>
  <si>
    <t>Hobgood</t>
  </si>
  <si>
    <t>Yellowhouse</t>
  </si>
  <si>
    <t>Phillips Pump #2</t>
  </si>
  <si>
    <t>Mid-America #2</t>
  </si>
  <si>
    <t>Whitharral</t>
  </si>
  <si>
    <t>Elwood</t>
  </si>
  <si>
    <t>Lamb County REC Whitharral</t>
  </si>
  <si>
    <t>Lamb County REC Levelland #2</t>
  </si>
  <si>
    <t>JayBee Tap Structure 51</t>
  </si>
  <si>
    <t>LY-Seagraves Tap Structure 67</t>
  </si>
  <si>
    <t>Tokio Tap Structure 174</t>
  </si>
  <si>
    <t>JayBee Substation</t>
  </si>
  <si>
    <t>Lyntegar REC Seagraves</t>
  </si>
  <si>
    <t>Tokio Substation</t>
  </si>
  <si>
    <t>Lyntegar REC Tokio</t>
  </si>
  <si>
    <t>Kinney Tap Structure 68</t>
  </si>
  <si>
    <t>Kinney Substation</t>
  </si>
  <si>
    <t>East Plant</t>
  </si>
  <si>
    <t>Van Buren North</t>
  </si>
  <si>
    <t>Van Buren South</t>
  </si>
  <si>
    <t>Graham Substation</t>
  </si>
  <si>
    <t>Justiceburg Corner</t>
  </si>
  <si>
    <t>Happy City Tap Structure 14</t>
  </si>
  <si>
    <t>Happy City Substation</t>
  </si>
  <si>
    <t>Shamrock Pump Substation</t>
  </si>
  <si>
    <t>Northeast Hereford</t>
  </si>
  <si>
    <t>Centre Street Substation</t>
  </si>
  <si>
    <t>Hereford Interchange</t>
  </si>
  <si>
    <t>Deaf Smith #9&amp;13 Tap Structure 41</t>
  </si>
  <si>
    <t>Deaf Smith #5&amp;11 Tap Structure 78</t>
  </si>
  <si>
    <t>Switch 5783 to DS-#11</t>
  </si>
  <si>
    <t>Deaf Smith REC #5 Substation</t>
  </si>
  <si>
    <t>Elec Tran-Line OH-TX- 69KV-Hereford NE Sub-Deaf Smith Rec Meter Sta (Z-73)</t>
  </si>
  <si>
    <t>Deaf Smith REC Metering Station</t>
  </si>
  <si>
    <t>Damron Tap Structure 244</t>
  </si>
  <si>
    <t>CRMWA #22 Tap Structure 7</t>
  </si>
  <si>
    <t>Damron Substation</t>
  </si>
  <si>
    <t>Roxana Substation</t>
  </si>
  <si>
    <t>CRMWA #22 Substation</t>
  </si>
  <si>
    <t>Burnett Substation</t>
  </si>
  <si>
    <t>Gray County</t>
  </si>
  <si>
    <t>Bowers</t>
  </si>
  <si>
    <t>Lyons</t>
  </si>
  <si>
    <t>Bowers Substation</t>
  </si>
  <si>
    <t>Green Belt REC Kellerman Tap Struc 334</t>
  </si>
  <si>
    <t>Howard Substation</t>
  </si>
  <si>
    <t>Buffalo Substation</t>
  </si>
  <si>
    <t>NE Miami Breaker Station</t>
  </si>
  <si>
    <t>Canadian Substation</t>
  </si>
  <si>
    <t>McCullough Tap Structure 41</t>
  </si>
  <si>
    <t>McCullough Substation</t>
  </si>
  <si>
    <t>Elec Tran-Line OH-TX- 69KV-Hutchinson Co Intg-Industrial Sub (Y-63)</t>
  </si>
  <si>
    <t>Camex Transpetco Substation</t>
  </si>
  <si>
    <t>y61</t>
  </si>
  <si>
    <t>Weatherly Substation</t>
  </si>
  <si>
    <t>Lubbock East</t>
  </si>
  <si>
    <t>Slaton Substation</t>
  </si>
  <si>
    <t>Ivory/Batton Tap Structure 145</t>
  </si>
  <si>
    <t>Ivory Substation</t>
  </si>
  <si>
    <t>Batton Substation-South</t>
  </si>
  <si>
    <t>Carlisle Substation</t>
  </si>
  <si>
    <t>Batton Substation-North</t>
  </si>
  <si>
    <t>Lubbock South</t>
  </si>
  <si>
    <t>Acco</t>
  </si>
  <si>
    <t>Clutter</t>
  </si>
  <si>
    <t>Wade Tap Structure 11/3A</t>
  </si>
  <si>
    <t>Booker Substation</t>
  </si>
  <si>
    <t>Wade Substation</t>
  </si>
  <si>
    <t>Riverview</t>
  </si>
  <si>
    <t>Rocky Point Substation</t>
  </si>
  <si>
    <t>Springcreek Substation</t>
  </si>
  <si>
    <t>Kingsmill</t>
  </si>
  <si>
    <t>Kiser Substation</t>
  </si>
  <si>
    <t>West Plainview</t>
  </si>
  <si>
    <t>Hale County Substation</t>
  </si>
  <si>
    <t>Westridge</t>
  </si>
  <si>
    <t>Deaf Smith REC #4 Tap Structure 83</t>
  </si>
  <si>
    <t>Deaf Smith REC #4 Substation</t>
  </si>
  <si>
    <t>Deaf Smith REC #8 Substation</t>
  </si>
  <si>
    <t>Deaf Smith 12 15 19 Tap Structure 75</t>
  </si>
  <si>
    <t>Switch 8720 to DS 15 &amp; 19</t>
  </si>
  <si>
    <t>Deaf Smith REC #12 Substation</t>
  </si>
  <si>
    <t>Hale County Interchange</t>
  </si>
  <si>
    <t>Switch 8811 to SP-Halfway</t>
  </si>
  <si>
    <t>South Plainview Substation</t>
  </si>
  <si>
    <t>Littlefield City Tap Structure 40</t>
  </si>
  <si>
    <t>South Littlefield Substation</t>
  </si>
  <si>
    <t>Littlefield City Substation</t>
  </si>
  <si>
    <t>Elec Tran-Line OH-TX- 69KV-Floyd Co Intg-Cox Intg (Y-77)</t>
  </si>
  <si>
    <t>Elec Tran-Line OH-TX- 69KV-Tuco Intg-Floyd Co Intg (Z-36)</t>
  </si>
  <si>
    <t>Lighthouse REC Wilson Tap Structure 96</t>
  </si>
  <si>
    <t>SP REC Becton Tap Structure 116</t>
  </si>
  <si>
    <t>Lighthouse REC Wilson Substation</t>
  </si>
  <si>
    <t>Switch 8857</t>
  </si>
  <si>
    <t>Allen</t>
  </si>
  <si>
    <t>Amarillo South</t>
  </si>
  <si>
    <t>Wheelock Substation</t>
  </si>
  <si>
    <t>Spring Draw</t>
  </si>
  <si>
    <t>v95</t>
  </si>
  <si>
    <t>El Paso Tap Structure 34</t>
  </si>
  <si>
    <t>Pierce Street Tap Structure 13</t>
  </si>
  <si>
    <t>Pierce Street Substation</t>
  </si>
  <si>
    <t>Canyon East Tap Structure 201</t>
  </si>
  <si>
    <t>Canyon East Substation</t>
  </si>
  <si>
    <t>Friona Tap Structures 244/246 flying tap</t>
  </si>
  <si>
    <t>Estacado Tap Structure 25</t>
  </si>
  <si>
    <t>Friona Rural Substation</t>
  </si>
  <si>
    <t>Estacado Substation</t>
  </si>
  <si>
    <t>Lamb County REC Tap Structure 179</t>
  </si>
  <si>
    <t>Lamb County REC Opdyke Substation</t>
  </si>
  <si>
    <t>Borger West Tap Structure 44</t>
  </si>
  <si>
    <t>Borger West Substation</t>
  </si>
  <si>
    <t>Doud Tap Structure 26</t>
  </si>
  <si>
    <t>Erskine Tap structure 43</t>
  </si>
  <si>
    <t>South Plains REC Erskine Substation</t>
  </si>
  <si>
    <t>Exell Tap Structure 233</t>
  </si>
  <si>
    <t>Fain Tap Structure 171</t>
  </si>
  <si>
    <t>Exell Substation</t>
  </si>
  <si>
    <t>Fain Substation</t>
  </si>
  <si>
    <t>Russell Pool</t>
  </si>
  <si>
    <t>Arrowhead Tap Structure 109</t>
  </si>
  <si>
    <t>Arrowhead Substation</t>
  </si>
  <si>
    <t>v56</t>
  </si>
  <si>
    <t>Pacific Tap Structure 19A</t>
  </si>
  <si>
    <t>t28</t>
  </si>
  <si>
    <t>Lamb County REC Tap Structure 124</t>
  </si>
  <si>
    <t>Lamb County REC South Olton Substation</t>
  </si>
  <si>
    <t>Tri-Co McMurry Tap Structure 39</t>
  </si>
  <si>
    <t>Tri-Co REC McMurry Substation</t>
  </si>
  <si>
    <t>Puckett West Tap Structure 58</t>
  </si>
  <si>
    <t>Puckett West Substation</t>
  </si>
  <si>
    <t>Deaf Smith REC Substation #21</t>
  </si>
  <si>
    <t>Conway Tap Structure 216</t>
  </si>
  <si>
    <t>McClellan Pump Tap Structure 450A</t>
  </si>
  <si>
    <t>McLean Rural Tap Structure 654</t>
  </si>
  <si>
    <t>McClellan Pump Substation</t>
  </si>
  <si>
    <t>McLean Rural Substation</t>
  </si>
  <si>
    <t>t66</t>
  </si>
  <si>
    <t>Palo Duro Tap Structure 198</t>
  </si>
  <si>
    <t>Palo Duro Substation</t>
  </si>
  <si>
    <t>Rita Blanca REC Houge Tap Structure 334</t>
  </si>
  <si>
    <t>Rita Blanca Houge Substation</t>
  </si>
  <si>
    <t>CRMWA #4 Tap Structure 80</t>
  </si>
  <si>
    <t>CRMWA #3 Tap Structure 51</t>
  </si>
  <si>
    <t>Fritch Tap Structure 104A</t>
  </si>
  <si>
    <t>CRMWA #2 Tap Structure 125</t>
  </si>
  <si>
    <t>CRMWA #1 Tap Structure 128</t>
  </si>
  <si>
    <t>CRMWA #4 Substation</t>
  </si>
  <si>
    <t>CRMWA #3 Substation</t>
  </si>
  <si>
    <t>Fritch Rural Substation</t>
  </si>
  <si>
    <t>CRMWA #2 Substation</t>
  </si>
  <si>
    <t>CRMWA #1 Substation</t>
  </si>
  <si>
    <t>Lake Meredith Tap Structure 125</t>
  </si>
  <si>
    <t>Lake Meredith Substation</t>
  </si>
  <si>
    <t>Highland Park Tap Structure 1</t>
  </si>
  <si>
    <t>Highland Park Substation</t>
  </si>
  <si>
    <t>Northwest Interchange</t>
  </si>
  <si>
    <t>Bush Substation</t>
  </si>
  <si>
    <t>Southeast Amarillo</t>
  </si>
  <si>
    <t>Randall County Interchange</t>
  </si>
  <si>
    <t>Pullman</t>
  </si>
  <si>
    <t>Southeast</t>
  </si>
  <si>
    <t>CRMWA #23 Tap Structure 119 A</t>
  </si>
  <si>
    <t>AMFRAC &amp; Mid-America #1</t>
  </si>
  <si>
    <t>v35</t>
  </si>
  <si>
    <t>w22</t>
  </si>
  <si>
    <t>Hutchinson County</t>
  </si>
  <si>
    <t>Pecos Interchange</t>
  </si>
  <si>
    <t>Navajo 4 &amp; 5</t>
  </si>
  <si>
    <t>w42</t>
  </si>
  <si>
    <t>w43</t>
  </si>
  <si>
    <t>w47</t>
  </si>
  <si>
    <t>w49</t>
  </si>
  <si>
    <t>Rolling Hills Substation</t>
  </si>
  <si>
    <t>Hastings Substation</t>
  </si>
  <si>
    <t>Hopi Substation</t>
  </si>
  <si>
    <t>Cherry Street Substation</t>
  </si>
  <si>
    <t>Capitan Substation</t>
  </si>
  <si>
    <t>w61</t>
  </si>
  <si>
    <t>North Canal</t>
  </si>
  <si>
    <t>Gross Plant 12/31/2014</t>
  </si>
  <si>
    <t>Net Plant 12/31/2014</t>
  </si>
  <si>
    <t>Asset Location</t>
  </si>
  <si>
    <t>Book Cost</t>
  </si>
  <si>
    <t>Accumulated Depreciation</t>
  </si>
  <si>
    <t>Net Book Value</t>
  </si>
  <si>
    <t>Elec Tran-Line OH-NM- 69KV-Artesia South-Artesia Town (Z-12)</t>
  </si>
  <si>
    <t>Elec Tran-Line OH-NM- 69KV-WIPP Sub-Sand Dunes Sub</t>
  </si>
  <si>
    <t>Elec Tran-Line OH-NM-115KV-Cunningham Sta-Quahada Sub (W-75)</t>
  </si>
  <si>
    <t>Elec Tran-Line OH-NM-115KV-Curry Co Int-TX St Line</t>
  </si>
  <si>
    <t>Elec Tran-Line OH-NM-115KV-Jal Sub-Dollarhide Sub</t>
  </si>
  <si>
    <t>Elec Tran-Line OH-NM-115KV-Maddox Sta-Lea Co REC</t>
  </si>
  <si>
    <t>Elec Tran-Line OH-NM-115KV-Norris St Tap</t>
  </si>
  <si>
    <t>Elec Tran-Line OH-NM-115KV-North Canal Sub Tap</t>
  </si>
  <si>
    <t>Elec Tran-Line OH-NM-230KV-NM St Line-Lea County Int (K-20)</t>
  </si>
  <si>
    <t>Elec Tran-Line OH-NM-230KV-Pleasant Hill Intg-Oasis Intg (K-83)</t>
  </si>
  <si>
    <t>Elec Tran-Line OH-NM-230KV-Pleasant Hill Intg-Roosevelt Co Intg (K-84)</t>
  </si>
  <si>
    <t>Elec Tran-Line OH-NM-345KV-Eddy Co Int-TX St Line</t>
  </si>
  <si>
    <t>Elec Tran-Line OH-OK-115KV-Texas Co Int-TX St Line #1</t>
  </si>
  <si>
    <t>Elec Tran-Line OH-OK-345KV-Oklahoma State Line-Border (J-11)</t>
  </si>
  <si>
    <t>Elec Tran-Line OH-TX- 69KV-Castro Co Int Tap</t>
  </si>
  <si>
    <t>Elec Tran-Line OH-TX- 69KV-Castro Co REC Sub Tap</t>
  </si>
  <si>
    <t>Elec Tran-Line OH-TX- 69KV-Gray Co Int-Adobe Creek</t>
  </si>
  <si>
    <t>Elec Tran-Line OH-TX- 69KV-Gray Co Int-Kingsmill Int (Z-17)</t>
  </si>
  <si>
    <t>Elec Tran-Line OH-TX- 69KV-Mallet Sub-West Tap</t>
  </si>
  <si>
    <t>Elec Tran-Line OH-TX- 69KV-Riverview Sta-Kingsmill Sub</t>
  </si>
  <si>
    <t>Elec Tran-Line OH-TX- 69KV-Roberts Co Sub Tap</t>
  </si>
  <si>
    <t>Elec Tran-Line OH-TX- 69KV-Russell Oil Field Tap #2</t>
  </si>
  <si>
    <t>Elec Tran-Line OH-TX- 69KV-Tuco Int-NM St Line</t>
  </si>
  <si>
    <t>Elec Tran-Line OH-TX-115KV-East Sta West-NM St Line</t>
  </si>
  <si>
    <t>Elec Tran-Line OH-TX-115KV-East Sta-Nichols Sta</t>
  </si>
  <si>
    <t>Elec Tran-Line OH-TX-115KV-Frankford Sub-Murphy Sub (T-82)</t>
  </si>
  <si>
    <t>Elec Tran-Line OH-TX-115KV-Grapevine Interchange to Bowers Interchange (T-51)</t>
  </si>
  <si>
    <t>Elec Tran-Line OH-TX-115KV-Kiser-Kress (W-54)</t>
  </si>
  <si>
    <t>Elec Tran-Line OH-TX-115KV-Moore Co Sta-OK St Line</t>
  </si>
  <si>
    <t>Elec Tran-Line OH-TX-115KV-Muleshoe East Sub Tap (V12.1)</t>
  </si>
  <si>
    <t>Elec Tran-Line OH-TX-115KV-Mustang Interchange-Seagrave Interchange T-57</t>
  </si>
  <si>
    <t>Elec Tran-Line OH-TX-115KV-Mustang-Denver City #1</t>
  </si>
  <si>
    <t>Elec Tran-Line OH-TX-115KV-Mustang-Denver City #2</t>
  </si>
  <si>
    <t>Elec Tran-Line OH-TX-115KV-Mustang-Denver City #3</t>
  </si>
  <si>
    <t>Elec Tran-Line OH-TX-115KV-Mustang-Seagrave #3</t>
  </si>
  <si>
    <t>Elec Tran-Line OH-TX-115KV-Newhart-Lamton (W-53)</t>
  </si>
  <si>
    <t>Elec Tran-Line OH-TX-115KV-Sulphur Springs-Seagraves Int</t>
  </si>
  <si>
    <t>Elec Tran-Line OH-TX-115KV-Sulphur Springs-Terry Co Int</t>
  </si>
  <si>
    <t>Elec Tran-Line OH-TX-230KV-Deaf Smith Sub-Bushland Intg (K-11)</t>
  </si>
  <si>
    <t>Elec Tran-Line OH-TX-230KV-Grassland Int-Borden Int</t>
  </si>
  <si>
    <t>Elec Tran-Line OH-TX-230KV-Happy Whiteface Wind Sub-Potter Co Sub (K-80)</t>
  </si>
  <si>
    <t>Elec Tran-Line OH-TX-230KV-Harrington Sta-East Sta</t>
  </si>
  <si>
    <t>Elec Tran-Line OH-TX-230KV-Jones Sta-Grassland Int</t>
  </si>
  <si>
    <t>Elec Tran-Line OH-TX-230KV-Nichols Sta-Hutchinson Co Int</t>
  </si>
  <si>
    <t>Elec Tran-Line OH-TX-230KV-Tolk Sta-Plant X Sta</t>
  </si>
  <si>
    <t>Elec Tran-Line OH-TX-230KV-Wheeler Co Int-OK St Line (K-74)</t>
  </si>
  <si>
    <t>Elec Tran-Line OH-TX-230KV-Yoakum Co Int-Amoco Sw Sta (K-33)</t>
  </si>
  <si>
    <t>Elec Tran-Line OH-TX-230KV-Yoakum Co Int-Denver City Sta</t>
  </si>
  <si>
    <t>Elec Tran-Line OH-TX-230KV-Yoakum Co Int-TX St Line (K-20)</t>
  </si>
  <si>
    <t>Elec Tran-Line OH-TX-345KV-Tolk Sta-NM St Line</t>
  </si>
  <si>
    <t>Elec Tran-Line OH-TX-345KV-Tuco Intg-Oklahoma State Line (J-11)</t>
  </si>
  <si>
    <t>Elec Tran-Line OH-TX-345KV-Tuco Int-Oklaunion</t>
  </si>
  <si>
    <t>BOPCO TAP Structure 81</t>
  </si>
  <si>
    <t>Total SPS radial plant - all jurisdictions (OK, TX and NM)</t>
  </si>
  <si>
    <t>OK=Oklahoma</t>
  </si>
  <si>
    <t>z83</t>
  </si>
  <si>
    <t>Cox</t>
  </si>
  <si>
    <t>East Plainview</t>
  </si>
  <si>
    <t>w05</t>
  </si>
  <si>
    <t>Sherman County Tap structure 304</t>
  </si>
  <si>
    <t>Sherman County Substation</t>
  </si>
  <si>
    <t>t73</t>
  </si>
  <si>
    <t>Crouse Hinds Tap structure 17</t>
  </si>
  <si>
    <t>Crouse Hinds Substation</t>
  </si>
  <si>
    <t>Farmers Tap Structure 16</t>
  </si>
  <si>
    <t>w29</t>
  </si>
  <si>
    <t>Texas Farms Tap structure 248</t>
  </si>
  <si>
    <t>Spearman City Tap Structure 82</t>
  </si>
  <si>
    <t>Texas Farms Substation</t>
  </si>
  <si>
    <t>Spearman City Substation</t>
  </si>
  <si>
    <t>Carlsbad Interchange</t>
  </si>
  <si>
    <t>Loving S./Crlsbd Water tap (Structure 103)</t>
  </si>
  <si>
    <t>Switch 4626</t>
  </si>
  <si>
    <t>Potash Junction</t>
  </si>
  <si>
    <t>Mississippi Chem #2 Tap (Structure 17)</t>
  </si>
  <si>
    <t>Mississippi Chem #2 Substation</t>
  </si>
  <si>
    <t>IMC #2 Tap (Structure 55)</t>
  </si>
  <si>
    <t>IMC #2 Substation</t>
  </si>
  <si>
    <t>United Salt Flying Tap (Structures 60-61 &amp; 60A)</t>
  </si>
  <si>
    <t>United Salt Substation</t>
  </si>
  <si>
    <t>IMC #3/Strata/Duval/Borehole Tap (Structure 98)</t>
  </si>
  <si>
    <t>Duval #3/IMC #4/Borehole Tap (Structure 122A)</t>
  </si>
  <si>
    <t>Borehole Substation</t>
  </si>
  <si>
    <t>Duval #3 Substation</t>
  </si>
  <si>
    <t>Portales Interchange</t>
  </si>
  <si>
    <t>Portales #1</t>
  </si>
  <si>
    <t>Portales #2</t>
  </si>
  <si>
    <t xml:space="preserve">Market Street </t>
  </si>
  <si>
    <t>Market Street</t>
  </si>
  <si>
    <t>Portales EFDC</t>
  </si>
  <si>
    <t>FEC Holland Tap (Structure 57A)</t>
  </si>
  <si>
    <t>FEC Holland Substation</t>
  </si>
  <si>
    <t>FEC Clovis #2 Tap (Structure 7A)</t>
  </si>
  <si>
    <t>FEC Clovis #2 Substation</t>
  </si>
  <si>
    <t>v26</t>
  </si>
  <si>
    <t>Tweedy Tap Structure 447</t>
  </si>
  <si>
    <t>Tweedy Substation</t>
  </si>
  <si>
    <t>v77</t>
  </si>
  <si>
    <t>Samson Flying Tap Structure 338</t>
  </si>
  <si>
    <t>Samson Substation</t>
  </si>
  <si>
    <t>Brasher Tap Structure 2</t>
  </si>
  <si>
    <t>Brasher Substation</t>
  </si>
  <si>
    <t>t13</t>
  </si>
  <si>
    <t>flying tap structures 128 &amp; 130 Hobbs South</t>
  </si>
  <si>
    <t>Hobbs South Substation</t>
  </si>
  <si>
    <t>flying tap structures 232 &amp; 121 East Sanger</t>
  </si>
  <si>
    <t>East Sanger Substation</t>
  </si>
  <si>
    <t>Oxy Permian Tap (Structure 63)</t>
  </si>
  <si>
    <t>Oxy Permian Substation</t>
  </si>
  <si>
    <t>West Bender Flying Tap</t>
  </si>
  <si>
    <t>West Bender Substation</t>
  </si>
  <si>
    <t>t42</t>
  </si>
  <si>
    <t>Monument Flying Tap Structures 29 &amp; 30</t>
  </si>
  <si>
    <t>Monument Substation</t>
  </si>
  <si>
    <t>t43</t>
  </si>
  <si>
    <t>CVEC Dayton Tap Structure 104</t>
  </si>
  <si>
    <t>CVEC Dayton Substation</t>
  </si>
  <si>
    <t>CVEC Irish Hills Tap Structure 152</t>
  </si>
  <si>
    <t>CVEC Irish Hills Substation</t>
  </si>
  <si>
    <t>CVEC Lake Wood Tap Structure 61</t>
  </si>
  <si>
    <t>Structure # 61A - ownership change</t>
  </si>
  <si>
    <t xml:space="preserve">Elec Tran-Line OH-NM-115KV-Eddy Co Int-Atoka Sub </t>
  </si>
  <si>
    <t>t97</t>
  </si>
  <si>
    <t>Millen Taps Structures 139 &amp; 1</t>
  </si>
  <si>
    <t>Millen Substation</t>
  </si>
  <si>
    <t>Northeast Hobbs Flying Tap Structures 36 &amp; 37</t>
  </si>
  <si>
    <t>Northeast Hobbs Substation</t>
  </si>
  <si>
    <t>w26</t>
  </si>
  <si>
    <t>Byrd Tap Structure 126</t>
  </si>
  <si>
    <t>Byrd Substation</t>
  </si>
  <si>
    <t>Cooper Ranch Tap Structure 169A</t>
  </si>
  <si>
    <t>Cooper Ranch Substation</t>
  </si>
  <si>
    <t>Jal Flying Tap Structures 1, 370 &amp; 1</t>
  </si>
  <si>
    <t>Jal Substation</t>
  </si>
  <si>
    <t>Maddox Substation</t>
  </si>
  <si>
    <t>Maljamar #2</t>
  </si>
  <si>
    <t xml:space="preserve">Maljamar 1 </t>
  </si>
  <si>
    <t>FEC Cheese Tap Structure 77</t>
  </si>
  <si>
    <t>FEC Cheese Substation</t>
  </si>
  <si>
    <t>Norris Tap Structure 3</t>
  </si>
  <si>
    <t>Norris Substation</t>
  </si>
  <si>
    <t>w27</t>
  </si>
  <si>
    <t>Ward Flying Tap Structures 70 &amp; 71</t>
  </si>
  <si>
    <t>Ward Substation</t>
  </si>
  <si>
    <t>Lea Road Flying Tap Structures 210A &amp; 1</t>
  </si>
  <si>
    <t>Lea Road Substation</t>
  </si>
  <si>
    <t>Happy Interchange</t>
  </si>
  <si>
    <t>Gray County Sub-Tran-TX</t>
  </si>
  <si>
    <t>Gray County Substation</t>
  </si>
  <si>
    <t>Phillips Pump #2 Substation</t>
  </si>
  <si>
    <t>LG-TWD2</t>
  </si>
  <si>
    <t>Perryton Interchange</t>
  </si>
  <si>
    <t>Bennett Tap Structure 50A</t>
  </si>
  <si>
    <t>Bennett Substation</t>
  </si>
  <si>
    <t>ODC Tap Structure 50</t>
  </si>
  <si>
    <t>ODC Substation</t>
  </si>
  <si>
    <t>Arco Willard Tap Structure 51A</t>
  </si>
  <si>
    <t>Arco Willard &amp; OXY Membrane Substations</t>
  </si>
  <si>
    <t xml:space="preserve">Roberts County </t>
  </si>
  <si>
    <t>Roberts County Tap Structure 77</t>
  </si>
  <si>
    <t>Roberts County Tap Structure 78</t>
  </si>
  <si>
    <t>NP-REC Tap (SW-Miami) Structure 137</t>
  </si>
  <si>
    <t>Allred Tap Structure 8</t>
  </si>
  <si>
    <t>Allred Substation</t>
  </si>
  <si>
    <t>Shell C3 Tap Structure 9</t>
  </si>
  <si>
    <t>Shell C3 Substation</t>
  </si>
  <si>
    <t>Cortez/Apache Roberts Tap Structure 9</t>
  </si>
  <si>
    <t>Cortez Substation</t>
  </si>
  <si>
    <t>Apache Roberts Substation</t>
  </si>
  <si>
    <t>Deaf Smith REC #6 Tap Structure 76</t>
  </si>
  <si>
    <t>Deaf Smith REC #6 Substation</t>
  </si>
  <si>
    <t>Rita Blanca REC Sneed Tap Strcuture 180</t>
  </si>
  <si>
    <t>RIta Blanca Sneed Substation</t>
  </si>
  <si>
    <t>Herring Tap Structure 118</t>
  </si>
  <si>
    <t>Herring Substation</t>
  </si>
  <si>
    <t>Amoco-Cryogenics Tap Structure 10</t>
  </si>
  <si>
    <t>Amoco-Cryogenics Substation</t>
  </si>
  <si>
    <t>Lyntegar REC Levelland Tap Structure 28A</t>
  </si>
  <si>
    <t>Lyntegar REC Levelland Substation</t>
  </si>
  <si>
    <t>Lyntegar REC Clauene Tap Structure 116</t>
  </si>
  <si>
    <t>t49</t>
  </si>
  <si>
    <t>Ryton/Quench Tap Structure 102A</t>
  </si>
  <si>
    <t>Ryton/Quench Substation</t>
  </si>
  <si>
    <t>w24</t>
  </si>
  <si>
    <t>Rita Blanca REC Spurlock Tap Structure 108</t>
  </si>
  <si>
    <t>Rita Blanca REC Spurlock Substation</t>
  </si>
  <si>
    <t>t59</t>
  </si>
  <si>
    <t>Deaf Smith REC #24 Tap Structure 332</t>
  </si>
  <si>
    <t>Deaf Smith REC Substation #24</t>
  </si>
  <si>
    <t>Parmer County Flying Tap</t>
  </si>
  <si>
    <t>Parmer County Substation</t>
  </si>
  <si>
    <t xml:space="preserve">Deaf Smith REC #20 Tap Structure(s) 5H47 &amp; 5H48 </t>
  </si>
  <si>
    <t>Deaf Smith REC #20 Substation</t>
  </si>
  <si>
    <t>w11</t>
  </si>
  <si>
    <t>San Andres Tap Structure 157</t>
  </si>
  <si>
    <t>San Andres Substation</t>
  </si>
  <si>
    <t>v3</t>
  </si>
  <si>
    <t>Whitaker Tap(s) Structures 27 &amp; 28</t>
  </si>
  <si>
    <t>Whitaker Substation</t>
  </si>
  <si>
    <t>v4</t>
  </si>
  <si>
    <t>Manhattan Tap(s) Structures 27 &amp; 28</t>
  </si>
  <si>
    <t>Manhattan Substation</t>
  </si>
  <si>
    <t>v52</t>
  </si>
  <si>
    <t>Hillside Tap (Structure 69A)</t>
  </si>
  <si>
    <t>Hillside Substation</t>
  </si>
  <si>
    <t>v64</t>
  </si>
  <si>
    <t>Rita Blanca Exum Tap Structure 222A</t>
  </si>
  <si>
    <t>Rita Blanca REC Exum Substation</t>
  </si>
  <si>
    <t>Hilmar Cheese Tap Structure 412</t>
  </si>
  <si>
    <t>Hilmar Cheese Substation</t>
  </si>
  <si>
    <t>w40</t>
  </si>
  <si>
    <t>Panda Tap Structure 482</t>
  </si>
  <si>
    <t>Panda Substation</t>
  </si>
  <si>
    <t>Dawn Flying Tap</t>
  </si>
  <si>
    <t>Dawn Substation</t>
  </si>
  <si>
    <t>w53</t>
  </si>
  <si>
    <t>Hart Industrial Tap Structure 71</t>
  </si>
  <si>
    <t>Hart Industrial Substation</t>
  </si>
  <si>
    <t>w54</t>
  </si>
  <si>
    <t>North Plainview Tap Structure 17</t>
  </si>
  <si>
    <t>North Plainview Substation</t>
  </si>
  <si>
    <t>W54</t>
  </si>
  <si>
    <t>Kress Rural Tap Structure 116</t>
  </si>
  <si>
    <t>Kress Rural Substation</t>
  </si>
  <si>
    <t>LPL</t>
  </si>
  <si>
    <t>Lyntegar REC Plains Tap Structure 568A</t>
  </si>
  <si>
    <t>Lyntegar REC Plains Substation</t>
  </si>
  <si>
    <t>Lehman Tap Structure 321</t>
  </si>
  <si>
    <t>Lehman Substation</t>
  </si>
  <si>
    <t>Brownfield City Tap Structure 215</t>
  </si>
  <si>
    <t>Brownfield City</t>
  </si>
  <si>
    <t>R = Retail</t>
  </si>
  <si>
    <t>z82</t>
  </si>
  <si>
    <t>Kress Interchange</t>
  </si>
  <si>
    <t>Lighthouse REC MBPXL Tap Structure 60</t>
  </si>
  <si>
    <t>Lighthouse REC Plainview Substation</t>
  </si>
  <si>
    <t>z84</t>
  </si>
  <si>
    <t>Plainview City Substation</t>
  </si>
  <si>
    <t>Total In Service Prior to October 1, 2005</t>
  </si>
  <si>
    <t>Total In Service October 1, 2005 and Later</t>
  </si>
  <si>
    <t>Deaf Smith REC #21 Tap Structure 216A</t>
  </si>
  <si>
    <t>June 2013 Change - Reflected in 2013 True Up</t>
  </si>
  <si>
    <t>December 2013 Change - Reflected in 2013 True Up</t>
  </si>
  <si>
    <t>v74</t>
  </si>
  <si>
    <t>TUC-FEC</t>
  </si>
  <si>
    <t>LOPEZ</t>
  </si>
  <si>
    <t>New Retail Assignment (line reconfigured after Howard Sub was built)  - Reflected in 2013 True Up</t>
  </si>
  <si>
    <t>May 2014 Change - new line - Reflected in 2014 True Up</t>
  </si>
  <si>
    <t>NO 3702 closed and 3701 changed to NO in January 2011</t>
  </si>
  <si>
    <t>Delete Sold Effective 7/1/2014</t>
  </si>
  <si>
    <t>Delete.  Wind Farm Began Commercial Op June 2014</t>
  </si>
  <si>
    <t>March 2014 Change - Set to Invalid- Reflected in 2014 True Up</t>
  </si>
  <si>
    <t>May 2015 Change - new line - Reflected in 2016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</si>
</sst>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_);_(* \(#,##0\);_(* &quot;-&quot;??_);_(@_)"/>
  </numFmts>
  <fonts count="50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9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FF"/>
      <name val="Arial"/>
      <family val="2"/>
    </font>
    <font>
      <sz val="8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8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6699FF"/>
        <bgColor rgb="FF000000"/>
      </patternFill>
    </fill>
    <fill>
      <patternFill patternType="solid">
        <fgColor rgb="FFFFFF99"/>
        <bgColor rgb="FF000000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ck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auto="1"/>
      </bottom>
      <diagonal/>
    </border>
    <border>
      <left/>
      <right style="thin">
        <color rgb="FFC0C0C0"/>
      </right>
      <top/>
      <bottom style="thick">
        <color auto="1"/>
      </bottom>
      <diagonal/>
    </border>
    <border>
      <left style="thin">
        <color rgb="FFC0C0C0"/>
      </left>
      <right style="thin">
        <color rgb="FFC0C0C0"/>
      </right>
      <top style="thick">
        <color auto="1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indexed="22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C0C0C0"/>
      </left>
      <right style="thin">
        <color rgb="FFC0C0C0"/>
      </right>
      <top style="thick">
        <color auto="1"/>
      </top>
      <bottom style="thin">
        <color rgb="FFC0C0C0"/>
      </bottom>
      <diagonal/>
    </border>
    <border>
      <left style="thin">
        <color rgb="FFC0C0C0"/>
      </left>
      <right/>
      <top style="thick">
        <color auto="1"/>
      </top>
      <bottom style="thick">
        <color auto="1"/>
      </bottom>
      <diagonal/>
    </border>
    <border>
      <left/>
      <right style="thin">
        <color rgb="FFC0C0C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11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7" fillId="6" borderId="0" applyNumberFormat="0" applyBorder="0" applyAlignment="0" applyProtection="0"/>
    <xf numFmtId="0" fontId="28" fillId="23" borderId="7" applyNumberFormat="0" applyAlignment="0" applyProtection="0"/>
    <xf numFmtId="0" fontId="29" fillId="24" borderId="8" applyNumberFormat="0" applyAlignment="0" applyProtection="0"/>
    <xf numFmtId="44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7" applyNumberFormat="0" applyAlignment="0" applyProtection="0"/>
    <xf numFmtId="0" fontId="36" fillId="0" borderId="12" applyNumberFormat="0" applyFill="0" applyAlignment="0" applyProtection="0"/>
    <xf numFmtId="0" fontId="37" fillId="25" borderId="0" applyNumberFormat="0" applyBorder="0" applyAlignment="0" applyProtection="0"/>
    <xf numFmtId="0" fontId="18" fillId="0" borderId="0"/>
    <xf numFmtId="0" fontId="11" fillId="26" borderId="1" applyNumberFormat="0" applyFont="0" applyAlignment="0" applyProtection="0"/>
    <xf numFmtId="0" fontId="38" fillId="23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18" fillId="26" borderId="1" applyNumberFormat="0" applyFont="0" applyAlignment="0" applyProtection="0"/>
    <xf numFmtId="0" fontId="42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26" borderId="1" applyNumberFormat="0" applyFont="0" applyAlignment="0" applyProtection="0"/>
    <xf numFmtId="0" fontId="4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1" fillId="0" borderId="0"/>
    <xf numFmtId="44" fontId="11" fillId="0" borderId="0" applyFont="0" applyFill="0" applyBorder="0" applyAlignment="0" applyProtection="0"/>
    <xf numFmtId="0" fontId="18" fillId="0" borderId="0"/>
    <xf numFmtId="0" fontId="11" fillId="26" borderId="1" applyNumberFormat="0" applyFont="0" applyAlignment="0" applyProtection="0"/>
    <xf numFmtId="44" fontId="18" fillId="0" borderId="0" applyFont="0" applyFill="0" applyBorder="0" applyAlignment="0" applyProtection="0"/>
    <xf numFmtId="0" fontId="18" fillId="26" borderId="1" applyNumberFormat="0" applyFont="0" applyAlignment="0" applyProtection="0"/>
    <xf numFmtId="0" fontId="42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26" borderId="1" applyNumberFormat="0" applyFont="0" applyAlignment="0" applyProtection="0"/>
    <xf numFmtId="0" fontId="18" fillId="0" borderId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0" borderId="0"/>
    <xf numFmtId="0" fontId="42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8" fillId="0" borderId="0"/>
    <xf numFmtId="0" fontId="8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4" fillId="0" borderId="0"/>
    <xf numFmtId="0" fontId="18" fillId="0" borderId="0"/>
    <xf numFmtId="44" fontId="18" fillId="0" borderId="0" applyFont="0" applyFill="0" applyBorder="0" applyAlignment="0" applyProtection="0"/>
    <xf numFmtId="0" fontId="18" fillId="26" borderId="1" applyNumberFormat="0" applyFont="0" applyAlignment="0" applyProtection="0"/>
    <xf numFmtId="0" fontId="7" fillId="0" borderId="0"/>
    <xf numFmtId="0" fontId="7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607">
    <xf numFmtId="0" fontId="0" fillId="0" borderId="0" xfId="0"/>
    <xf numFmtId="0" fontId="12" fillId="2" borderId="2" xfId="5" applyFont="1" applyFill="1" applyBorder="1" applyAlignment="1">
      <alignment horizontal="center"/>
    </xf>
    <xf numFmtId="0" fontId="12" fillId="2" borderId="0" xfId="5" applyFont="1" applyFill="1" applyBorder="1" applyAlignment="1">
      <alignment horizontal="center"/>
    </xf>
    <xf numFmtId="164" fontId="12" fillId="2" borderId="2" xfId="5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7" fontId="13" fillId="0" borderId="0" xfId="1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7" fontId="15" fillId="0" borderId="0" xfId="1" applyNumberFormat="1" applyFont="1"/>
    <xf numFmtId="0" fontId="12" fillId="0" borderId="0" xfId="0" applyFont="1" applyAlignment="1">
      <alignment horizontal="center"/>
    </xf>
    <xf numFmtId="164" fontId="13" fillId="0" borderId="0" xfId="0" applyNumberFormat="1" applyFont="1"/>
    <xf numFmtId="0" fontId="15" fillId="0" borderId="0" xfId="0" applyFont="1" applyAlignment="1">
      <alignment horizontal="left"/>
    </xf>
    <xf numFmtId="37" fontId="15" fillId="0" borderId="0" xfId="7" applyNumberFormat="1" applyFont="1" applyBorder="1"/>
    <xf numFmtId="10" fontId="15" fillId="0" borderId="0" xfId="1" applyNumberFormat="1" applyFont="1"/>
    <xf numFmtId="0" fontId="12" fillId="0" borderId="0" xfId="0" applyFont="1"/>
    <xf numFmtId="7" fontId="12" fillId="0" borderId="0" xfId="0" applyNumberFormat="1" applyFont="1"/>
    <xf numFmtId="0" fontId="15" fillId="0" borderId="0" xfId="0" applyFont="1" applyBorder="1"/>
    <xf numFmtId="7" fontId="13" fillId="0" borderId="0" xfId="1" applyNumberFormat="1" applyFont="1" applyAlignment="1">
      <alignment horizontal="center"/>
    </xf>
    <xf numFmtId="7" fontId="15" fillId="0" borderId="0" xfId="1" applyNumberFormat="1" applyFont="1" applyAlignment="1">
      <alignment horizontal="center"/>
    </xf>
    <xf numFmtId="10" fontId="15" fillId="0" borderId="0" xfId="1" applyNumberFormat="1" applyFont="1" applyAlignment="1">
      <alignment horizontal="center"/>
    </xf>
    <xf numFmtId="0" fontId="17" fillId="2" borderId="2" xfId="5" applyFont="1" applyFill="1" applyBorder="1" applyAlignment="1">
      <alignment horizontal="center"/>
    </xf>
    <xf numFmtId="7" fontId="17" fillId="2" borderId="0" xfId="1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7" fontId="12" fillId="2" borderId="0" xfId="1" applyNumberFormat="1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7" fontId="13" fillId="0" borderId="0" xfId="1" applyNumberFormat="1" applyFont="1" applyFill="1"/>
    <xf numFmtId="0" fontId="13" fillId="0" borderId="0" xfId="0" applyFont="1" applyFill="1" applyBorder="1"/>
    <xf numFmtId="0" fontId="16" fillId="0" borderId="0" xfId="0" applyFont="1" applyAlignment="1">
      <alignment horizontal="center"/>
    </xf>
    <xf numFmtId="0" fontId="12" fillId="2" borderId="1" xfId="5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left"/>
    </xf>
    <xf numFmtId="0" fontId="13" fillId="4" borderId="0" xfId="0" applyFont="1" applyFill="1"/>
    <xf numFmtId="0" fontId="14" fillId="4" borderId="0" xfId="0" applyFont="1" applyFill="1"/>
    <xf numFmtId="10" fontId="13" fillId="0" borderId="0" xfId="0" applyNumberFormat="1" applyFont="1" applyAlignment="1">
      <alignment horizontal="center"/>
    </xf>
    <xf numFmtId="0" fontId="13" fillId="0" borderId="1" xfId="5" applyFont="1" applyFill="1" applyBorder="1" applyAlignment="1">
      <alignment horizontal="right" wrapText="1"/>
    </xf>
    <xf numFmtId="0" fontId="13" fillId="0" borderId="0" xfId="5" applyFont="1" applyFill="1" applyBorder="1" applyAlignment="1">
      <alignment horizontal="center" wrapText="1"/>
    </xf>
    <xf numFmtId="165" fontId="13" fillId="0" borderId="0" xfId="5" applyNumberFormat="1" applyFont="1" applyFill="1" applyBorder="1" applyAlignment="1">
      <alignment horizontal="center" wrapText="1"/>
    </xf>
    <xf numFmtId="2" fontId="13" fillId="0" borderId="0" xfId="5" applyNumberFormat="1" applyFont="1" applyFill="1" applyBorder="1" applyAlignment="1">
      <alignment horizontal="center" wrapText="1"/>
    </xf>
    <xf numFmtId="164" fontId="13" fillId="0" borderId="0" xfId="5" applyNumberFormat="1" applyFont="1" applyFill="1" applyBorder="1" applyAlignment="1">
      <alignment horizontal="right" wrapText="1"/>
    </xf>
    <xf numFmtId="0" fontId="13" fillId="0" borderId="0" xfId="8" applyFont="1" applyFill="1" applyBorder="1"/>
    <xf numFmtId="0" fontId="12" fillId="4" borderId="0" xfId="0" applyFont="1" applyFill="1"/>
    <xf numFmtId="0" fontId="12" fillId="0" borderId="0" xfId="0" applyFont="1" applyAlignment="1"/>
    <xf numFmtId="0" fontId="13" fillId="0" borderId="0" xfId="5" applyFont="1" applyFill="1" applyBorder="1" applyAlignment="1">
      <alignment horizontal="left"/>
    </xf>
    <xf numFmtId="0" fontId="13" fillId="0" borderId="0" xfId="5" applyFont="1" applyFill="1" applyBorder="1" applyAlignment="1">
      <alignment horizontal="right" wrapText="1"/>
    </xf>
    <xf numFmtId="7" fontId="15" fillId="0" borderId="0" xfId="1" applyNumberFormat="1" applyFont="1" applyFill="1"/>
    <xf numFmtId="0" fontId="12" fillId="0" borderId="0" xfId="0" applyFont="1" applyAlignment="1">
      <alignment horizontal="right"/>
    </xf>
    <xf numFmtId="7" fontId="12" fillId="0" borderId="0" xfId="0" applyNumberFormat="1" applyFont="1" applyAlignment="1">
      <alignment horizontal="right"/>
    </xf>
    <xf numFmtId="0" fontId="13" fillId="0" borderId="4" xfId="0" applyFont="1" applyFill="1" applyBorder="1" applyAlignment="1">
      <alignment horizontal="center"/>
    </xf>
    <xf numFmtId="0" fontId="13" fillId="0" borderId="4" xfId="8" applyFont="1" applyFill="1" applyBorder="1"/>
    <xf numFmtId="0" fontId="23" fillId="0" borderId="0" xfId="0" applyFont="1" applyFill="1"/>
    <xf numFmtId="17" fontId="13" fillId="0" borderId="4" xfId="0" applyNumberFormat="1" applyFont="1" applyFill="1" applyBorder="1" applyAlignment="1">
      <alignment horizontal="left"/>
    </xf>
    <xf numFmtId="0" fontId="13" fillId="0" borderId="4" xfId="5" applyFont="1" applyFill="1" applyBorder="1" applyAlignment="1">
      <alignment horizontal="right" wrapText="1"/>
    </xf>
    <xf numFmtId="0" fontId="13" fillId="0" borderId="4" xfId="5" applyFont="1" applyFill="1" applyBorder="1" applyAlignment="1">
      <alignment horizontal="left" wrapText="1"/>
    </xf>
    <xf numFmtId="0" fontId="13" fillId="0" borderId="4" xfId="5" applyFont="1" applyFill="1" applyBorder="1" applyAlignment="1">
      <alignment horizontal="left"/>
    </xf>
    <xf numFmtId="7" fontId="13" fillId="0" borderId="4" xfId="5" applyNumberFormat="1" applyFont="1" applyFill="1" applyBorder="1" applyAlignment="1">
      <alignment horizontal="right" wrapText="1"/>
    </xf>
    <xf numFmtId="7" fontId="13" fillId="0" borderId="4" xfId="5" applyNumberFormat="1" applyFont="1" applyFill="1" applyBorder="1" applyAlignment="1">
      <alignment horizontal="left" wrapText="1"/>
    </xf>
    <xf numFmtId="0" fontId="13" fillId="0" borderId="4" xfId="5" applyFont="1" applyFill="1" applyBorder="1" applyAlignment="1">
      <alignment horizontal="center" wrapText="1"/>
    </xf>
    <xf numFmtId="165" fontId="13" fillId="0" borderId="4" xfId="5" applyNumberFormat="1" applyFont="1" applyFill="1" applyBorder="1" applyAlignment="1">
      <alignment horizontal="center" wrapText="1"/>
    </xf>
    <xf numFmtId="2" fontId="13" fillId="0" borderId="4" xfId="5" applyNumberFormat="1" applyFont="1" applyFill="1" applyBorder="1" applyAlignment="1">
      <alignment horizontal="center" wrapText="1"/>
    </xf>
    <xf numFmtId="164" fontId="13" fillId="0" borderId="4" xfId="5" applyNumberFormat="1" applyFont="1" applyFill="1" applyBorder="1" applyAlignment="1">
      <alignment horizontal="right" wrapText="1"/>
    </xf>
    <xf numFmtId="0" fontId="13" fillId="0" borderId="4" xfId="0" applyFont="1" applyFill="1" applyBorder="1"/>
    <xf numFmtId="0" fontId="12" fillId="0" borderId="0" xfId="0" applyFont="1" applyFill="1" applyAlignment="1">
      <alignment horizontal="right"/>
    </xf>
    <xf numFmtId="7" fontId="23" fillId="0" borderId="0" xfId="0" applyNumberFormat="1" applyFont="1" applyFill="1" applyAlignment="1">
      <alignment horizontal="right"/>
    </xf>
    <xf numFmtId="7" fontId="13" fillId="0" borderId="4" xfId="1" applyNumberFormat="1" applyFont="1" applyFill="1" applyBorder="1" applyAlignment="1"/>
    <xf numFmtId="0" fontId="20" fillId="0" borderId="0" xfId="0" applyFont="1" applyFill="1"/>
    <xf numFmtId="0" fontId="21" fillId="0" borderId="0" xfId="0" applyFont="1"/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/>
    <xf numFmtId="14" fontId="13" fillId="0" borderId="4" xfId="0" applyNumberFormat="1" applyFont="1" applyFill="1" applyBorder="1" applyAlignment="1">
      <alignment horizontal="left"/>
    </xf>
    <xf numFmtId="167" fontId="21" fillId="0" borderId="0" xfId="1" applyNumberFormat="1" applyFont="1"/>
    <xf numFmtId="0" fontId="13" fillId="0" borderId="0" xfId="0" applyFont="1" applyBorder="1" applyAlignment="1">
      <alignment horizontal="center"/>
    </xf>
    <xf numFmtId="10" fontId="13" fillId="0" borderId="0" xfId="0" applyNumberFormat="1" applyFont="1" applyBorder="1"/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/>
    <xf numFmtId="164" fontId="15" fillId="0" borderId="0" xfId="0" applyNumberFormat="1" applyFont="1" applyBorder="1"/>
    <xf numFmtId="0" fontId="15" fillId="0" borderId="0" xfId="0" applyFont="1" applyBorder="1" applyAlignment="1">
      <alignment horizontal="center"/>
    </xf>
    <xf numFmtId="7" fontId="13" fillId="0" borderId="0" xfId="0" applyNumberFormat="1" applyFont="1" applyBorder="1"/>
    <xf numFmtId="7" fontId="14" fillId="0" borderId="0" xfId="0" applyNumberFormat="1" applyFont="1" applyBorder="1"/>
    <xf numFmtId="164" fontId="15" fillId="0" borderId="0" xfId="0" applyNumberFormat="1" applyFont="1" applyBorder="1" applyAlignment="1">
      <alignment horizontal="center"/>
    </xf>
    <xf numFmtId="10" fontId="15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44" fontId="21" fillId="0" borderId="0" xfId="2" applyFont="1"/>
    <xf numFmtId="44" fontId="21" fillId="0" borderId="5" xfId="2" applyFont="1" applyBorder="1"/>
    <xf numFmtId="0" fontId="21" fillId="0" borderId="0" xfId="0" applyFont="1" applyAlignment="1">
      <alignment horizontal="center"/>
    </xf>
    <xf numFmtId="0" fontId="12" fillId="4" borderId="0" xfId="0" applyFont="1" applyFill="1" applyBorder="1"/>
    <xf numFmtId="0" fontId="21" fillId="0" borderId="0" xfId="0" applyFont="1" applyFill="1"/>
    <xf numFmtId="167" fontId="21" fillId="0" borderId="0" xfId="1" applyNumberFormat="1" applyFont="1" applyFill="1"/>
    <xf numFmtId="167" fontId="21" fillId="0" borderId="0" xfId="1" applyNumberFormat="1" applyFont="1" applyBorder="1"/>
    <xf numFmtId="167" fontId="21" fillId="0" borderId="5" xfId="1" applyNumberFormat="1" applyFont="1" applyBorder="1"/>
    <xf numFmtId="0" fontId="11" fillId="0" borderId="0" xfId="9"/>
    <xf numFmtId="0" fontId="11" fillId="0" borderId="3" xfId="9" applyBorder="1"/>
    <xf numFmtId="0" fontId="11" fillId="0" borderId="6" xfId="9" applyBorder="1"/>
    <xf numFmtId="0" fontId="13" fillId="0" borderId="2" xfId="5" applyFont="1" applyFill="1" applyBorder="1" applyAlignment="1">
      <alignment horizontal="right" wrapText="1"/>
    </xf>
    <xf numFmtId="166" fontId="16" fillId="0" borderId="0" xfId="0" applyNumberFormat="1" applyFont="1"/>
    <xf numFmtId="166" fontId="13" fillId="0" borderId="0" xfId="0" applyNumberFormat="1" applyFont="1"/>
    <xf numFmtId="166" fontId="12" fillId="0" borderId="0" xfId="0" applyNumberFormat="1" applyFont="1" applyBorder="1" applyAlignment="1">
      <alignment horizontal="left"/>
    </xf>
    <xf numFmtId="166" fontId="16" fillId="0" borderId="0" xfId="0" applyNumberFormat="1" applyFont="1" applyBorder="1" applyAlignment="1">
      <alignment horizontal="left"/>
    </xf>
    <xf numFmtId="166" fontId="13" fillId="0" borderId="0" xfId="0" applyNumberFormat="1" applyFont="1" applyBorder="1"/>
    <xf numFmtId="166" fontId="16" fillId="0" borderId="0" xfId="0" applyNumberFormat="1" applyFont="1" applyBorder="1"/>
    <xf numFmtId="166" fontId="12" fillId="0" borderId="0" xfId="0" applyNumberFormat="1" applyFont="1" applyBorder="1"/>
    <xf numFmtId="166" fontId="14" fillId="0" borderId="0" xfId="0" applyNumberFormat="1" applyFont="1" applyBorder="1"/>
    <xf numFmtId="166" fontId="12" fillId="2" borderId="2" xfId="5" applyNumberFormat="1" applyFont="1" applyFill="1" applyBorder="1" applyAlignment="1">
      <alignment horizontal="center"/>
    </xf>
    <xf numFmtId="166" fontId="12" fillId="0" borderId="16" xfId="5" applyNumberFormat="1" applyFont="1" applyFill="1" applyBorder="1" applyAlignment="1">
      <alignment horizontal="right" wrapText="1"/>
    </xf>
    <xf numFmtId="0" fontId="13" fillId="0" borderId="15" xfId="5" applyFont="1" applyFill="1" applyBorder="1" applyAlignment="1">
      <alignment horizontal="right" wrapText="1"/>
    </xf>
    <xf numFmtId="0" fontId="13" fillId="0" borderId="15" xfId="0" applyFont="1" applyFill="1" applyBorder="1" applyAlignment="1">
      <alignment horizontal="center"/>
    </xf>
    <xf numFmtId="7" fontId="13" fillId="0" borderId="15" xfId="1" applyNumberFormat="1" applyFont="1" applyFill="1" applyBorder="1"/>
    <xf numFmtId="7" fontId="13" fillId="0" borderId="15" xfId="1" applyNumberFormat="1" applyFont="1" applyFill="1" applyBorder="1" applyAlignment="1">
      <alignment horizontal="center"/>
    </xf>
    <xf numFmtId="0" fontId="13" fillId="0" borderId="15" xfId="8" applyFont="1" applyFill="1" applyBorder="1"/>
    <xf numFmtId="0" fontId="13" fillId="0" borderId="15" xfId="5" applyFont="1" applyFill="1" applyBorder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3" fillId="0" borderId="15" xfId="0" applyFont="1" applyBorder="1"/>
    <xf numFmtId="7" fontId="13" fillId="0" borderId="15" xfId="1" applyNumberFormat="1" applyFont="1" applyBorder="1"/>
    <xf numFmtId="7" fontId="13" fillId="0" borderId="15" xfId="1" applyNumberFormat="1" applyFont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5" xfId="0" applyFont="1" applyFill="1" applyBorder="1"/>
    <xf numFmtId="7" fontId="13" fillId="4" borderId="15" xfId="1" applyNumberFormat="1" applyFont="1" applyFill="1" applyBorder="1"/>
    <xf numFmtId="7" fontId="13" fillId="4" borderId="15" xfId="1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5" xfId="5" applyFont="1" applyFill="1" applyBorder="1" applyAlignment="1">
      <alignment horizontal="left"/>
    </xf>
    <xf numFmtId="0" fontId="13" fillId="4" borderId="15" xfId="5" applyFont="1" applyFill="1" applyBorder="1" applyAlignment="1">
      <alignment horizontal="right" wrapText="1"/>
    </xf>
    <xf numFmtId="0" fontId="13" fillId="0" borderId="15" xfId="6" applyFont="1" applyBorder="1"/>
    <xf numFmtId="7" fontId="13" fillId="0" borderId="15" xfId="5" applyNumberFormat="1" applyFont="1" applyFill="1" applyBorder="1" applyAlignment="1">
      <alignment horizontal="right" wrapText="1"/>
    </xf>
    <xf numFmtId="7" fontId="13" fillId="0" borderId="15" xfId="5" applyNumberFormat="1" applyFont="1" applyFill="1" applyBorder="1" applyAlignment="1">
      <alignment horizontal="left" wrapText="1"/>
    </xf>
    <xf numFmtId="0" fontId="13" fillId="0" borderId="15" xfId="5" applyFont="1" applyFill="1" applyBorder="1" applyAlignment="1">
      <alignment horizontal="center" wrapText="1"/>
    </xf>
    <xf numFmtId="165" fontId="13" fillId="0" borderId="15" xfId="5" applyNumberFormat="1" applyFont="1" applyFill="1" applyBorder="1" applyAlignment="1">
      <alignment horizontal="center" wrapText="1"/>
    </xf>
    <xf numFmtId="2" fontId="13" fillId="0" borderId="15" xfId="5" applyNumberFormat="1" applyFont="1" applyFill="1" applyBorder="1" applyAlignment="1">
      <alignment horizontal="center" wrapText="1"/>
    </xf>
    <xf numFmtId="166" fontId="13" fillId="0" borderId="15" xfId="5" applyNumberFormat="1" applyFont="1" applyFill="1" applyBorder="1" applyAlignment="1">
      <alignment horizontal="right" wrapText="1"/>
    </xf>
    <xf numFmtId="0" fontId="13" fillId="0" borderId="15" xfId="0" applyFont="1" applyFill="1" applyBorder="1" applyAlignment="1"/>
    <xf numFmtId="0" fontId="13" fillId="0" borderId="17" xfId="5" applyFont="1" applyFill="1" applyBorder="1" applyAlignment="1">
      <alignment horizontal="center" wrapText="1"/>
    </xf>
    <xf numFmtId="0" fontId="13" fillId="0" borderId="19" xfId="5" applyFont="1" applyFill="1" applyBorder="1" applyAlignment="1">
      <alignment horizontal="center" wrapText="1"/>
    </xf>
    <xf numFmtId="164" fontId="13" fillId="0" borderId="15" xfId="5" applyNumberFormat="1" applyFont="1" applyFill="1" applyBorder="1" applyAlignment="1">
      <alignment horizontal="right" wrapText="1"/>
    </xf>
    <xf numFmtId="0" fontId="13" fillId="0" borderId="0" xfId="10" applyFont="1" applyFill="1" applyAlignment="1">
      <alignment horizontal="center"/>
    </xf>
    <xf numFmtId="0" fontId="13" fillId="0" borderId="15" xfId="10" applyFont="1" applyFill="1" applyBorder="1" applyAlignment="1"/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2" borderId="2" xfId="5" applyFont="1" applyFill="1" applyBorder="1" applyAlignment="1"/>
    <xf numFmtId="0" fontId="13" fillId="0" borderId="15" xfId="5" applyFont="1" applyFill="1" applyBorder="1" applyAlignment="1"/>
    <xf numFmtId="0" fontId="16" fillId="0" borderId="0" xfId="0" applyFont="1" applyAlignment="1"/>
    <xf numFmtId="0" fontId="16" fillId="0" borderId="0" xfId="0" applyFont="1" applyBorder="1" applyAlignment="1"/>
    <xf numFmtId="7" fontId="13" fillId="3" borderId="15" xfId="5" applyNumberFormat="1" applyFont="1" applyFill="1" applyBorder="1" applyAlignment="1">
      <alignment horizontal="right" wrapText="1"/>
    </xf>
    <xf numFmtId="0" fontId="13" fillId="3" borderId="15" xfId="5" applyFont="1" applyFill="1" applyBorder="1" applyAlignment="1">
      <alignment horizontal="center" wrapText="1"/>
    </xf>
    <xf numFmtId="0" fontId="13" fillId="3" borderId="15" xfId="5" applyFont="1" applyFill="1" applyBorder="1" applyAlignment="1"/>
    <xf numFmtId="165" fontId="13" fillId="3" borderId="15" xfId="5" applyNumberFormat="1" applyFont="1" applyFill="1" applyBorder="1" applyAlignment="1">
      <alignment horizontal="center" wrapText="1"/>
    </xf>
    <xf numFmtId="2" fontId="13" fillId="3" borderId="15" xfId="5" applyNumberFormat="1" applyFont="1" applyFill="1" applyBorder="1" applyAlignment="1">
      <alignment horizontal="center" wrapText="1"/>
    </xf>
    <xf numFmtId="0" fontId="13" fillId="3" borderId="15" xfId="5" applyFont="1" applyFill="1" applyBorder="1" applyAlignment="1">
      <alignment horizontal="right" wrapText="1"/>
    </xf>
    <xf numFmtId="166" fontId="13" fillId="3" borderId="15" xfId="5" applyNumberFormat="1" applyFont="1" applyFill="1" applyBorder="1" applyAlignment="1">
      <alignment horizontal="right" wrapText="1"/>
    </xf>
    <xf numFmtId="0" fontId="13" fillId="4" borderId="15" xfId="5" applyFont="1" applyFill="1" applyBorder="1" applyAlignment="1">
      <alignment horizontal="center" wrapText="1"/>
    </xf>
    <xf numFmtId="164" fontId="13" fillId="3" borderId="15" xfId="5" applyNumberFormat="1" applyFont="1" applyFill="1" applyBorder="1" applyAlignment="1">
      <alignment horizontal="right" wrapText="1"/>
    </xf>
    <xf numFmtId="0" fontId="13" fillId="3" borderId="17" xfId="5" applyFont="1" applyFill="1" applyBorder="1" applyAlignment="1">
      <alignment horizontal="center" wrapText="1"/>
    </xf>
    <xf numFmtId="0" fontId="13" fillId="3" borderId="1" xfId="5" applyFont="1" applyFill="1" applyBorder="1" applyAlignment="1">
      <alignment horizontal="right" wrapText="1"/>
    </xf>
    <xf numFmtId="7" fontId="13" fillId="4" borderId="15" xfId="5" applyNumberFormat="1" applyFont="1" applyFill="1" applyBorder="1" applyAlignment="1">
      <alignment horizontal="right" wrapText="1"/>
    </xf>
    <xf numFmtId="7" fontId="13" fillId="4" borderId="15" xfId="5" applyNumberFormat="1" applyFont="1" applyFill="1" applyBorder="1" applyAlignment="1">
      <alignment horizontal="left" wrapText="1"/>
    </xf>
    <xf numFmtId="0" fontId="13" fillId="4" borderId="15" xfId="5" applyFont="1" applyFill="1" applyBorder="1" applyAlignment="1"/>
    <xf numFmtId="165" fontId="13" fillId="4" borderId="15" xfId="5" applyNumberFormat="1" applyFont="1" applyFill="1" applyBorder="1" applyAlignment="1">
      <alignment horizontal="center" wrapText="1"/>
    </xf>
    <xf numFmtId="2" fontId="13" fillId="4" borderId="15" xfId="5" applyNumberFormat="1" applyFont="1" applyFill="1" applyBorder="1" applyAlignment="1">
      <alignment horizontal="center" wrapText="1"/>
    </xf>
    <xf numFmtId="164" fontId="13" fillId="4" borderId="15" xfId="5" applyNumberFormat="1" applyFont="1" applyFill="1" applyBorder="1" applyAlignment="1">
      <alignment horizontal="right" wrapText="1"/>
    </xf>
    <xf numFmtId="0" fontId="13" fillId="4" borderId="17" xfId="5" applyFont="1" applyFill="1" applyBorder="1" applyAlignment="1">
      <alignment horizontal="center" wrapText="1"/>
    </xf>
    <xf numFmtId="0" fontId="13" fillId="4" borderId="1" xfId="5" applyFont="1" applyFill="1" applyBorder="1" applyAlignment="1">
      <alignment horizontal="right" wrapText="1"/>
    </xf>
    <xf numFmtId="166" fontId="13" fillId="0" borderId="15" xfId="5" applyNumberFormat="1" applyFont="1" applyFill="1" applyBorder="1" applyAlignment="1">
      <alignment wrapText="1"/>
    </xf>
    <xf numFmtId="166" fontId="13" fillId="0" borderId="15" xfId="0" applyNumberFormat="1" applyFont="1" applyFill="1" applyBorder="1"/>
    <xf numFmtId="0" fontId="13" fillId="27" borderId="15" xfId="5" applyFont="1" applyFill="1" applyBorder="1" applyAlignment="1">
      <alignment horizontal="right" wrapText="1"/>
    </xf>
    <xf numFmtId="0" fontId="13" fillId="0" borderId="15" xfId="5" applyFont="1" applyFill="1" applyBorder="1" applyAlignment="1">
      <alignment horizontal="left" vertical="top" wrapText="1"/>
    </xf>
    <xf numFmtId="0" fontId="13" fillId="0" borderId="15" xfId="5" applyFont="1" applyFill="1" applyBorder="1" applyAlignment="1">
      <alignment horizontal="right" vertical="top" wrapText="1"/>
    </xf>
    <xf numFmtId="0" fontId="13" fillId="0" borderId="15" xfId="5" applyFont="1" applyFill="1" applyBorder="1" applyAlignment="1">
      <alignment horizontal="left" vertical="top"/>
    </xf>
    <xf numFmtId="0" fontId="13" fillId="0" borderId="15" xfId="5" applyFont="1" applyFill="1" applyBorder="1" applyAlignment="1">
      <alignment vertical="top" wrapText="1"/>
    </xf>
    <xf numFmtId="7" fontId="13" fillId="0" borderId="15" xfId="5" applyNumberFormat="1" applyFont="1" applyFill="1" applyBorder="1" applyAlignment="1">
      <alignment horizontal="left" vertical="top" wrapText="1"/>
    </xf>
    <xf numFmtId="0" fontId="13" fillId="0" borderId="15" xfId="5" applyFont="1" applyFill="1" applyBorder="1" applyAlignment="1">
      <alignment horizontal="center" vertical="top" wrapText="1"/>
    </xf>
    <xf numFmtId="0" fontId="13" fillId="0" borderId="15" xfId="5" applyFont="1" applyFill="1" applyBorder="1" applyAlignment="1">
      <alignment vertical="top"/>
    </xf>
    <xf numFmtId="165" fontId="13" fillId="0" borderId="15" xfId="5" applyNumberFormat="1" applyFont="1" applyFill="1" applyBorder="1" applyAlignment="1">
      <alignment horizontal="center" vertical="top" wrapText="1"/>
    </xf>
    <xf numFmtId="2" fontId="13" fillId="0" borderId="15" xfId="5" applyNumberFormat="1" applyFont="1" applyFill="1" applyBorder="1" applyAlignment="1">
      <alignment horizontal="center" vertical="top" wrapText="1"/>
    </xf>
    <xf numFmtId="164" fontId="13" fillId="0" borderId="15" xfId="5" applyNumberFormat="1" applyFont="1" applyFill="1" applyBorder="1" applyAlignment="1">
      <alignment horizontal="right" vertical="top" wrapText="1"/>
    </xf>
    <xf numFmtId="0" fontId="13" fillId="0" borderId="17" xfId="5" applyFont="1" applyFill="1" applyBorder="1" applyAlignment="1">
      <alignment horizontal="center" vertical="top" wrapText="1"/>
    </xf>
    <xf numFmtId="0" fontId="13" fillId="0" borderId="1" xfId="5" applyFont="1" applyFill="1" applyBorder="1" applyAlignment="1">
      <alignment horizontal="right" vertical="top" wrapText="1"/>
    </xf>
    <xf numFmtId="166" fontId="13" fillId="0" borderId="15" xfId="5" applyNumberFormat="1" applyFont="1" applyFill="1" applyBorder="1" applyAlignment="1">
      <alignment horizontal="right" vertical="top" wrapText="1"/>
    </xf>
    <xf numFmtId="166" fontId="13" fillId="0" borderId="1" xfId="5" applyNumberFormat="1" applyFont="1" applyFill="1" applyBorder="1" applyAlignment="1">
      <alignment horizontal="right" wrapText="1"/>
    </xf>
    <xf numFmtId="166" fontId="13" fillId="0" borderId="1" xfId="5" applyNumberFormat="1" applyFont="1" applyFill="1" applyBorder="1" applyAlignment="1">
      <alignment horizontal="right" vertical="top" wrapText="1"/>
    </xf>
    <xf numFmtId="166" fontId="13" fillId="3" borderId="1" xfId="5" applyNumberFormat="1" applyFont="1" applyFill="1" applyBorder="1" applyAlignment="1">
      <alignment horizontal="right" wrapText="1"/>
    </xf>
    <xf numFmtId="166" fontId="13" fillId="0" borderId="0" xfId="5" applyNumberFormat="1" applyFont="1" applyFill="1" applyBorder="1" applyAlignment="1">
      <alignment horizontal="right" wrapText="1"/>
    </xf>
    <xf numFmtId="7" fontId="13" fillId="28" borderId="15" xfId="5" applyNumberFormat="1" applyFont="1" applyFill="1" applyBorder="1" applyAlignment="1">
      <alignment horizontal="left" wrapText="1"/>
    </xf>
    <xf numFmtId="0" fontId="18" fillId="0" borderId="0" xfId="49"/>
    <xf numFmtId="0" fontId="18" fillId="0" borderId="0" xfId="49" applyAlignment="1">
      <alignment horizontal="left"/>
    </xf>
    <xf numFmtId="40" fontId="18" fillId="0" borderId="0" xfId="49" applyNumberFormat="1"/>
    <xf numFmtId="0" fontId="24" fillId="0" borderId="0" xfId="49" applyFont="1"/>
    <xf numFmtId="0" fontId="43" fillId="0" borderId="20" xfId="49" pivotButton="1" applyFont="1" applyBorder="1"/>
    <xf numFmtId="40" fontId="43" fillId="0" borderId="20" xfId="49" applyNumberFormat="1" applyFont="1" applyBorder="1" applyAlignment="1">
      <alignment horizontal="center" wrapText="1"/>
    </xf>
    <xf numFmtId="0" fontId="13" fillId="0" borderId="15" xfId="3" applyFont="1" applyFill="1" applyBorder="1"/>
    <xf numFmtId="0" fontId="13" fillId="4" borderId="15" xfId="8" applyFont="1" applyFill="1" applyBorder="1"/>
    <xf numFmtId="0" fontId="13" fillId="28" borderId="15" xfId="0" applyFont="1" applyFill="1" applyBorder="1"/>
    <xf numFmtId="7" fontId="13" fillId="28" borderId="15" xfId="1" applyNumberFormat="1" applyFont="1" applyFill="1" applyBorder="1"/>
    <xf numFmtId="0" fontId="13" fillId="0" borderId="0" xfId="0" applyFont="1" applyFill="1" applyAlignment="1">
      <alignment vertical="top"/>
    </xf>
    <xf numFmtId="0" fontId="13" fillId="0" borderId="0" xfId="0" applyFont="1" applyFill="1"/>
    <xf numFmtId="0" fontId="14" fillId="0" borderId="0" xfId="0" applyFont="1" applyFill="1"/>
    <xf numFmtId="0" fontId="13" fillId="27" borderId="21" xfId="63" applyFont="1" applyFill="1" applyBorder="1" applyAlignment="1">
      <alignment horizontal="right" wrapText="1"/>
    </xf>
    <xf numFmtId="0" fontId="13" fillId="0" borderId="0" xfId="73" applyFont="1" applyFill="1"/>
    <xf numFmtId="0" fontId="14" fillId="0" borderId="0" xfId="73" applyFont="1" applyFill="1"/>
    <xf numFmtId="0" fontId="14" fillId="0" borderId="0" xfId="73" applyFont="1" applyFill="1"/>
    <xf numFmtId="0" fontId="14" fillId="0" borderId="0" xfId="73" applyFont="1" applyFill="1"/>
    <xf numFmtId="0" fontId="42" fillId="0" borderId="0" xfId="73"/>
    <xf numFmtId="0" fontId="14" fillId="0" borderId="0" xfId="73" applyFont="1" applyFill="1"/>
    <xf numFmtId="0" fontId="12" fillId="0" borderId="0" xfId="57" applyFont="1" applyFill="1"/>
    <xf numFmtId="0" fontId="14" fillId="0" borderId="0" xfId="57" applyFont="1" applyFill="1"/>
    <xf numFmtId="7" fontId="13" fillId="0" borderId="21" xfId="99" applyNumberFormat="1" applyFont="1" applyFill="1" applyBorder="1" applyAlignment="1">
      <alignment horizontal="center"/>
    </xf>
    <xf numFmtId="0" fontId="13" fillId="0" borderId="0" xfId="49" applyFont="1" applyAlignment="1">
      <alignment horizontal="left"/>
    </xf>
    <xf numFmtId="0" fontId="14" fillId="0" borderId="0" xfId="73" applyFont="1" applyFill="1"/>
    <xf numFmtId="0" fontId="14" fillId="0" borderId="0" xfId="73" applyFont="1" applyFill="1"/>
    <xf numFmtId="0" fontId="14" fillId="0" borderId="0" xfId="73" applyFont="1"/>
    <xf numFmtId="0" fontId="14" fillId="0" borderId="0" xfId="73" applyFont="1"/>
    <xf numFmtId="0" fontId="14" fillId="0" borderId="0" xfId="73" applyFont="1" applyFill="1"/>
    <xf numFmtId="0" fontId="14" fillId="0" borderId="0" xfId="73" applyFont="1" applyFill="1"/>
    <xf numFmtId="0" fontId="14" fillId="0" borderId="0" xfId="73" applyFont="1"/>
    <xf numFmtId="0" fontId="13" fillId="0" borderId="0" xfId="73" applyFont="1" applyFill="1"/>
    <xf numFmtId="0" fontId="13" fillId="0" borderId="0" xfId="73" applyFont="1" applyFill="1"/>
    <xf numFmtId="7" fontId="13" fillId="0" borderId="22" xfId="5" applyNumberFormat="1" applyFont="1" applyFill="1" applyBorder="1" applyAlignment="1">
      <alignment horizontal="right" wrapText="1"/>
    </xf>
    <xf numFmtId="0" fontId="13" fillId="0" borderId="22" xfId="5" applyFont="1" applyFill="1" applyBorder="1" applyAlignment="1">
      <alignment horizontal="left"/>
    </xf>
    <xf numFmtId="0" fontId="13" fillId="0" borderId="22" xfId="5" applyFont="1" applyFill="1" applyBorder="1" applyAlignment="1">
      <alignment horizontal="right" wrapText="1"/>
    </xf>
    <xf numFmtId="164" fontId="13" fillId="0" borderId="22" xfId="5" applyNumberFormat="1" applyFont="1" applyFill="1" applyBorder="1" applyAlignment="1">
      <alignment horizontal="right" wrapText="1"/>
    </xf>
    <xf numFmtId="0" fontId="13" fillId="0" borderId="16" xfId="5" applyFont="1" applyFill="1" applyBorder="1" applyAlignment="1">
      <alignment horizontal="right" wrapText="1"/>
    </xf>
    <xf numFmtId="0" fontId="13" fillId="0" borderId="24" xfId="5" applyFont="1" applyFill="1" applyBorder="1" applyAlignment="1">
      <alignment horizontal="center" wrapText="1"/>
    </xf>
    <xf numFmtId="0" fontId="13" fillId="0" borderId="0" xfId="73" applyFont="1" applyFill="1"/>
    <xf numFmtId="0" fontId="13" fillId="0" borderId="0" xfId="49" applyFont="1" applyFill="1"/>
    <xf numFmtId="0" fontId="42" fillId="0" borderId="0" xfId="73"/>
    <xf numFmtId="0" fontId="13" fillId="0" borderId="21" xfId="63" applyFont="1" applyFill="1" applyBorder="1" applyAlignment="1">
      <alignment horizontal="left"/>
    </xf>
    <xf numFmtId="0" fontId="13" fillId="0" borderId="21" xfId="63" applyFont="1" applyFill="1" applyBorder="1" applyAlignment="1">
      <alignment horizontal="left" wrapText="1"/>
    </xf>
    <xf numFmtId="0" fontId="13" fillId="0" borderId="21" xfId="57" applyFont="1" applyFill="1" applyBorder="1" applyAlignment="1">
      <alignment horizontal="center"/>
    </xf>
    <xf numFmtId="0" fontId="13" fillId="0" borderId="21" xfId="57" applyFont="1" applyFill="1" applyBorder="1"/>
    <xf numFmtId="7" fontId="13" fillId="0" borderId="21" xfId="63" applyNumberFormat="1" applyFont="1" applyFill="1" applyBorder="1" applyAlignment="1">
      <alignment horizontal="left" wrapText="1"/>
    </xf>
    <xf numFmtId="0" fontId="13" fillId="0" borderId="21" xfId="49" applyFont="1" applyFill="1" applyBorder="1" applyAlignment="1"/>
    <xf numFmtId="0" fontId="13" fillId="0" borderId="0" xfId="73" applyFont="1" applyFill="1"/>
    <xf numFmtId="0" fontId="13" fillId="0" borderId="0" xfId="0" applyFont="1"/>
    <xf numFmtId="0" fontId="13" fillId="0" borderId="0" xfId="73" applyFont="1" applyFill="1"/>
    <xf numFmtId="0" fontId="13" fillId="0" borderId="21" xfId="69" applyFont="1" applyFill="1" applyBorder="1" applyAlignment="1">
      <alignment horizontal="left"/>
    </xf>
    <xf numFmtId="7" fontId="13" fillId="0" borderId="21" xfId="58" applyNumberFormat="1" applyFont="1" applyFill="1" applyBorder="1" applyAlignment="1">
      <alignment horizontal="center"/>
    </xf>
    <xf numFmtId="0" fontId="13" fillId="0" borderId="21" xfId="63" applyFont="1" applyFill="1" applyBorder="1" applyAlignment="1">
      <alignment horizontal="right" wrapText="1"/>
    </xf>
    <xf numFmtId="2" fontId="13" fillId="0" borderId="21" xfId="63" applyNumberFormat="1" applyFont="1" applyFill="1" applyBorder="1" applyAlignment="1">
      <alignment horizontal="center" wrapText="1"/>
    </xf>
    <xf numFmtId="0" fontId="13" fillId="0" borderId="21" xfId="73" applyFont="1" applyFill="1" applyBorder="1" applyAlignment="1">
      <alignment horizontal="center"/>
    </xf>
    <xf numFmtId="0" fontId="13" fillId="0" borderId="21" xfId="63" applyFont="1" applyFill="1" applyBorder="1" applyAlignment="1"/>
    <xf numFmtId="166" fontId="13" fillId="0" borderId="21" xfId="63" applyNumberFormat="1" applyFont="1" applyFill="1" applyBorder="1" applyAlignment="1">
      <alignment horizontal="right" wrapText="1"/>
    </xf>
    <xf numFmtId="0" fontId="13" fillId="0" borderId="21" xfId="63" applyFont="1" applyFill="1" applyBorder="1" applyAlignment="1">
      <alignment horizontal="center" wrapText="1"/>
    </xf>
    <xf numFmtId="165" fontId="13" fillId="0" borderId="21" xfId="63" applyNumberFormat="1" applyFont="1" applyFill="1" applyBorder="1" applyAlignment="1">
      <alignment horizontal="center" wrapText="1"/>
    </xf>
    <xf numFmtId="0" fontId="13" fillId="0" borderId="0" xfId="73" applyFont="1" applyFill="1"/>
    <xf numFmtId="0" fontId="13" fillId="0" borderId="0" xfId="73" applyFont="1" applyFill="1"/>
    <xf numFmtId="0" fontId="13" fillId="0" borderId="0" xfId="73" applyFont="1" applyFill="1"/>
    <xf numFmtId="0" fontId="13" fillId="4" borderId="27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4" borderId="27" xfId="8" applyFont="1" applyFill="1" applyBorder="1"/>
    <xf numFmtId="0" fontId="12" fillId="4" borderId="30" xfId="5" applyFont="1" applyFill="1" applyBorder="1" applyAlignment="1">
      <alignment horizontal="center" wrapText="1"/>
    </xf>
    <xf numFmtId="7" fontId="15" fillId="0" borderId="0" xfId="1" applyNumberFormat="1" applyFont="1" applyBorder="1" applyAlignment="1">
      <alignment horizontal="center"/>
    </xf>
    <xf numFmtId="0" fontId="12" fillId="4" borderId="27" xfId="5" applyFont="1" applyFill="1" applyBorder="1" applyAlignment="1">
      <alignment horizontal="right" wrapText="1"/>
    </xf>
    <xf numFmtId="0" fontId="12" fillId="0" borderId="0" xfId="0" applyFont="1" applyBorder="1"/>
    <xf numFmtId="7" fontId="15" fillId="0" borderId="0" xfId="1" applyNumberFormat="1" applyFont="1" applyBorder="1"/>
    <xf numFmtId="0" fontId="12" fillId="4" borderId="27" xfId="5" applyFont="1" applyFill="1" applyBorder="1" applyAlignment="1"/>
    <xf numFmtId="0" fontId="12" fillId="0" borderId="0" xfId="0" applyFont="1" applyBorder="1" applyAlignment="1"/>
    <xf numFmtId="165" fontId="12" fillId="4" borderId="27" xfId="5" applyNumberFormat="1" applyFont="1" applyFill="1" applyBorder="1" applyAlignment="1">
      <alignment horizontal="center" wrapText="1"/>
    </xf>
    <xf numFmtId="164" fontId="12" fillId="4" borderId="27" xfId="5" applyNumberFormat="1" applyFont="1" applyFill="1" applyBorder="1" applyAlignment="1">
      <alignment horizontal="right" wrapText="1"/>
    </xf>
    <xf numFmtId="0" fontId="12" fillId="4" borderId="27" xfId="5" applyFont="1" applyFill="1" applyBorder="1" applyAlignment="1">
      <alignment horizontal="center" wrapText="1"/>
    </xf>
    <xf numFmtId="7" fontId="12" fillId="0" borderId="0" xfId="0" applyNumberFormat="1" applyFont="1" applyBorder="1"/>
    <xf numFmtId="7" fontId="13" fillId="4" borderId="27" xfId="1" applyNumberFormat="1" applyFont="1" applyFill="1" applyBorder="1"/>
    <xf numFmtId="2" fontId="12" fillId="4" borderId="27" xfId="5" applyNumberFormat="1" applyFont="1" applyFill="1" applyBorder="1" applyAlignment="1">
      <alignment horizontal="center" wrapText="1"/>
    </xf>
    <xf numFmtId="7" fontId="12" fillId="4" borderId="27" xfId="5" applyNumberFormat="1" applyFont="1" applyFill="1" applyBorder="1" applyAlignment="1">
      <alignment horizontal="left" wrapText="1"/>
    </xf>
    <xf numFmtId="7" fontId="16" fillId="0" borderId="0" xfId="0" applyNumberFormat="1" applyFont="1" applyBorder="1" applyAlignment="1">
      <alignment horizontal="right"/>
    </xf>
    <xf numFmtId="0" fontId="12" fillId="4" borderId="31" xfId="5" applyFont="1" applyFill="1" applyBorder="1" applyAlignment="1">
      <alignment horizontal="right" wrapText="1"/>
    </xf>
    <xf numFmtId="7" fontId="12" fillId="4" borderId="27" xfId="5" applyNumberFormat="1" applyFont="1" applyFill="1" applyBorder="1" applyAlignment="1">
      <alignment horizontal="right" wrapText="1"/>
    </xf>
    <xf numFmtId="0" fontId="13" fillId="0" borderId="0" xfId="0" applyFont="1"/>
    <xf numFmtId="0" fontId="13" fillId="0" borderId="0" xfId="73" applyFont="1" applyFill="1"/>
    <xf numFmtId="0" fontId="12" fillId="0" borderId="0" xfId="0" applyFont="1" applyFill="1" applyBorder="1"/>
    <xf numFmtId="166" fontId="12" fillId="4" borderId="27" xfId="5" applyNumberFormat="1" applyFont="1" applyFill="1" applyBorder="1" applyAlignment="1">
      <alignment horizontal="right" wrapText="1"/>
    </xf>
    <xf numFmtId="166" fontId="12" fillId="4" borderId="32" xfId="5" applyNumberFormat="1" applyFont="1" applyFill="1" applyBorder="1" applyAlignment="1">
      <alignment horizontal="right" wrapText="1"/>
    </xf>
    <xf numFmtId="0" fontId="13" fillId="0" borderId="0" xfId="73" applyFont="1" applyFill="1"/>
    <xf numFmtId="0" fontId="13" fillId="0" borderId="0" xfId="73" applyFont="1" applyFill="1"/>
    <xf numFmtId="0" fontId="13" fillId="0" borderId="21" xfId="73" applyFont="1" applyFill="1" applyBorder="1"/>
    <xf numFmtId="0" fontId="13" fillId="0" borderId="0" xfId="0" applyFont="1" applyFill="1"/>
    <xf numFmtId="0" fontId="13" fillId="0" borderId="0" xfId="0" applyFont="1"/>
    <xf numFmtId="0" fontId="13" fillId="0" borderId="15" xfId="49" applyFont="1" applyFill="1" applyBorder="1"/>
    <xf numFmtId="0" fontId="13" fillId="0" borderId="0" xfId="49" applyFont="1" applyFill="1" applyAlignment="1">
      <alignment horizontal="left"/>
    </xf>
    <xf numFmtId="7" fontId="13" fillId="0" borderId="21" xfId="69" applyNumberFormat="1" applyFont="1" applyFill="1" applyBorder="1" applyAlignment="1">
      <alignment horizontal="center"/>
    </xf>
    <xf numFmtId="0" fontId="13" fillId="0" borderId="15" xfId="49" applyFont="1" applyFill="1" applyBorder="1" applyAlignment="1">
      <alignment horizontal="right"/>
    </xf>
    <xf numFmtId="0" fontId="13" fillId="0" borderId="21" xfId="79" applyFont="1" applyFill="1" applyBorder="1"/>
    <xf numFmtId="0" fontId="13" fillId="0" borderId="21" xfId="92" applyFont="1" applyFill="1" applyBorder="1" applyAlignment="1">
      <alignment horizontal="right" wrapText="1"/>
    </xf>
    <xf numFmtId="0" fontId="13" fillId="0" borderId="21" xfId="69" applyFont="1" applyFill="1" applyBorder="1"/>
    <xf numFmtId="0" fontId="13" fillId="0" borderId="28" xfId="73" applyFont="1" applyFill="1" applyBorder="1"/>
    <xf numFmtId="0" fontId="13" fillId="0" borderId="21" xfId="69" applyFont="1" applyFill="1" applyBorder="1" applyAlignment="1">
      <alignment horizontal="center"/>
    </xf>
    <xf numFmtId="0" fontId="13" fillId="0" borderId="28" xfId="73" applyFont="1" applyFill="1" applyBorder="1" applyAlignment="1">
      <alignment horizontal="center"/>
    </xf>
    <xf numFmtId="7" fontId="13" fillId="0" borderId="21" xfId="79" applyNumberFormat="1" applyFont="1" applyFill="1" applyBorder="1"/>
    <xf numFmtId="0" fontId="13" fillId="0" borderId="21" xfId="79" applyFont="1" applyFill="1" applyBorder="1" applyAlignment="1">
      <alignment horizontal="center"/>
    </xf>
    <xf numFmtId="0" fontId="13" fillId="0" borderId="21" xfId="79" applyFont="1" applyFill="1" applyBorder="1" applyAlignment="1"/>
    <xf numFmtId="165" fontId="13" fillId="0" borderId="21" xfId="79" applyNumberFormat="1" applyFont="1" applyFill="1" applyBorder="1"/>
    <xf numFmtId="2" fontId="13" fillId="0" borderId="21" xfId="79" applyNumberFormat="1" applyFont="1" applyFill="1" applyBorder="1"/>
    <xf numFmtId="0" fontId="13" fillId="0" borderId="21" xfId="69" applyFont="1" applyFill="1" applyBorder="1" applyAlignment="1">
      <alignment horizontal="right"/>
    </xf>
    <xf numFmtId="0" fontId="13" fillId="0" borderId="21" xfId="69" applyFont="1" applyFill="1" applyBorder="1" applyAlignment="1"/>
    <xf numFmtId="0" fontId="13" fillId="0" borderId="21" xfId="73" applyFont="1" applyFill="1" applyBorder="1" applyAlignment="1"/>
    <xf numFmtId="0" fontId="13" fillId="0" borderId="21" xfId="73" applyFont="1" applyFill="1" applyBorder="1" applyAlignment="1">
      <alignment horizontal="right"/>
    </xf>
    <xf numFmtId="166" fontId="13" fillId="0" borderId="21" xfId="73" applyNumberFormat="1" applyFont="1" applyFill="1" applyBorder="1"/>
    <xf numFmtId="0" fontId="13" fillId="0" borderId="28" xfId="69" applyFont="1" applyFill="1" applyBorder="1" applyAlignment="1">
      <alignment horizontal="left"/>
    </xf>
    <xf numFmtId="7" fontId="13" fillId="0" borderId="29" xfId="1" applyNumberFormat="1" applyFont="1" applyFill="1" applyBorder="1"/>
    <xf numFmtId="7" fontId="13" fillId="0" borderId="28" xfId="58" applyNumberFormat="1" applyFont="1" applyFill="1" applyBorder="1" applyAlignment="1">
      <alignment horizontal="center"/>
    </xf>
    <xf numFmtId="0" fontId="13" fillId="0" borderId="28" xfId="73" applyFont="1" applyFill="1" applyBorder="1" applyAlignment="1"/>
    <xf numFmtId="0" fontId="13" fillId="0" borderId="28" xfId="73" applyFont="1" applyFill="1" applyBorder="1" applyAlignment="1">
      <alignment horizontal="right"/>
    </xf>
    <xf numFmtId="166" fontId="13" fillId="0" borderId="28" xfId="73" applyNumberFormat="1" applyFont="1" applyFill="1" applyBorder="1"/>
    <xf numFmtId="0" fontId="13" fillId="0" borderId="15" xfId="49" applyFont="1" applyFill="1" applyBorder="1" applyAlignment="1">
      <alignment horizontal="center"/>
    </xf>
    <xf numFmtId="0" fontId="13" fillId="0" borderId="15" xfId="4" applyFont="1" applyFill="1" applyBorder="1"/>
    <xf numFmtId="7" fontId="13" fillId="0" borderId="21" xfId="79" applyNumberFormat="1" applyFont="1" applyFill="1" applyBorder="1" applyAlignment="1">
      <alignment horizontal="center"/>
    </xf>
    <xf numFmtId="0" fontId="13" fillId="0" borderId="21" xfId="79" applyFont="1" applyFill="1" applyBorder="1" applyAlignment="1">
      <alignment horizontal="left"/>
    </xf>
    <xf numFmtId="166" fontId="13" fillId="0" borderId="21" xfId="69" applyNumberFormat="1" applyFont="1" applyFill="1" applyBorder="1"/>
    <xf numFmtId="7" fontId="13" fillId="0" borderId="15" xfId="49" applyNumberFormat="1" applyFont="1" applyFill="1" applyBorder="1"/>
    <xf numFmtId="7" fontId="13" fillId="0" borderId="15" xfId="49" applyNumberFormat="1" applyFont="1" applyFill="1" applyBorder="1" applyAlignment="1">
      <alignment horizontal="center"/>
    </xf>
    <xf numFmtId="7" fontId="13" fillId="0" borderId="21" xfId="58" applyNumberFormat="1" applyFont="1" applyFill="1" applyBorder="1"/>
    <xf numFmtId="7" fontId="13" fillId="0" borderId="21" xfId="49" applyNumberFormat="1" applyFont="1" applyFill="1" applyBorder="1" applyAlignment="1">
      <alignment horizontal="center"/>
    </xf>
    <xf numFmtId="0" fontId="13" fillId="0" borderId="15" xfId="63" applyFont="1" applyFill="1" applyBorder="1" applyAlignment="1">
      <alignment horizontal="left" wrapText="1"/>
    </xf>
    <xf numFmtId="0" fontId="13" fillId="0" borderId="15" xfId="63" applyFont="1" applyFill="1" applyBorder="1" applyAlignment="1">
      <alignment horizontal="left"/>
    </xf>
    <xf numFmtId="166" fontId="13" fillId="0" borderId="21" xfId="79" applyNumberFormat="1" applyFont="1" applyFill="1" applyBorder="1" applyAlignment="1"/>
    <xf numFmtId="166" fontId="13" fillId="0" borderId="21" xfId="73" applyNumberFormat="1" applyFont="1" applyFill="1" applyBorder="1" applyAlignment="1"/>
    <xf numFmtId="0" fontId="13" fillId="0" borderId="21" xfId="79" applyFont="1" applyFill="1" applyBorder="1" applyAlignment="1">
      <alignment horizontal="right"/>
    </xf>
    <xf numFmtId="7" fontId="13" fillId="0" borderId="21" xfId="92" applyNumberFormat="1" applyFont="1" applyFill="1" applyBorder="1" applyAlignment="1">
      <alignment horizontal="left" wrapText="1"/>
    </xf>
    <xf numFmtId="0" fontId="13" fillId="0" borderId="21" xfId="92" applyFont="1" applyFill="1" applyBorder="1" applyAlignment="1">
      <alignment horizontal="center" wrapText="1"/>
    </xf>
    <xf numFmtId="0" fontId="13" fillId="0" borderId="21" xfId="92" applyFont="1" applyFill="1" applyBorder="1" applyAlignment="1"/>
    <xf numFmtId="165" fontId="13" fillId="0" borderId="21" xfId="92" applyNumberFormat="1" applyFont="1" applyFill="1" applyBorder="1" applyAlignment="1">
      <alignment horizontal="center" wrapText="1"/>
    </xf>
    <xf numFmtId="2" fontId="13" fillId="0" borderId="21" xfId="92" applyNumberFormat="1" applyFont="1" applyFill="1" applyBorder="1" applyAlignment="1">
      <alignment horizontal="center" wrapText="1"/>
    </xf>
    <xf numFmtId="166" fontId="13" fillId="0" borderId="21" xfId="92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right"/>
    </xf>
    <xf numFmtId="166" fontId="13" fillId="0" borderId="0" xfId="0" applyNumberFormat="1" applyFont="1" applyFill="1"/>
    <xf numFmtId="0" fontId="13" fillId="0" borderId="18" xfId="10" applyFont="1" applyFill="1" applyBorder="1" applyAlignment="1"/>
    <xf numFmtId="0" fontId="13" fillId="0" borderId="15" xfId="49" applyFont="1" applyFill="1" applyBorder="1" applyAlignment="1"/>
    <xf numFmtId="166" fontId="13" fillId="0" borderId="21" xfId="69" applyNumberFormat="1" applyFont="1" applyFill="1" applyBorder="1" applyAlignment="1"/>
    <xf numFmtId="0" fontId="13" fillId="0" borderId="23" xfId="10" applyFont="1" applyFill="1" applyBorder="1" applyAlignment="1">
      <alignment horizontal="center"/>
    </xf>
    <xf numFmtId="0" fontId="13" fillId="0" borderId="25" xfId="5" applyFont="1" applyFill="1" applyBorder="1" applyAlignment="1">
      <alignment horizontal="right" wrapText="1"/>
    </xf>
    <xf numFmtId="7" fontId="13" fillId="0" borderId="15" xfId="11" applyNumberFormat="1" applyFont="1" applyFill="1" applyBorder="1" applyAlignment="1">
      <alignment horizontal="center"/>
    </xf>
    <xf numFmtId="166" fontId="13" fillId="0" borderId="15" xfId="49" applyNumberFormat="1" applyFont="1" applyFill="1" applyBorder="1" applyAlignment="1">
      <alignment horizontal="right"/>
    </xf>
    <xf numFmtId="0" fontId="13" fillId="0" borderId="21" xfId="66" applyFont="1" applyFill="1" applyBorder="1" applyAlignment="1">
      <alignment horizontal="right" wrapText="1"/>
    </xf>
    <xf numFmtId="0" fontId="13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7" fontId="13" fillId="0" borderId="21" xfId="67" applyNumberFormat="1" applyFont="1" applyFill="1" applyBorder="1" applyAlignment="1">
      <alignment horizontal="center"/>
    </xf>
    <xf numFmtId="0" fontId="13" fillId="0" borderId="21" xfId="66" applyFont="1" applyFill="1" applyBorder="1" applyAlignment="1">
      <alignment horizontal="left" wrapText="1"/>
    </xf>
    <xf numFmtId="0" fontId="13" fillId="0" borderId="21" xfId="66" applyFont="1" applyFill="1" applyBorder="1" applyAlignment="1">
      <alignment horizontal="center" wrapText="1"/>
    </xf>
    <xf numFmtId="0" fontId="13" fillId="0" borderId="21" xfId="66" applyFont="1" applyFill="1" applyBorder="1" applyAlignment="1"/>
    <xf numFmtId="165" fontId="13" fillId="0" borderId="21" xfId="66" applyNumberFormat="1" applyFont="1" applyFill="1" applyBorder="1" applyAlignment="1">
      <alignment horizontal="center" wrapText="1"/>
    </xf>
    <xf numFmtId="2" fontId="13" fillId="0" borderId="21" xfId="66" applyNumberFormat="1" applyFont="1" applyFill="1" applyBorder="1" applyAlignment="1">
      <alignment horizontal="center" wrapText="1"/>
    </xf>
    <xf numFmtId="166" fontId="13" fillId="0" borderId="21" xfId="66" applyNumberFormat="1" applyFont="1" applyFill="1" applyBorder="1" applyAlignment="1">
      <alignment horizontal="right" wrapText="1"/>
    </xf>
    <xf numFmtId="7" fontId="13" fillId="0" borderId="21" xfId="66" applyNumberFormat="1" applyFont="1" applyFill="1" applyBorder="1" applyAlignment="1">
      <alignment horizontal="left" wrapText="1"/>
    </xf>
    <xf numFmtId="7" fontId="13" fillId="0" borderId="21" xfId="93" applyNumberFormat="1" applyFont="1" applyFill="1" applyBorder="1" applyAlignment="1">
      <alignment horizontal="center"/>
    </xf>
    <xf numFmtId="0" fontId="13" fillId="0" borderId="15" xfId="49" applyFont="1" applyFill="1" applyBorder="1" applyAlignment="1">
      <alignment horizontal="center" vertical="center"/>
    </xf>
    <xf numFmtId="0" fontId="13" fillId="0" borderId="15" xfId="10" applyFont="1" applyFill="1" applyBorder="1"/>
    <xf numFmtId="0" fontId="13" fillId="0" borderId="15" xfId="10" applyFont="1" applyFill="1" applyBorder="1" applyAlignment="1">
      <alignment horizontal="center"/>
    </xf>
    <xf numFmtId="7" fontId="13" fillId="0" borderId="15" xfId="10" applyNumberFormat="1" applyFont="1" applyFill="1" applyBorder="1"/>
    <xf numFmtId="7" fontId="13" fillId="0" borderId="15" xfId="10" applyNumberFormat="1" applyFont="1" applyFill="1" applyBorder="1" applyAlignment="1">
      <alignment horizontal="center"/>
    </xf>
    <xf numFmtId="7" fontId="13" fillId="0" borderId="15" xfId="0" applyNumberFormat="1" applyFont="1" applyFill="1" applyBorder="1"/>
    <xf numFmtId="165" fontId="13" fillId="0" borderId="15" xfId="10" applyNumberFormat="1" applyFont="1" applyFill="1" applyBorder="1"/>
    <xf numFmtId="2" fontId="13" fillId="0" borderId="15" xfId="10" applyNumberFormat="1" applyFont="1" applyFill="1" applyBorder="1"/>
    <xf numFmtId="0" fontId="13" fillId="0" borderId="15" xfId="0" applyFont="1" applyFill="1" applyBorder="1" applyAlignment="1">
      <alignment horizontal="right"/>
    </xf>
    <xf numFmtId="166" fontId="13" fillId="0" borderId="15" xfId="10" applyNumberFormat="1" applyFont="1" applyFill="1" applyBorder="1" applyAlignment="1"/>
    <xf numFmtId="166" fontId="13" fillId="0" borderId="15" xfId="0" applyNumberFormat="1" applyFont="1" applyFill="1" applyBorder="1" applyAlignment="1"/>
    <xf numFmtId="7" fontId="13" fillId="3" borderId="15" xfId="5" applyNumberFormat="1" applyFont="1" applyFill="1" applyBorder="1" applyAlignment="1">
      <alignment horizontal="left" wrapText="1"/>
    </xf>
    <xf numFmtId="166" fontId="13" fillId="0" borderId="15" xfId="49" applyNumberFormat="1" applyFont="1" applyFill="1" applyBorder="1"/>
    <xf numFmtId="0" fontId="13" fillId="0" borderId="0" xfId="0" applyFont="1" applyFill="1" applyAlignment="1"/>
    <xf numFmtId="0" fontId="13" fillId="0" borderId="15" xfId="49" applyFont="1" applyFill="1" applyBorder="1" applyAlignment="1">
      <alignment vertical="center"/>
    </xf>
    <xf numFmtId="0" fontId="13" fillId="0" borderId="15" xfId="49" applyFont="1" applyFill="1" applyBorder="1" applyAlignment="1">
      <alignment horizontal="right" vertical="center"/>
    </xf>
    <xf numFmtId="7" fontId="13" fillId="0" borderId="0" xfId="10" applyNumberFormat="1" applyFont="1" applyFill="1"/>
    <xf numFmtId="165" fontId="13" fillId="0" borderId="0" xfId="10" applyNumberFormat="1" applyFont="1" applyFill="1"/>
    <xf numFmtId="2" fontId="13" fillId="0" borderId="0" xfId="10" applyNumberFormat="1" applyFont="1" applyFill="1"/>
    <xf numFmtId="0" fontId="13" fillId="0" borderId="18" xfId="49" applyFont="1" applyFill="1" applyBorder="1"/>
    <xf numFmtId="0" fontId="13" fillId="0" borderId="18" xfId="49" applyFont="1" applyFill="1" applyBorder="1" applyAlignment="1">
      <alignment horizontal="center"/>
    </xf>
    <xf numFmtId="7" fontId="13" fillId="0" borderId="18" xfId="49" applyNumberFormat="1" applyFont="1" applyFill="1" applyBorder="1"/>
    <xf numFmtId="7" fontId="13" fillId="0" borderId="18" xfId="49" applyNumberFormat="1" applyFont="1" applyFill="1" applyBorder="1" applyAlignment="1">
      <alignment horizontal="center"/>
    </xf>
    <xf numFmtId="0" fontId="13" fillId="0" borderId="18" xfId="0" applyFont="1" applyFill="1" applyBorder="1"/>
    <xf numFmtId="7" fontId="13" fillId="0" borderId="23" xfId="10" applyNumberFormat="1" applyFont="1" applyFill="1" applyBorder="1"/>
    <xf numFmtId="0" fontId="13" fillId="0" borderId="23" xfId="49" applyFont="1" applyFill="1" applyBorder="1"/>
    <xf numFmtId="7" fontId="13" fillId="0" borderId="18" xfId="10" applyNumberFormat="1" applyFont="1" applyFill="1" applyBorder="1"/>
    <xf numFmtId="7" fontId="13" fillId="0" borderId="18" xfId="0" applyNumberFormat="1" applyFont="1" applyFill="1" applyBorder="1"/>
    <xf numFmtId="7" fontId="13" fillId="0" borderId="18" xfId="5" applyNumberFormat="1" applyFont="1" applyFill="1" applyBorder="1" applyAlignment="1">
      <alignment horizontal="left" wrapText="1"/>
    </xf>
    <xf numFmtId="0" fontId="13" fillId="0" borderId="18" xfId="10" applyFont="1" applyFill="1" applyBorder="1" applyAlignment="1">
      <alignment horizontal="center"/>
    </xf>
    <xf numFmtId="0" fontId="13" fillId="0" borderId="18" xfId="49" applyFont="1" applyFill="1" applyBorder="1" applyAlignment="1">
      <alignment horizontal="right"/>
    </xf>
    <xf numFmtId="0" fontId="13" fillId="0" borderId="18" xfId="49" applyFont="1" applyFill="1" applyBorder="1" applyAlignment="1"/>
    <xf numFmtId="164" fontId="13" fillId="0" borderId="18" xfId="5" applyNumberFormat="1" applyFont="1" applyFill="1" applyBorder="1" applyAlignment="1">
      <alignment horizontal="right" wrapText="1"/>
    </xf>
    <xf numFmtId="0" fontId="13" fillId="0" borderId="26" xfId="5" applyFont="1" applyFill="1" applyBorder="1" applyAlignment="1">
      <alignment horizontal="right" wrapText="1"/>
    </xf>
    <xf numFmtId="0" fontId="13" fillId="0" borderId="22" xfId="49" applyFont="1" applyFill="1" applyBorder="1"/>
    <xf numFmtId="7" fontId="13" fillId="0" borderId="22" xfId="5" applyNumberFormat="1" applyFont="1" applyFill="1" applyBorder="1" applyAlignment="1">
      <alignment horizontal="left" wrapText="1"/>
    </xf>
    <xf numFmtId="0" fontId="13" fillId="4" borderId="15" xfId="5" applyFont="1" applyFill="1" applyBorder="1" applyAlignment="1">
      <alignment horizontal="left"/>
    </xf>
    <xf numFmtId="166" fontId="13" fillId="4" borderId="1" xfId="5" applyNumberFormat="1" applyFont="1" applyFill="1" applyBorder="1" applyAlignment="1">
      <alignment horizontal="right" wrapText="1"/>
    </xf>
    <xf numFmtId="7" fontId="13" fillId="29" borderId="15" xfId="5" applyNumberFormat="1" applyFont="1" applyFill="1" applyBorder="1" applyAlignment="1">
      <alignment horizontal="right" wrapText="1"/>
    </xf>
    <xf numFmtId="0" fontId="42" fillId="0" borderId="21" xfId="73" applyFont="1" applyFill="1" applyBorder="1"/>
    <xf numFmtId="166" fontId="13" fillId="0" borderId="15" xfId="49" applyNumberFormat="1" applyFont="1" applyFill="1" applyBorder="1" applyAlignment="1"/>
    <xf numFmtId="166" fontId="13" fillId="4" borderId="15" xfId="5" applyNumberFormat="1" applyFont="1" applyFill="1" applyBorder="1" applyAlignment="1">
      <alignment horizontal="right" wrapText="1"/>
    </xf>
    <xf numFmtId="0" fontId="13" fillId="4" borderId="0" xfId="5" applyFont="1" applyFill="1" applyBorder="1" applyAlignment="1">
      <alignment horizontal="right" wrapText="1"/>
    </xf>
    <xf numFmtId="166" fontId="13" fillId="4" borderId="0" xfId="5" applyNumberFormat="1" applyFont="1" applyFill="1" applyBorder="1" applyAlignment="1">
      <alignment horizontal="right" wrapText="1"/>
    </xf>
    <xf numFmtId="0" fontId="13" fillId="0" borderId="15" xfId="49" applyFont="1" applyBorder="1" applyAlignment="1"/>
    <xf numFmtId="166" fontId="13" fillId="0" borderId="15" xfId="49" applyNumberFormat="1" applyFont="1" applyBorder="1" applyAlignment="1"/>
    <xf numFmtId="166" fontId="13" fillId="0" borderId="2" xfId="5" applyNumberFormat="1" applyFont="1" applyFill="1" applyBorder="1" applyAlignment="1">
      <alignment horizontal="right" wrapText="1"/>
    </xf>
    <xf numFmtId="7" fontId="13" fillId="0" borderId="29" xfId="10" applyNumberFormat="1" applyFont="1" applyFill="1" applyBorder="1"/>
    <xf numFmtId="7" fontId="13" fillId="0" borderId="29" xfId="0" applyNumberFormat="1" applyFont="1" applyFill="1" applyBorder="1"/>
    <xf numFmtId="7" fontId="13" fillId="0" borderId="29" xfId="5" applyNumberFormat="1" applyFont="1" applyFill="1" applyBorder="1" applyAlignment="1">
      <alignment horizontal="left" wrapText="1"/>
    </xf>
    <xf numFmtId="0" fontId="13" fillId="0" borderId="29" xfId="5" applyFont="1" applyFill="1" applyBorder="1" applyAlignment="1">
      <alignment horizontal="center" wrapText="1"/>
    </xf>
    <xf numFmtId="164" fontId="13" fillId="0" borderId="29" xfId="5" applyNumberFormat="1" applyFont="1" applyFill="1" applyBorder="1" applyAlignment="1">
      <alignment horizontal="right" wrapText="1"/>
    </xf>
    <xf numFmtId="0" fontId="13" fillId="28" borderId="15" xfId="49" applyFont="1" applyFill="1" applyBorder="1"/>
    <xf numFmtId="0" fontId="13" fillId="29" borderId="15" xfId="5" applyFont="1" applyFill="1" applyBorder="1" applyAlignment="1">
      <alignment horizontal="right" wrapText="1"/>
    </xf>
    <xf numFmtId="0" fontId="13" fillId="28" borderId="15" xfId="49" applyFont="1" applyFill="1" applyBorder="1" applyAlignment="1"/>
    <xf numFmtId="0" fontId="13" fillId="28" borderId="1" xfId="5" applyFont="1" applyFill="1" applyBorder="1" applyAlignment="1">
      <alignment horizontal="right" wrapText="1"/>
    </xf>
    <xf numFmtId="0" fontId="13" fillId="28" borderId="15" xfId="5" applyFont="1" applyFill="1" applyBorder="1" applyAlignment="1">
      <alignment horizontal="right" wrapText="1"/>
    </xf>
    <xf numFmtId="166" fontId="13" fillId="28" borderId="15" xfId="5" applyNumberFormat="1" applyFont="1" applyFill="1" applyBorder="1" applyAlignment="1">
      <alignment horizontal="right" wrapText="1"/>
    </xf>
    <xf numFmtId="7" fontId="13" fillId="28" borderId="15" xfId="1" applyNumberFormat="1" applyFont="1" applyFill="1" applyBorder="1" applyAlignment="1">
      <alignment horizontal="center"/>
    </xf>
    <xf numFmtId="0" fontId="13" fillId="28" borderId="15" xfId="5" applyFont="1" applyFill="1" applyBorder="1" applyAlignment="1">
      <alignment horizontal="center" wrapText="1"/>
    </xf>
    <xf numFmtId="7" fontId="13" fillId="28" borderId="15" xfId="49" applyNumberFormat="1" applyFont="1" applyFill="1" applyBorder="1" applyAlignment="1">
      <alignment horizontal="center"/>
    </xf>
    <xf numFmtId="0" fontId="13" fillId="28" borderId="21" xfId="69" applyFont="1" applyFill="1" applyBorder="1"/>
    <xf numFmtId="0" fontId="13" fillId="28" borderId="15" xfId="0" applyFont="1" applyFill="1" applyBorder="1" applyAlignment="1">
      <alignment horizontal="center"/>
    </xf>
    <xf numFmtId="7" fontId="13" fillId="28" borderId="15" xfId="5" applyNumberFormat="1" applyFont="1" applyFill="1" applyBorder="1" applyAlignment="1">
      <alignment horizontal="right" wrapText="1"/>
    </xf>
    <xf numFmtId="0" fontId="13" fillId="28" borderId="15" xfId="5" applyFont="1" applyFill="1" applyBorder="1" applyAlignment="1"/>
    <xf numFmtId="165" fontId="13" fillId="28" borderId="15" xfId="5" applyNumberFormat="1" applyFont="1" applyFill="1" applyBorder="1" applyAlignment="1">
      <alignment horizontal="center" wrapText="1"/>
    </xf>
    <xf numFmtId="2" fontId="13" fillId="28" borderId="15" xfId="5" applyNumberFormat="1" applyFont="1" applyFill="1" applyBorder="1" applyAlignment="1">
      <alignment horizontal="center" wrapText="1"/>
    </xf>
    <xf numFmtId="164" fontId="13" fillId="28" borderId="15" xfId="5" applyNumberFormat="1" applyFont="1" applyFill="1" applyBorder="1" applyAlignment="1">
      <alignment horizontal="right" wrapText="1"/>
    </xf>
    <xf numFmtId="0" fontId="13" fillId="28" borderId="17" xfId="5" applyFont="1" applyFill="1" applyBorder="1" applyAlignment="1">
      <alignment horizontal="center" wrapText="1"/>
    </xf>
    <xf numFmtId="166" fontId="13" fillId="28" borderId="15" xfId="49" applyNumberFormat="1" applyFont="1" applyFill="1" applyBorder="1" applyAlignment="1"/>
    <xf numFmtId="0" fontId="13" fillId="28" borderId="15" xfId="49" applyFont="1" applyFill="1" applyBorder="1" applyAlignment="1">
      <alignment horizontal="center"/>
    </xf>
    <xf numFmtId="0" fontId="13" fillId="28" borderId="15" xfId="5" applyFont="1" applyFill="1" applyBorder="1" applyAlignment="1">
      <alignment horizontal="right"/>
    </xf>
    <xf numFmtId="0" fontId="13" fillId="28" borderId="21" xfId="63" applyFont="1" applyFill="1" applyBorder="1" applyAlignment="1"/>
    <xf numFmtId="7" fontId="13" fillId="28" borderId="27" xfId="1" applyNumberFormat="1" applyFont="1" applyFill="1" applyBorder="1" applyAlignment="1">
      <alignment horizontal="center"/>
    </xf>
    <xf numFmtId="0" fontId="12" fillId="28" borderId="27" xfId="5" applyFont="1" applyFill="1" applyBorder="1" applyAlignment="1">
      <alignment horizontal="right" wrapText="1"/>
    </xf>
    <xf numFmtId="0" fontId="13" fillId="28" borderId="27" xfId="49" applyFont="1" applyFill="1" applyBorder="1"/>
    <xf numFmtId="0" fontId="13" fillId="28" borderId="27" xfId="5" applyFont="1" applyFill="1" applyBorder="1" applyAlignment="1">
      <alignment horizontal="right" wrapText="1"/>
    </xf>
    <xf numFmtId="0" fontId="13" fillId="28" borderId="21" xfId="99" applyFont="1" applyFill="1" applyBorder="1"/>
    <xf numFmtId="0" fontId="13" fillId="28" borderId="21" xfId="99" applyFont="1" applyFill="1" applyBorder="1" applyAlignment="1">
      <alignment horizontal="center"/>
    </xf>
    <xf numFmtId="7" fontId="13" fillId="28" borderId="15" xfId="10" applyNumberFormat="1" applyFont="1" applyFill="1" applyBorder="1"/>
    <xf numFmtId="7" fontId="13" fillId="28" borderId="21" xfId="99" applyNumberFormat="1" applyFont="1" applyFill="1" applyBorder="1" applyAlignment="1">
      <alignment horizontal="center"/>
    </xf>
    <xf numFmtId="0" fontId="13" fillId="28" borderId="21" xfId="57" applyFont="1" applyFill="1" applyBorder="1"/>
    <xf numFmtId="7" fontId="13" fillId="28" borderId="21" xfId="99" applyNumberFormat="1" applyFont="1" applyFill="1" applyBorder="1"/>
    <xf numFmtId="7" fontId="13" fillId="28" borderId="15" xfId="0" applyNumberFormat="1" applyFont="1" applyFill="1" applyBorder="1"/>
    <xf numFmtId="7" fontId="13" fillId="28" borderId="21" xfId="63" applyNumberFormat="1" applyFont="1" applyFill="1" applyBorder="1" applyAlignment="1">
      <alignment horizontal="left" wrapText="1"/>
    </xf>
    <xf numFmtId="0" fontId="13" fillId="28" borderId="21" xfId="99" applyFont="1" applyFill="1" applyBorder="1" applyAlignment="1"/>
    <xf numFmtId="165" fontId="13" fillId="28" borderId="21" xfId="99" applyNumberFormat="1" applyFont="1" applyFill="1" applyBorder="1"/>
    <xf numFmtId="2" fontId="13" fillId="28" borderId="21" xfId="99" applyNumberFormat="1" applyFont="1" applyFill="1" applyBorder="1"/>
    <xf numFmtId="0" fontId="13" fillId="28" borderId="21" xfId="57" applyFont="1" applyFill="1" applyBorder="1" applyAlignment="1">
      <alignment horizontal="right"/>
    </xf>
    <xf numFmtId="166" fontId="13" fillId="28" borderId="21" xfId="99" applyNumberFormat="1" applyFont="1" applyFill="1" applyBorder="1" applyAlignment="1"/>
    <xf numFmtId="166" fontId="13" fillId="28" borderId="21" xfId="57" applyNumberFormat="1" applyFont="1" applyFill="1" applyBorder="1" applyAlignment="1"/>
    <xf numFmtId="0" fontId="13" fillId="28" borderId="21" xfId="92" applyFont="1" applyFill="1" applyBorder="1" applyAlignment="1">
      <alignment horizontal="right" wrapText="1"/>
    </xf>
    <xf numFmtId="166" fontId="13" fillId="28" borderId="21" xfId="92" applyNumberFormat="1" applyFont="1" applyFill="1" applyBorder="1" applyAlignment="1">
      <alignment horizontal="right" wrapText="1"/>
    </xf>
    <xf numFmtId="0" fontId="13" fillId="28" borderId="21" xfId="57" applyFont="1" applyFill="1" applyBorder="1" applyAlignment="1">
      <alignment horizontal="center"/>
    </xf>
    <xf numFmtId="0" fontId="13" fillId="28" borderId="21" xfId="98" applyFont="1" applyFill="1" applyBorder="1"/>
    <xf numFmtId="7" fontId="13" fillId="28" borderId="21" xfId="86" applyNumberFormat="1" applyFont="1" applyFill="1" applyBorder="1" applyAlignment="1">
      <alignment horizontal="center"/>
    </xf>
    <xf numFmtId="0" fontId="13" fillId="28" borderId="21" xfId="92" applyFont="1" applyFill="1" applyBorder="1" applyAlignment="1">
      <alignment horizontal="left" wrapText="1"/>
    </xf>
    <xf numFmtId="0" fontId="13" fillId="28" borderId="21" xfId="92" applyFont="1" applyFill="1" applyBorder="1" applyAlignment="1">
      <alignment horizontal="left"/>
    </xf>
    <xf numFmtId="7" fontId="13" fillId="28" borderId="21" xfId="92" applyNumberFormat="1" applyFont="1" applyFill="1" applyBorder="1" applyAlignment="1">
      <alignment horizontal="left" wrapText="1"/>
    </xf>
    <xf numFmtId="0" fontId="13" fillId="28" borderId="21" xfId="92" applyFont="1" applyFill="1" applyBorder="1" applyAlignment="1">
      <alignment horizontal="center" wrapText="1"/>
    </xf>
    <xf numFmtId="0" fontId="13" fillId="28" borderId="21" xfId="92" applyFont="1" applyFill="1" applyBorder="1" applyAlignment="1"/>
    <xf numFmtId="165" fontId="13" fillId="28" borderId="21" xfId="92" applyNumberFormat="1" applyFont="1" applyFill="1" applyBorder="1" applyAlignment="1">
      <alignment horizontal="center" wrapText="1"/>
    </xf>
    <xf numFmtId="2" fontId="13" fillId="28" borderId="21" xfId="92" applyNumberFormat="1" applyFont="1" applyFill="1" applyBorder="1" applyAlignment="1">
      <alignment horizontal="center" wrapText="1"/>
    </xf>
    <xf numFmtId="0" fontId="13" fillId="28" borderId="21" xfId="63" applyFont="1" applyFill="1" applyBorder="1" applyAlignment="1">
      <alignment horizontal="right" wrapText="1"/>
    </xf>
    <xf numFmtId="0" fontId="13" fillId="28" borderId="21" xfId="73" applyFont="1" applyFill="1" applyBorder="1" applyAlignment="1">
      <alignment horizontal="center"/>
    </xf>
    <xf numFmtId="0" fontId="13" fillId="28" borderId="0" xfId="69" applyFont="1" applyFill="1" applyAlignment="1">
      <alignment horizontal="left"/>
    </xf>
    <xf numFmtId="7" fontId="13" fillId="28" borderId="21" xfId="58" applyNumberFormat="1" applyFont="1" applyFill="1" applyBorder="1" applyAlignment="1">
      <alignment horizontal="center"/>
    </xf>
    <xf numFmtId="0" fontId="13" fillId="28" borderId="21" xfId="63" applyFont="1" applyFill="1" applyBorder="1" applyAlignment="1">
      <alignment horizontal="center" wrapText="1"/>
    </xf>
    <xf numFmtId="165" fontId="13" fillId="28" borderId="21" xfId="63" applyNumberFormat="1" applyFont="1" applyFill="1" applyBorder="1" applyAlignment="1">
      <alignment horizontal="center" wrapText="1"/>
    </xf>
    <xf numFmtId="2" fontId="13" fillId="28" borderId="21" xfId="63" applyNumberFormat="1" applyFont="1" applyFill="1" applyBorder="1" applyAlignment="1">
      <alignment horizontal="center" wrapText="1"/>
    </xf>
    <xf numFmtId="0" fontId="13" fillId="28" borderId="21" xfId="69" applyFont="1" applyFill="1" applyBorder="1" applyAlignment="1">
      <alignment horizontal="right"/>
    </xf>
    <xf numFmtId="166" fontId="13" fillId="28" borderId="1" xfId="5" applyNumberFormat="1" applyFont="1" applyFill="1" applyBorder="1" applyAlignment="1">
      <alignment horizontal="right" wrapText="1"/>
    </xf>
    <xf numFmtId="0" fontId="13" fillId="28" borderId="21" xfId="69" applyFont="1" applyFill="1" applyBorder="1" applyAlignment="1">
      <alignment horizontal="left"/>
    </xf>
    <xf numFmtId="166" fontId="13" fillId="28" borderId="21" xfId="63" applyNumberFormat="1" applyFont="1" applyFill="1" applyBorder="1" applyAlignment="1">
      <alignment wrapText="1"/>
    </xf>
    <xf numFmtId="0" fontId="13" fillId="28" borderId="21" xfId="69" applyFont="1" applyFill="1" applyBorder="1" applyAlignment="1"/>
    <xf numFmtId="0" fontId="13" fillId="28" borderId="15" xfId="8" applyFont="1" applyFill="1" applyBorder="1"/>
    <xf numFmtId="0" fontId="13" fillId="28" borderId="15" xfId="5" applyFont="1" applyFill="1" applyBorder="1" applyAlignment="1">
      <alignment horizontal="left" wrapText="1"/>
    </xf>
    <xf numFmtId="0" fontId="13" fillId="28" borderId="15" xfId="5" applyFont="1" applyFill="1" applyBorder="1" applyAlignment="1">
      <alignment horizontal="left"/>
    </xf>
    <xf numFmtId="166" fontId="13" fillId="28" borderId="21" xfId="63" applyNumberFormat="1" applyFont="1" applyFill="1" applyBorder="1" applyAlignment="1">
      <alignment horizontal="right" wrapText="1"/>
    </xf>
    <xf numFmtId="166" fontId="13" fillId="28" borderId="0" xfId="5" applyNumberFormat="1" applyFont="1" applyFill="1" applyBorder="1" applyAlignment="1">
      <alignment horizontal="right" wrapText="1"/>
    </xf>
    <xf numFmtId="0" fontId="13" fillId="28" borderId="0" xfId="5" applyFont="1" applyFill="1" applyBorder="1" applyAlignment="1">
      <alignment horizontal="right" wrapText="1"/>
    </xf>
    <xf numFmtId="166" fontId="13" fillId="28" borderId="21" xfId="69" applyNumberFormat="1" applyFont="1" applyFill="1" applyBorder="1" applyAlignment="1"/>
    <xf numFmtId="0" fontId="13" fillId="0" borderId="33" xfId="5" applyFont="1" applyFill="1" applyBorder="1" applyAlignment="1">
      <alignment horizontal="center" wrapText="1"/>
    </xf>
    <xf numFmtId="0" fontId="12" fillId="4" borderId="34" xfId="5" applyFont="1" applyFill="1" applyBorder="1" applyAlignment="1">
      <alignment horizontal="center" wrapText="1"/>
    </xf>
    <xf numFmtId="164" fontId="12" fillId="4" borderId="34" xfId="5" applyNumberFormat="1" applyFont="1" applyFill="1" applyBorder="1" applyAlignment="1">
      <alignment horizontal="right" wrapText="1"/>
    </xf>
    <xf numFmtId="164" fontId="12" fillId="4" borderId="35" xfId="5" applyNumberFormat="1" applyFont="1" applyFill="1" applyBorder="1" applyAlignment="1">
      <alignment horizontal="right" wrapText="1"/>
    </xf>
    <xf numFmtId="0" fontId="13" fillId="28" borderId="33" xfId="5" applyFont="1" applyFill="1" applyBorder="1" applyAlignment="1">
      <alignment horizontal="center" wrapText="1"/>
    </xf>
    <xf numFmtId="0" fontId="13" fillId="0" borderId="33" xfId="0" applyFont="1" applyBorder="1" applyAlignment="1">
      <alignment horizontal="center"/>
    </xf>
    <xf numFmtId="166" fontId="13" fillId="28" borderId="27" xfId="49" applyNumberFormat="1" applyFont="1" applyFill="1" applyBorder="1" applyAlignment="1"/>
    <xf numFmtId="164" fontId="13" fillId="0" borderId="33" xfId="5" applyNumberFormat="1" applyFont="1" applyFill="1" applyBorder="1" applyAlignment="1">
      <alignment horizontal="right" wrapText="1"/>
    </xf>
    <xf numFmtId="0" fontId="13" fillId="28" borderId="0" xfId="49" applyFont="1" applyFill="1" applyAlignment="1">
      <alignment horizontal="left"/>
    </xf>
    <xf numFmtId="0" fontId="13" fillId="0" borderId="21" xfId="73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/>
    </xf>
    <xf numFmtId="7" fontId="13" fillId="0" borderId="15" xfId="1" applyNumberFormat="1" applyFont="1" applyFill="1" applyBorder="1" applyAlignment="1">
      <alignment vertical="top"/>
    </xf>
    <xf numFmtId="7" fontId="13" fillId="0" borderId="15" xfId="1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vertical="top"/>
    </xf>
    <xf numFmtId="0" fontId="13" fillId="0" borderId="0" xfId="69" applyFont="1" applyFill="1" applyAlignment="1">
      <alignment horizontal="left"/>
    </xf>
    <xf numFmtId="0" fontId="42" fillId="0" borderId="0" xfId="57" applyFill="1"/>
    <xf numFmtId="0" fontId="21" fillId="0" borderId="0" xfId="0" applyFont="1" applyFill="1" applyBorder="1"/>
    <xf numFmtId="0" fontId="13" fillId="0" borderId="0" xfId="5" applyFont="1" applyFill="1" applyBorder="1" applyAlignment="1"/>
    <xf numFmtId="0" fontId="13" fillId="0" borderId="0" xfId="66" applyFont="1" applyFill="1" applyBorder="1" applyAlignment="1"/>
    <xf numFmtId="0" fontId="13" fillId="0" borderId="0" xfId="92" applyFont="1" applyFill="1" applyBorder="1" applyAlignment="1"/>
    <xf numFmtId="0" fontId="13" fillId="0" borderId="0" xfId="63" applyFont="1" applyFill="1" applyBorder="1" applyAlignment="1"/>
    <xf numFmtId="0" fontId="13" fillId="0" borderId="0" xfId="79" applyFont="1" applyFill="1" applyBorder="1" applyAlignment="1"/>
    <xf numFmtId="0" fontId="13" fillId="0" borderId="0" xfId="79" applyFont="1" applyFill="1" applyBorder="1" applyAlignment="1">
      <alignment horizontal="left"/>
    </xf>
    <xf numFmtId="0" fontId="13" fillId="0" borderId="0" xfId="73" applyFont="1" applyFill="1" applyBorder="1" applyAlignment="1"/>
    <xf numFmtId="0" fontId="13" fillId="0" borderId="0" xfId="10" applyFont="1" applyFill="1" applyBorder="1" applyAlignment="1"/>
    <xf numFmtId="0" fontId="13" fillId="0" borderId="0" xfId="5" applyFont="1" applyFill="1" applyBorder="1" applyAlignment="1">
      <alignment vertical="top"/>
    </xf>
    <xf numFmtId="0" fontId="13" fillId="0" borderId="0" xfId="99" applyFont="1" applyFill="1" applyBorder="1" applyAlignment="1"/>
    <xf numFmtId="0" fontId="13" fillId="0" borderId="0" xfId="49" applyFont="1" applyFill="1" applyBorder="1" applyAlignment="1"/>
    <xf numFmtId="0" fontId="13" fillId="0" borderId="0" xfId="69" applyFont="1" applyFill="1" applyBorder="1" applyAlignment="1"/>
    <xf numFmtId="0" fontId="13" fillId="0" borderId="0" xfId="0" applyFont="1" applyFill="1" applyBorder="1" applyAlignment="1"/>
    <xf numFmtId="0" fontId="12" fillId="0" borderId="0" xfId="5" applyFont="1" applyFill="1" applyBorder="1" applyAlignment="1"/>
    <xf numFmtId="0" fontId="21" fillId="0" borderId="0" xfId="0" applyFont="1" applyAlignment="1">
      <alignment horizontal="right"/>
    </xf>
    <xf numFmtId="0" fontId="18" fillId="28" borderId="0" xfId="49" applyFill="1" applyAlignment="1">
      <alignment horizontal="left"/>
    </xf>
    <xf numFmtId="167" fontId="13" fillId="0" borderId="0" xfId="58" applyNumberFormat="1" applyFont="1"/>
    <xf numFmtId="0" fontId="13" fillId="0" borderId="21" xfId="73" applyFont="1" applyFill="1" applyBorder="1" applyAlignment="1">
      <alignment horizontal="center"/>
    </xf>
    <xf numFmtId="0" fontId="42" fillId="0" borderId="21" xfId="73" applyFont="1" applyFill="1" applyBorder="1" applyAlignment="1">
      <alignment horizontal="center"/>
    </xf>
    <xf numFmtId="0" fontId="13" fillId="30" borderId="4" xfId="0" applyFont="1" applyFill="1" applyBorder="1" applyAlignment="1">
      <alignment horizontal="left" wrapText="1"/>
    </xf>
    <xf numFmtId="0" fontId="46" fillId="30" borderId="4" xfId="5" applyFont="1" applyFill="1" applyBorder="1" applyAlignment="1">
      <alignment horizontal="center"/>
    </xf>
    <xf numFmtId="43" fontId="46" fillId="30" borderId="4" xfId="1" applyFont="1" applyFill="1" applyBorder="1" applyAlignment="1">
      <alignment horizontal="left"/>
    </xf>
    <xf numFmtId="7" fontId="47" fillId="30" borderId="4" xfId="1" applyNumberFormat="1" applyFont="1" applyFill="1" applyBorder="1" applyAlignment="1"/>
    <xf numFmtId="0" fontId="46" fillId="30" borderId="4" xfId="5" applyFont="1" applyFill="1" applyBorder="1" applyAlignment="1">
      <alignment horizontal="right"/>
    </xf>
    <xf numFmtId="0" fontId="46" fillId="30" borderId="4" xfId="5" applyFont="1" applyFill="1" applyBorder="1" applyAlignment="1">
      <alignment horizontal="left"/>
    </xf>
    <xf numFmtId="0" fontId="47" fillId="30" borderId="4" xfId="5" applyFont="1" applyFill="1" applyBorder="1" applyAlignment="1">
      <alignment horizontal="center"/>
    </xf>
    <xf numFmtId="164" fontId="46" fillId="30" borderId="4" xfId="5" applyNumberFormat="1" applyFont="1" applyFill="1" applyBorder="1" applyAlignment="1">
      <alignment horizontal="center"/>
    </xf>
    <xf numFmtId="0" fontId="13" fillId="30" borderId="4" xfId="0" applyFont="1" applyFill="1" applyBorder="1"/>
    <xf numFmtId="43" fontId="13" fillId="0" borderId="4" xfId="1" applyFont="1" applyFill="1" applyBorder="1"/>
    <xf numFmtId="0" fontId="13" fillId="31" borderId="4" xfId="0" applyFont="1" applyFill="1" applyBorder="1" applyAlignment="1">
      <alignment horizontal="left"/>
    </xf>
    <xf numFmtId="0" fontId="13" fillId="31" borderId="4" xfId="0" applyFont="1" applyFill="1" applyBorder="1"/>
    <xf numFmtId="0" fontId="13" fillId="31" borderId="4" xfId="0" applyFont="1" applyFill="1" applyBorder="1" applyAlignment="1">
      <alignment horizontal="center"/>
    </xf>
    <xf numFmtId="43" fontId="13" fillId="31" borderId="4" xfId="1" applyFont="1" applyFill="1" applyBorder="1"/>
    <xf numFmtId="0" fontId="13" fillId="31" borderId="4" xfId="0" applyFont="1" applyFill="1" applyBorder="1" applyAlignment="1"/>
    <xf numFmtId="17" fontId="13" fillId="31" borderId="4" xfId="0" applyNumberFormat="1" applyFont="1" applyFill="1" applyBorder="1" applyAlignment="1">
      <alignment horizontal="left"/>
    </xf>
    <xf numFmtId="0" fontId="46" fillId="31" borderId="4" xfId="5" applyFont="1" applyFill="1" applyBorder="1" applyAlignment="1">
      <alignment horizontal="right" wrapText="1"/>
    </xf>
    <xf numFmtId="0" fontId="13" fillId="31" borderId="4" xfId="8" applyFont="1" applyFill="1" applyBorder="1"/>
    <xf numFmtId="7" fontId="13" fillId="31" borderId="4" xfId="1" applyNumberFormat="1" applyFont="1" applyFill="1" applyBorder="1" applyAlignment="1"/>
    <xf numFmtId="0" fontId="46" fillId="31" borderId="4" xfId="5" applyFont="1" applyFill="1" applyBorder="1" applyAlignment="1">
      <alignment horizontal="left" wrapText="1"/>
    </xf>
    <xf numFmtId="0" fontId="46" fillId="31" borderId="4" xfId="5" applyFont="1" applyFill="1" applyBorder="1" applyAlignment="1">
      <alignment horizontal="left"/>
    </xf>
    <xf numFmtId="7" fontId="46" fillId="31" borderId="4" xfId="5" applyNumberFormat="1" applyFont="1" applyFill="1" applyBorder="1" applyAlignment="1">
      <alignment horizontal="right" wrapText="1"/>
    </xf>
    <xf numFmtId="7" fontId="46" fillId="31" borderId="4" xfId="5" applyNumberFormat="1" applyFont="1" applyFill="1" applyBorder="1" applyAlignment="1">
      <alignment horizontal="left" wrapText="1"/>
    </xf>
    <xf numFmtId="0" fontId="46" fillId="31" borderId="4" xfId="5" applyFont="1" applyFill="1" applyBorder="1" applyAlignment="1">
      <alignment horizontal="center" wrapText="1"/>
    </xf>
    <xf numFmtId="165" fontId="46" fillId="31" borderId="4" xfId="5" applyNumberFormat="1" applyFont="1" applyFill="1" applyBorder="1" applyAlignment="1">
      <alignment horizontal="center" wrapText="1"/>
    </xf>
    <xf numFmtId="2" fontId="46" fillId="31" borderId="4" xfId="5" applyNumberFormat="1" applyFont="1" applyFill="1" applyBorder="1" applyAlignment="1">
      <alignment horizontal="center" wrapText="1"/>
    </xf>
    <xf numFmtId="164" fontId="46" fillId="31" borderId="4" xfId="5" applyNumberFormat="1" applyFont="1" applyFill="1" applyBorder="1" applyAlignment="1">
      <alignment horizontal="right" wrapText="1"/>
    </xf>
    <xf numFmtId="17" fontId="13" fillId="32" borderId="4" xfId="0" applyNumberFormat="1" applyFont="1" applyFill="1" applyBorder="1" applyAlignment="1">
      <alignment horizontal="left"/>
    </xf>
    <xf numFmtId="0" fontId="46" fillId="32" borderId="4" xfId="5" applyFont="1" applyFill="1" applyBorder="1" applyAlignment="1">
      <alignment horizontal="right" wrapText="1"/>
    </xf>
    <xf numFmtId="0" fontId="13" fillId="32" borderId="4" xfId="0" applyFont="1" applyFill="1" applyBorder="1" applyAlignment="1">
      <alignment horizontal="center"/>
    </xf>
    <xf numFmtId="0" fontId="13" fillId="32" borderId="4" xfId="8" applyFont="1" applyFill="1" applyBorder="1"/>
    <xf numFmtId="43" fontId="13" fillId="32" borderId="4" xfId="1" applyFont="1" applyFill="1" applyBorder="1"/>
    <xf numFmtId="7" fontId="13" fillId="32" borderId="4" xfId="1" applyNumberFormat="1" applyFont="1" applyFill="1" applyBorder="1" applyAlignment="1"/>
    <xf numFmtId="0" fontId="46" fillId="32" borderId="4" xfId="5" applyFont="1" applyFill="1" applyBorder="1" applyAlignment="1">
      <alignment horizontal="left" wrapText="1"/>
    </xf>
    <xf numFmtId="0" fontId="46" fillId="32" borderId="4" xfId="5" applyFont="1" applyFill="1" applyBorder="1" applyAlignment="1">
      <alignment horizontal="left"/>
    </xf>
    <xf numFmtId="7" fontId="46" fillId="32" borderId="4" xfId="5" applyNumberFormat="1" applyFont="1" applyFill="1" applyBorder="1" applyAlignment="1">
      <alignment horizontal="right" wrapText="1"/>
    </xf>
    <xf numFmtId="7" fontId="46" fillId="32" borderId="4" xfId="5" applyNumberFormat="1" applyFont="1" applyFill="1" applyBorder="1" applyAlignment="1">
      <alignment horizontal="left" wrapText="1"/>
    </xf>
    <xf numFmtId="0" fontId="46" fillId="32" borderId="4" xfId="5" applyFont="1" applyFill="1" applyBorder="1" applyAlignment="1">
      <alignment horizontal="center" wrapText="1"/>
    </xf>
    <xf numFmtId="165" fontId="46" fillId="32" borderId="4" xfId="5" applyNumberFormat="1" applyFont="1" applyFill="1" applyBorder="1" applyAlignment="1">
      <alignment horizontal="center" wrapText="1"/>
    </xf>
    <xf numFmtId="2" fontId="46" fillId="32" borderId="4" xfId="5" applyNumberFormat="1" applyFont="1" applyFill="1" applyBorder="1" applyAlignment="1">
      <alignment horizontal="center" wrapText="1"/>
    </xf>
    <xf numFmtId="164" fontId="46" fillId="32" borderId="4" xfId="5" applyNumberFormat="1" applyFont="1" applyFill="1" applyBorder="1" applyAlignment="1">
      <alignment horizontal="right" wrapText="1"/>
    </xf>
    <xf numFmtId="0" fontId="13" fillId="32" borderId="4" xfId="0" applyFont="1" applyFill="1" applyBorder="1"/>
    <xf numFmtId="43" fontId="13" fillId="0" borderId="0" xfId="1" applyFont="1" applyFill="1" applyBorder="1"/>
    <xf numFmtId="7" fontId="13" fillId="0" borderId="0" xfId="1" applyNumberFormat="1" applyFont="1" applyFill="1" applyBorder="1" applyAlignment="1"/>
    <xf numFmtId="164" fontId="13" fillId="0" borderId="4" xfId="0" applyNumberFormat="1" applyFont="1" applyFill="1" applyBorder="1"/>
    <xf numFmtId="0" fontId="46" fillId="0" borderId="15" xfId="5" applyFont="1" applyFill="1" applyBorder="1" applyAlignment="1">
      <alignment horizontal="right" wrapText="1"/>
    </xf>
    <xf numFmtId="0" fontId="11" fillId="0" borderId="36" xfId="8" applyFont="1" applyFill="1" applyBorder="1"/>
    <xf numFmtId="7" fontId="13" fillId="0" borderId="0" xfId="1" applyNumberFormat="1" applyFont="1" applyFill="1" applyBorder="1" applyAlignment="1">
      <alignment horizontal="left"/>
    </xf>
    <xf numFmtId="0" fontId="46" fillId="0" borderId="15" xfId="5" applyFont="1" applyFill="1" applyBorder="1" applyAlignment="1">
      <alignment horizontal="left" wrapText="1"/>
    </xf>
    <xf numFmtId="0" fontId="46" fillId="0" borderId="15" xfId="5" applyFont="1" applyFill="1" applyBorder="1" applyAlignment="1">
      <alignment horizontal="left"/>
    </xf>
    <xf numFmtId="7" fontId="46" fillId="0" borderId="15" xfId="5" applyNumberFormat="1" applyFont="1" applyFill="1" applyBorder="1" applyAlignment="1">
      <alignment horizontal="right" wrapText="1"/>
    </xf>
    <xf numFmtId="7" fontId="46" fillId="0" borderId="15" xfId="5" applyNumberFormat="1" applyFont="1" applyFill="1" applyBorder="1" applyAlignment="1">
      <alignment horizontal="left" wrapText="1"/>
    </xf>
    <xf numFmtId="0" fontId="46" fillId="0" borderId="15" xfId="5" applyFont="1" applyFill="1" applyBorder="1" applyAlignment="1">
      <alignment horizontal="center" wrapText="1"/>
    </xf>
    <xf numFmtId="0" fontId="46" fillId="0" borderId="0" xfId="5" applyFont="1" applyFill="1" applyBorder="1" applyAlignment="1">
      <alignment horizontal="left"/>
    </xf>
    <xf numFmtId="0" fontId="46" fillId="0" borderId="0" xfId="5" applyFont="1" applyFill="1" applyBorder="1" applyAlignment="1">
      <alignment horizontal="center" wrapText="1"/>
    </xf>
    <xf numFmtId="165" fontId="46" fillId="0" borderId="0" xfId="5" applyNumberFormat="1" applyFont="1" applyFill="1" applyBorder="1" applyAlignment="1">
      <alignment horizontal="center" wrapText="1"/>
    </xf>
    <xf numFmtId="2" fontId="46" fillId="0" borderId="0" xfId="5" applyNumberFormat="1" applyFont="1" applyFill="1" applyBorder="1" applyAlignment="1">
      <alignment horizontal="center" wrapText="1"/>
    </xf>
    <xf numFmtId="164" fontId="46" fillId="0" borderId="0" xfId="5" applyNumberFormat="1" applyFont="1" applyFill="1" applyBorder="1" applyAlignment="1">
      <alignment horizontal="right" wrapText="1"/>
    </xf>
    <xf numFmtId="0" fontId="48" fillId="0" borderId="15" xfId="5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43" fontId="48" fillId="0" borderId="0" xfId="1" applyFont="1" applyFill="1" applyBorder="1"/>
    <xf numFmtId="7" fontId="48" fillId="0" borderId="0" xfId="1" applyNumberFormat="1" applyFont="1" applyFill="1" applyBorder="1" applyAlignment="1"/>
    <xf numFmtId="0" fontId="48" fillId="0" borderId="15" xfId="5" applyFont="1" applyFill="1" applyBorder="1" applyAlignment="1">
      <alignment horizontal="left" wrapText="1"/>
    </xf>
    <xf numFmtId="0" fontId="48" fillId="0" borderId="15" xfId="5" applyFont="1" applyFill="1" applyBorder="1" applyAlignment="1">
      <alignment horizontal="left"/>
    </xf>
    <xf numFmtId="7" fontId="48" fillId="0" borderId="15" xfId="5" applyNumberFormat="1" applyFont="1" applyFill="1" applyBorder="1" applyAlignment="1">
      <alignment horizontal="right" wrapText="1"/>
    </xf>
    <xf numFmtId="7" fontId="48" fillId="0" borderId="15" xfId="5" applyNumberFormat="1" applyFont="1" applyFill="1" applyBorder="1" applyAlignment="1">
      <alignment horizontal="left" wrapText="1"/>
    </xf>
    <xf numFmtId="0" fontId="48" fillId="0" borderId="15" xfId="5" applyFont="1" applyFill="1" applyBorder="1" applyAlignment="1">
      <alignment horizontal="center" wrapText="1"/>
    </xf>
    <xf numFmtId="0" fontId="48" fillId="0" borderId="0" xfId="5" applyFont="1" applyFill="1" applyBorder="1" applyAlignment="1">
      <alignment horizontal="left"/>
    </xf>
    <xf numFmtId="0" fontId="48" fillId="0" borderId="0" xfId="5" applyFont="1" applyFill="1" applyBorder="1" applyAlignment="1">
      <alignment horizontal="center" wrapText="1"/>
    </xf>
    <xf numFmtId="165" fontId="48" fillId="0" borderId="0" xfId="5" applyNumberFormat="1" applyFont="1" applyFill="1" applyBorder="1" applyAlignment="1">
      <alignment horizontal="center" wrapText="1"/>
    </xf>
    <xf numFmtId="2" fontId="48" fillId="0" borderId="0" xfId="5" applyNumberFormat="1" applyFont="1" applyFill="1" applyBorder="1" applyAlignment="1">
      <alignment horizontal="center" wrapText="1"/>
    </xf>
    <xf numFmtId="164" fontId="48" fillId="0" borderId="0" xfId="5" applyNumberFormat="1" applyFont="1" applyFill="1" applyBorder="1" applyAlignment="1">
      <alignment horizontal="right" wrapText="1"/>
    </xf>
    <xf numFmtId="0" fontId="13" fillId="33" borderId="4" xfId="0" applyFont="1" applyFill="1" applyBorder="1"/>
    <xf numFmtId="0" fontId="46" fillId="0" borderId="0" xfId="5" applyFont="1" applyFill="1" applyBorder="1" applyAlignment="1">
      <alignment horizontal="right" wrapText="1"/>
    </xf>
    <xf numFmtId="14" fontId="13" fillId="32" borderId="4" xfId="0" applyNumberFormat="1" applyFont="1" applyFill="1" applyBorder="1" applyAlignment="1">
      <alignment horizontal="left"/>
    </xf>
    <xf numFmtId="0" fontId="13" fillId="32" borderId="15" xfId="5" applyFont="1" applyFill="1" applyBorder="1" applyAlignment="1">
      <alignment horizontal="right" wrapText="1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Border="1"/>
    <xf numFmtId="43" fontId="13" fillId="32" borderId="0" xfId="1" applyFont="1" applyFill="1" applyBorder="1"/>
    <xf numFmtId="7" fontId="13" fillId="32" borderId="0" xfId="1" applyNumberFormat="1" applyFont="1" applyFill="1" applyBorder="1" applyAlignment="1">
      <alignment horizontal="left"/>
    </xf>
    <xf numFmtId="0" fontId="13" fillId="32" borderId="15" xfId="5" applyFont="1" applyFill="1" applyBorder="1" applyAlignment="1">
      <alignment horizontal="left" wrapText="1"/>
    </xf>
    <xf numFmtId="0" fontId="13" fillId="32" borderId="15" xfId="5" applyFont="1" applyFill="1" applyBorder="1" applyAlignment="1">
      <alignment horizontal="left"/>
    </xf>
    <xf numFmtId="7" fontId="13" fillId="32" borderId="15" xfId="5" applyNumberFormat="1" applyFont="1" applyFill="1" applyBorder="1" applyAlignment="1">
      <alignment horizontal="right" wrapText="1"/>
    </xf>
    <xf numFmtId="7" fontId="13" fillId="32" borderId="15" xfId="5" applyNumberFormat="1" applyFont="1" applyFill="1" applyBorder="1" applyAlignment="1">
      <alignment horizontal="left" wrapText="1"/>
    </xf>
    <xf numFmtId="0" fontId="13" fillId="32" borderId="15" xfId="5" applyFont="1" applyFill="1" applyBorder="1" applyAlignment="1">
      <alignment horizontal="center" wrapText="1"/>
    </xf>
    <xf numFmtId="0" fontId="13" fillId="32" borderId="0" xfId="5" applyFont="1" applyFill="1" applyBorder="1" applyAlignment="1">
      <alignment horizontal="left"/>
    </xf>
    <xf numFmtId="0" fontId="13" fillId="32" borderId="0" xfId="5" applyFont="1" applyFill="1" applyBorder="1" applyAlignment="1">
      <alignment horizontal="center" wrapText="1"/>
    </xf>
    <xf numFmtId="165" fontId="13" fillId="32" borderId="0" xfId="5" applyNumberFormat="1" applyFont="1" applyFill="1" applyBorder="1" applyAlignment="1">
      <alignment horizontal="center" wrapText="1"/>
    </xf>
    <xf numFmtId="2" fontId="13" fillId="32" borderId="0" xfId="5" applyNumberFormat="1" applyFont="1" applyFill="1" applyBorder="1" applyAlignment="1">
      <alignment horizontal="center" wrapText="1"/>
    </xf>
    <xf numFmtId="164" fontId="13" fillId="32" borderId="0" xfId="5" applyNumberFormat="1" applyFont="1" applyFill="1" applyBorder="1" applyAlignment="1">
      <alignment horizontal="right" wrapText="1"/>
    </xf>
    <xf numFmtId="0" fontId="13" fillId="32" borderId="0" xfId="8" applyFont="1" applyFill="1" applyBorder="1"/>
    <xf numFmtId="0" fontId="13" fillId="32" borderId="4" xfId="0" applyFont="1" applyFill="1" applyBorder="1" applyAlignment="1">
      <alignment horizontal="left"/>
    </xf>
    <xf numFmtId="0" fontId="13" fillId="32" borderId="15" xfId="0" applyFont="1" applyFill="1" applyBorder="1" applyAlignment="1">
      <alignment horizontal="center"/>
    </xf>
    <xf numFmtId="0" fontId="13" fillId="32" borderId="15" xfId="49" applyFont="1" applyFill="1" applyBorder="1"/>
    <xf numFmtId="7" fontId="13" fillId="32" borderId="15" xfId="1" applyNumberFormat="1" applyFont="1" applyFill="1" applyBorder="1"/>
    <xf numFmtId="7" fontId="13" fillId="32" borderId="15" xfId="49" applyNumberFormat="1" applyFont="1" applyFill="1" applyBorder="1" applyAlignment="1">
      <alignment horizontal="center"/>
    </xf>
    <xf numFmtId="0" fontId="13" fillId="32" borderId="15" xfId="5" applyFont="1" applyFill="1" applyBorder="1" applyAlignment="1"/>
    <xf numFmtId="166" fontId="13" fillId="32" borderId="15" xfId="5" applyNumberFormat="1" applyFont="1" applyFill="1" applyBorder="1" applyAlignment="1">
      <alignment wrapText="1"/>
    </xf>
    <xf numFmtId="0" fontId="13" fillId="32" borderId="15" xfId="49" applyFont="1" applyFill="1" applyBorder="1" applyAlignment="1"/>
    <xf numFmtId="164" fontId="13" fillId="32" borderId="15" xfId="5" applyNumberFormat="1" applyFont="1" applyFill="1" applyBorder="1" applyAlignment="1">
      <alignment horizontal="right" wrapText="1"/>
    </xf>
    <xf numFmtId="0" fontId="13" fillId="32" borderId="37" xfId="5" applyFont="1" applyFill="1" applyBorder="1" applyAlignment="1">
      <alignment horizontal="center" wrapText="1"/>
    </xf>
    <xf numFmtId="166" fontId="13" fillId="32" borderId="15" xfId="5" applyNumberFormat="1" applyFont="1" applyFill="1" applyBorder="1" applyAlignment="1">
      <alignment horizontal="right" wrapText="1"/>
    </xf>
    <xf numFmtId="0" fontId="13" fillId="32" borderId="15" xfId="8" applyFont="1" applyFill="1" applyBorder="1"/>
  </cellXfs>
  <cellStyles count="111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2" xfId="58"/>
    <cellStyle name="Comma 2 2" xfId="74"/>
    <cellStyle name="Comma 3" xfId="82"/>
    <cellStyle name="Comma 3 2" xfId="86"/>
    <cellStyle name="Comma 4" xfId="64"/>
    <cellStyle name="Comma 4 2" xfId="90"/>
    <cellStyle name="Currency" xfId="2" builtinId="4"/>
    <cellStyle name="Currency 2" xfId="39"/>
    <cellStyle name="Currency 2 2" xfId="61"/>
    <cellStyle name="Currency 2 2 2" xfId="77"/>
    <cellStyle name="Currency 2 3" xfId="68"/>
    <cellStyle name="Currency 2 3 2" xfId="94"/>
    <cellStyle name="Currency 3" xfId="55"/>
    <cellStyle name="Currency 3 2" xfId="71"/>
    <cellStyle name="Currency 4" xfId="59"/>
    <cellStyle name="Currency 4 2" xfId="75"/>
    <cellStyle name="Currency 5" xfId="83"/>
    <cellStyle name="Currency 5 2" xfId="87"/>
    <cellStyle name="Currency 6" xfId="65"/>
    <cellStyle name="Currency 6 2" xfId="91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69"/>
    <cellStyle name="Normal 3" xfId="11"/>
    <cellStyle name="Normal 3 2" xfId="60"/>
    <cellStyle name="Normal 3 2 2" xfId="76"/>
    <cellStyle name="Normal 3 3" xfId="67"/>
    <cellStyle name="Normal 3 3 2" xfId="93"/>
    <cellStyle name="Normal 4" xfId="57"/>
    <cellStyle name="Normal 4 2" xfId="73"/>
    <cellStyle name="Normal 5" xfId="81"/>
    <cellStyle name="Normal 5 2" xfId="85"/>
    <cellStyle name="Normal 5 3" xfId="110"/>
    <cellStyle name="Normal 6" xfId="80"/>
    <cellStyle name="Normal 6 2" xfId="84"/>
    <cellStyle name="Normal 7" xfId="88"/>
    <cellStyle name="Normal 7 2" xfId="96"/>
    <cellStyle name="Normal 7 3" xfId="100"/>
    <cellStyle name="Normal 7 4" xfId="102"/>
    <cellStyle name="Normal 7 5" xfId="104"/>
    <cellStyle name="Normal 7 6" xfId="106"/>
    <cellStyle name="Normal 7 7" xfId="108"/>
    <cellStyle name="Normal 8" xfId="89"/>
    <cellStyle name="Normal 8 2" xfId="97"/>
    <cellStyle name="Normal 8 3" xfId="101"/>
    <cellStyle name="Normal 8 4" xfId="103"/>
    <cellStyle name="Normal 8 5" xfId="105"/>
    <cellStyle name="Normal 8 6" xfId="107"/>
    <cellStyle name="Normal 8 7" xfId="109"/>
    <cellStyle name="Normal_Revised WP SPS Radial Plant v3" xfId="3"/>
    <cellStyle name="Normal_Sheet1" xfId="4"/>
    <cellStyle name="Normal_Sheet1 2" xfId="98"/>
    <cellStyle name="Normal_Sheet2" xfId="5"/>
    <cellStyle name="Normal_Sheet2 2" xfId="63"/>
    <cellStyle name="Normal_Sheet2 3" xfId="66"/>
    <cellStyle name="Normal_Sheet2 3 2" xfId="92"/>
    <cellStyle name="Normal_SPS Transm Lines 12-31-06" xfId="6"/>
    <cellStyle name="Normal_SPS0412" xfId="7"/>
    <cellStyle name="Normal_Transmission Cost 12-31-07" xfId="8"/>
    <cellStyle name="Normal_Transmission Cost 12-31-2013" xfId="9"/>
    <cellStyle name="Normal_WP SPS Radial Plant v3" xfId="10"/>
    <cellStyle name="Normal_WP SPS Radial Plant v3 2" xfId="79"/>
    <cellStyle name="Normal_WP SPS Radial Plant v3 3" xfId="99"/>
    <cellStyle name="Note 2" xfId="50"/>
    <cellStyle name="Note 2 2" xfId="62"/>
    <cellStyle name="Note 2 2 2" xfId="78"/>
    <cellStyle name="Note 2 3" xfId="70"/>
    <cellStyle name="Note 2 3 2" xfId="95"/>
    <cellStyle name="Note 3" xfId="56"/>
    <cellStyle name="Note 3 2" xfId="72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colors>
    <mruColors>
      <color rgb="FF99CCFF"/>
      <color rgb="FF0000FF"/>
      <color rgb="FF6699FF"/>
      <color rgb="FFFF99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NFCPAT01\Home\Documents%20and%20Settings\lllb04\Local%20Settings\Temporary%20Internet%20Files\OLK103\RTWG%20Transmission%20Radials_bdl_042606_pla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radial summary"/>
      <sheetName val="Radial List Summary -All"/>
      <sheetName val="Radial List - working"/>
      <sheetName val="Radial List - model"/>
      <sheetName val="2005 plant totals"/>
      <sheetName val="SPS Trans Line Cost 9-2005"/>
      <sheetName val="SPS Circuit #"/>
      <sheetName val="SPS radial plant"/>
      <sheetName val="SPS Sorted"/>
      <sheetName val="Sheet1"/>
      <sheetName val="CKT # Descri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J01</v>
          </cell>
          <cell r="B2" t="str">
            <v xml:space="preserve">Elec Tran-Line OH-TX-345KV-Tuco Int-Oklaunion  </v>
          </cell>
        </row>
        <row r="3">
          <cell r="A3" t="str">
            <v>J02</v>
          </cell>
          <cell r="B3" t="str">
            <v>#N/A</v>
          </cell>
        </row>
        <row r="4">
          <cell r="A4" t="str">
            <v>J03</v>
          </cell>
          <cell r="B4" t="str">
            <v>#N/A</v>
          </cell>
        </row>
        <row r="5">
          <cell r="A5" t="str">
            <v>J04</v>
          </cell>
          <cell r="B5" t="str">
            <v>#N/A</v>
          </cell>
        </row>
        <row r="6">
          <cell r="A6" t="str">
            <v>K01</v>
          </cell>
          <cell r="B6" t="str">
            <v>Elec Tran-Line OH-TX-230KV-Tuco Int-Nichols Sta</v>
          </cell>
        </row>
        <row r="7">
          <cell r="A7" t="str">
            <v>K02</v>
          </cell>
          <cell r="B7" t="str">
            <v>Elec Tran-Line OH-TX-230KV-Sundown Corner-Lubbock South Int</v>
          </cell>
        </row>
        <row r="8">
          <cell r="A8" t="str">
            <v>K03</v>
          </cell>
          <cell r="B8" t="str">
            <v>Elec Tran-Line OH-TX-230KV-Sundown Int-NM St Line</v>
          </cell>
        </row>
        <row r="9">
          <cell r="A9" t="str">
            <v>K06</v>
          </cell>
          <cell r="B9" t="str">
            <v xml:space="preserve">Elec Tran-Line OH-TX-230KV-Nichols Sta-Hutchinson Co Int </v>
          </cell>
        </row>
        <row r="10">
          <cell r="A10" t="str">
            <v>K07</v>
          </cell>
          <cell r="B10" t="str">
            <v>Elec Tran-Line OH-TX-230KV-Jones Sta-Tuco Int</v>
          </cell>
        </row>
        <row r="11">
          <cell r="A11" t="str">
            <v>K08</v>
          </cell>
          <cell r="B11" t="str">
            <v>#N/A</v>
          </cell>
        </row>
        <row r="12">
          <cell r="A12" t="str">
            <v>K10</v>
          </cell>
          <cell r="B12" t="str">
            <v>Elec Tran-Line OH-TX-230KV-Sundown Corner-Lubbock South Int</v>
          </cell>
        </row>
        <row r="13">
          <cell r="A13" t="str">
            <v>K11</v>
          </cell>
          <cell r="B13" t="str">
            <v>Elec Tran-Line OH-TX-230KV-Plant X Sta-Harrington Sta</v>
          </cell>
        </row>
        <row r="14">
          <cell r="A14" t="str">
            <v>K13</v>
          </cell>
          <cell r="B14" t="str">
            <v>Elec Tran-Line OH-TX-230KV-Tuco Int-Nichols Sta</v>
          </cell>
        </row>
        <row r="15">
          <cell r="A15" t="str">
            <v>K14</v>
          </cell>
          <cell r="B15" t="str">
            <v>#N/A</v>
          </cell>
        </row>
        <row r="16">
          <cell r="A16" t="str">
            <v>K15</v>
          </cell>
          <cell r="B16" t="str">
            <v>Elec Tran-Line OH-TX-230KV-Jones Sta-Lubbock East Int</v>
          </cell>
        </row>
        <row r="17">
          <cell r="A17" t="str">
            <v>K16</v>
          </cell>
          <cell r="B17" t="str">
            <v>Elec Tran-Line OH-TX-230KV-Nichols Sta-Harrington Sta #1</v>
          </cell>
        </row>
        <row r="18">
          <cell r="A18" t="str">
            <v>K17</v>
          </cell>
          <cell r="B18" t="str">
            <v>Elec Tran-Line OH-TX-230KV-Nichols Sta-Harrington Sta #2</v>
          </cell>
        </row>
        <row r="19">
          <cell r="A19" t="str">
            <v>K18</v>
          </cell>
          <cell r="B19" t="str">
            <v>Elec Tran-Line OH-TX-230KV-Tolk Sta-NM St Line #1</v>
          </cell>
        </row>
        <row r="20">
          <cell r="A20" t="str">
            <v>K19</v>
          </cell>
          <cell r="B20" t="str">
            <v>Elec Tran-Line OH-TX-230KV-Harrington Sta-Randall Co Int</v>
          </cell>
        </row>
        <row r="21">
          <cell r="A21" t="str">
            <v>K20</v>
          </cell>
          <cell r="B21" t="str">
            <v>Elec Tran-Line OH-NM-230KV-Cunningham Sta-TX St Line</v>
          </cell>
        </row>
        <row r="22">
          <cell r="A22" t="str">
            <v>K21</v>
          </cell>
          <cell r="B22" t="str">
            <v>Elec Tran-Line OH-TX-230KV-Plant X Sta-Harrington Sta</v>
          </cell>
        </row>
        <row r="23">
          <cell r="A23" t="str">
            <v>K23</v>
          </cell>
          <cell r="B23" t="str">
            <v>Elec Tran-Line OH-NM-230KV-Cunningham Sta-Eddy Co Int</v>
          </cell>
        </row>
        <row r="24">
          <cell r="A24" t="str">
            <v>K24</v>
          </cell>
          <cell r="B24" t="str">
            <v>Elec Tran-Line OH-TX-230KV-Tuco Int-Carlisle Int</v>
          </cell>
        </row>
        <row r="25">
          <cell r="A25" t="str">
            <v>K25</v>
          </cell>
          <cell r="B25" t="str">
            <v>Elec Tran-Line OH-TX-230KV-Tolk Sta-Yoakum Co Int</v>
          </cell>
        </row>
        <row r="26">
          <cell r="A26" t="str">
            <v>K26</v>
          </cell>
          <cell r="B26" t="str">
            <v>#N/A</v>
          </cell>
        </row>
        <row r="27">
          <cell r="A27" t="str">
            <v>K27</v>
          </cell>
          <cell r="B27" t="str">
            <v>Elec Tran-Line OH-TX-230KV-Plant X Sta-Tolk Sta</v>
          </cell>
        </row>
        <row r="28">
          <cell r="A28" t="str">
            <v>K30</v>
          </cell>
          <cell r="B28" t="str">
            <v>Elec Tran-Line OH-NM-230KV-TX St Line-Roosevelt Co Int #2</v>
          </cell>
        </row>
        <row r="29">
          <cell r="A29" t="str">
            <v>K31</v>
          </cell>
          <cell r="B29" t="str">
            <v>Elec Tran-Line OH-TX-230KV-Potter Co Sw Sta-Moore Co Sta</v>
          </cell>
        </row>
        <row r="30">
          <cell r="A30" t="str">
            <v>K32</v>
          </cell>
          <cell r="B30" t="str">
            <v>Elec Tran-Line OH-TX-230KV-Harrington Sta-Plant X Sta</v>
          </cell>
        </row>
        <row r="31">
          <cell r="A31" t="str">
            <v>K33</v>
          </cell>
          <cell r="B31" t="str">
            <v xml:space="preserve">Elec Tran-Line OH-TX-230KV-Yoakum Co Int-Denver City Sta </v>
          </cell>
        </row>
        <row r="32">
          <cell r="A32" t="str">
            <v>K34</v>
          </cell>
          <cell r="B32" t="str">
            <v xml:space="preserve">Elec Tran-Line OH-TX-230KV-Yoakum Co Int-Denver City Sta </v>
          </cell>
        </row>
        <row r="33">
          <cell r="A33" t="str">
            <v>K35</v>
          </cell>
          <cell r="B33" t="str">
            <v>Elec Tran-Line OH-NM-230KV-Cunningham Sta-TX St Line</v>
          </cell>
        </row>
        <row r="34">
          <cell r="A34" t="str">
            <v>K37</v>
          </cell>
          <cell r="B34" t="str">
            <v>Elec Tran-Line OH-TX-230KV-Tolk Sta-Lamb Co Int</v>
          </cell>
        </row>
        <row r="35">
          <cell r="A35" t="str">
            <v>K38</v>
          </cell>
          <cell r="B35" t="str">
            <v>Elec Tran-Line OH-NM-230KV-Chaves Co Int-Eddy Co Int</v>
          </cell>
        </row>
        <row r="36">
          <cell r="A36" t="str">
            <v>K39</v>
          </cell>
          <cell r="B36" t="str">
            <v>#N/A</v>
          </cell>
        </row>
        <row r="37">
          <cell r="A37" t="str">
            <v>K40</v>
          </cell>
          <cell r="B37" t="str">
            <v xml:space="preserve">Elec Tran-Line OH-TX-230KV-Yoakum Co Int-Amoco </v>
          </cell>
        </row>
        <row r="38">
          <cell r="A38" t="str">
            <v>K41</v>
          </cell>
          <cell r="B38" t="str">
            <v xml:space="preserve">Elec Tran-Line OH-TX-230KV-Harrington Sta-East Sta </v>
          </cell>
        </row>
        <row r="39">
          <cell r="A39" t="str">
            <v>K42</v>
          </cell>
          <cell r="B39" t="str">
            <v>Elec Tran-Line OH-TX-230KV-Tolk Sta-Tuco Int</v>
          </cell>
        </row>
        <row r="40">
          <cell r="A40" t="str">
            <v>K43</v>
          </cell>
          <cell r="B40" t="str">
            <v>Elec Tran-Line OH-TX-230KV-Harrington Sta-Pringle Int</v>
          </cell>
        </row>
        <row r="41">
          <cell r="A41" t="str">
            <v>K44</v>
          </cell>
          <cell r="B41" t="str">
            <v xml:space="preserve">Elec Tran-Line OH-TX-230KV-Harrington Sta-East Sta </v>
          </cell>
        </row>
        <row r="42">
          <cell r="A42" t="str">
            <v>K45</v>
          </cell>
          <cell r="B42" t="str">
            <v xml:space="preserve">Elec Tran-Line OH-TX-230KV-Tolk Sta-Plant X Sta  </v>
          </cell>
        </row>
        <row r="43">
          <cell r="A43" t="str">
            <v>K46</v>
          </cell>
          <cell r="B43" t="str">
            <v>#N/A</v>
          </cell>
        </row>
        <row r="44">
          <cell r="A44" t="str">
            <v>K47</v>
          </cell>
          <cell r="B44" t="str">
            <v xml:space="preserve">Elec Tran-Line OH-TX-230KV-Jones Sta-Grassland Int   </v>
          </cell>
        </row>
        <row r="45">
          <cell r="A45" t="str">
            <v>K48</v>
          </cell>
          <cell r="B45" t="str">
            <v xml:space="preserve">Elec Tran-Line OH-TX-230KV-Grassland Int-Borden Int </v>
          </cell>
        </row>
        <row r="46">
          <cell r="A46" t="str">
            <v>K49</v>
          </cell>
          <cell r="B46" t="str">
            <v>#N/A</v>
          </cell>
        </row>
        <row r="47">
          <cell r="A47" t="str">
            <v>K50</v>
          </cell>
          <cell r="B47" t="str">
            <v>Elec Tran-Line OH-NM-230KV-Roosevelt Co Int-Chaves Co Int</v>
          </cell>
        </row>
        <row r="48">
          <cell r="A48" t="str">
            <v>K51</v>
          </cell>
          <cell r="B48" t="str">
            <v>Elec Tran-Line OH-NM-230KV-Roosevelt Co Int-Chaves Co Int</v>
          </cell>
        </row>
        <row r="49">
          <cell r="A49" t="str">
            <v>K52</v>
          </cell>
          <cell r="B49" t="str">
            <v>Elec Tran-Line OH-NM-115KV-Carlsbad Sta-Cunningham Sta #1</v>
          </cell>
        </row>
        <row r="50">
          <cell r="A50" t="str">
            <v>K53</v>
          </cell>
          <cell r="B50" t="str">
            <v>Elec Tran-Line OH-TX-115KV-Nichols Sta-WTU</v>
          </cell>
        </row>
        <row r="51">
          <cell r="A51" t="str">
            <v>K54</v>
          </cell>
          <cell r="B51" t="str">
            <v>Elec Tran-Line OH-TX-230KV-Nichols Sta-OK St Line</v>
          </cell>
        </row>
        <row r="52">
          <cell r="A52" t="str">
            <v>K55</v>
          </cell>
          <cell r="B52" t="str">
            <v>#N/A</v>
          </cell>
        </row>
        <row r="53">
          <cell r="A53" t="str">
            <v>K56</v>
          </cell>
          <cell r="B53" t="str">
            <v xml:space="preserve">Elec Tran-Line OH-TX-230KV-Yoakum Co Int-Denver City Sta </v>
          </cell>
        </row>
        <row r="54">
          <cell r="A54" t="str">
            <v>K57</v>
          </cell>
          <cell r="B54" t="str">
            <v>#N/A</v>
          </cell>
        </row>
        <row r="55">
          <cell r="A55" t="str">
            <v>K58</v>
          </cell>
          <cell r="B55" t="str">
            <v>Elec Tran-Line OH-TX-230KV-Plant X Sta-Harrington Sta</v>
          </cell>
        </row>
        <row r="56">
          <cell r="A56" t="str">
            <v>K59</v>
          </cell>
          <cell r="B56" t="str">
            <v>Elec Tran-Line OH-TX-230KV-Plant X Sta-Harrington Sta</v>
          </cell>
        </row>
        <row r="57">
          <cell r="A57" t="str">
            <v>T01</v>
          </cell>
          <cell r="B57" t="str">
            <v>Elec Tran-Line OH-OK-115KV-Texas Co Int-Beaver Co Int</v>
          </cell>
        </row>
        <row r="58">
          <cell r="A58" t="str">
            <v>T02</v>
          </cell>
          <cell r="B58" t="str">
            <v>Elec Tran-Line OH-OK-115KV-Texas Co Int-Beaver Co Int</v>
          </cell>
        </row>
        <row r="59">
          <cell r="A59" t="str">
            <v>T03</v>
          </cell>
          <cell r="B59" t="str">
            <v xml:space="preserve">Elec Tran-Line OH-TX-115KV-East Sta West-NM St Line </v>
          </cell>
        </row>
        <row r="60">
          <cell r="A60" t="str">
            <v>T04</v>
          </cell>
          <cell r="B60" t="str">
            <v>Elec Tran-Line OH-TX-115KV-Plant X Sta-Hereford Int</v>
          </cell>
        </row>
        <row r="61">
          <cell r="A61" t="str">
            <v>T05</v>
          </cell>
          <cell r="B61" t="str">
            <v>Elec Tran-Line OH-NM-115KV-Carlsbad Sta-Fiesta Sub</v>
          </cell>
        </row>
        <row r="62">
          <cell r="A62" t="str">
            <v>T06</v>
          </cell>
          <cell r="B62" t="str">
            <v>Elec Tran-Line OH-TX-115KV-Riverview Sta-OK St Line</v>
          </cell>
        </row>
        <row r="63">
          <cell r="A63" t="str">
            <v>T07</v>
          </cell>
          <cell r="B63" t="str">
            <v>Elec Tran-Line OH-TX-115KV-Riverview Sta-OK St Line</v>
          </cell>
        </row>
        <row r="64">
          <cell r="A64" t="str">
            <v>T08</v>
          </cell>
          <cell r="B64" t="str">
            <v>Elec Tran-Line OH-TX-115KV-Hutchinson Co Int-Spearman Int</v>
          </cell>
        </row>
        <row r="65">
          <cell r="A65" t="str">
            <v>T11</v>
          </cell>
          <cell r="B65" t="str">
            <v>Elec Tran-Line OH-TX-115KV-Osage Int-Coulter Int</v>
          </cell>
        </row>
        <row r="66">
          <cell r="A66" t="str">
            <v>T13</v>
          </cell>
          <cell r="B66" t="str">
            <v>Elec Tran-Line OH-NM-115KV-Maddox Sta-Hobbs Loop</v>
          </cell>
        </row>
        <row r="67">
          <cell r="A67" t="str">
            <v>T14</v>
          </cell>
          <cell r="B67" t="str">
            <v>Elec Tran-Line OH-NM-115KV-Cunningham Sta-Taylor Sw Sta</v>
          </cell>
        </row>
        <row r="68">
          <cell r="A68" t="str">
            <v>T15</v>
          </cell>
          <cell r="B68" t="str">
            <v>Elec Tran-Line OH-NM-115KV-Cunningham Sta-Taylor Sw Sta</v>
          </cell>
        </row>
        <row r="69">
          <cell r="A69" t="str">
            <v>T16</v>
          </cell>
          <cell r="B69" t="str">
            <v>Elec Tran-Line OH-TX-115KV-Denver City Sta-NM St Line #1</v>
          </cell>
        </row>
        <row r="70">
          <cell r="A70" t="str">
            <v>T19</v>
          </cell>
          <cell r="B70" t="str">
            <v xml:space="preserve">Elec Tran-Line OH-TX-115KV-Sulfur Springs-Terry Co Int </v>
          </cell>
        </row>
        <row r="71">
          <cell r="A71" t="str">
            <v>T20</v>
          </cell>
          <cell r="B71" t="str">
            <v xml:space="preserve">Elec Tran-Line OH-TX-115KV-Sulfur Springs-Seagraves Int </v>
          </cell>
        </row>
        <row r="72">
          <cell r="A72" t="str">
            <v>T21</v>
          </cell>
          <cell r="B72" t="str">
            <v>Elec Tran-Line OH-TX-115KV-Grassland Int-Graham Int</v>
          </cell>
        </row>
        <row r="73">
          <cell r="A73" t="str">
            <v>T22</v>
          </cell>
          <cell r="B73" t="str">
            <v>Elec Tran-Line OH-TX-115KV-Lynn Co Int-Grassland Int</v>
          </cell>
        </row>
        <row r="74">
          <cell r="A74" t="str">
            <v>T23</v>
          </cell>
          <cell r="B74" t="str">
            <v>Elec Tran-Line OH-NM-115KV-Potash Jct Sub-PCA Sub</v>
          </cell>
        </row>
        <row r="75">
          <cell r="A75" t="str">
            <v>T24</v>
          </cell>
          <cell r="B75" t="str">
            <v>#N/A</v>
          </cell>
        </row>
        <row r="76">
          <cell r="A76" t="str">
            <v>T25</v>
          </cell>
          <cell r="B76" t="str">
            <v>Elec Tran-Line OH-TX-115KV-Nichols Sta-Dumas Int</v>
          </cell>
        </row>
        <row r="77">
          <cell r="A77" t="str">
            <v>T26</v>
          </cell>
          <cell r="B77" t="str">
            <v>Elec Tran-Line OH-NM-115KV-Chaves Co Int-Urton Sub</v>
          </cell>
        </row>
        <row r="78">
          <cell r="A78" t="str">
            <v>T27</v>
          </cell>
          <cell r="B78" t="str">
            <v>Elec Tran-Line OH-TX-115KV-Nichols Sta-Dumas Int</v>
          </cell>
        </row>
        <row r="79">
          <cell r="A79" t="str">
            <v>T28</v>
          </cell>
          <cell r="B79" t="str">
            <v>#N/A</v>
          </cell>
        </row>
        <row r="80">
          <cell r="A80" t="str">
            <v>T29</v>
          </cell>
          <cell r="B80" t="str">
            <v>#N/A</v>
          </cell>
        </row>
        <row r="81">
          <cell r="A81" t="str">
            <v>T30</v>
          </cell>
          <cell r="B81" t="str">
            <v>Elec Tran-Line OH-TX-115KV-Lamb Co Int-Terry Co Int</v>
          </cell>
        </row>
        <row r="82">
          <cell r="A82" t="str">
            <v>T31</v>
          </cell>
          <cell r="B82" t="str">
            <v>Elec Tran-Line OH-TX-115KV-Lamb Co Int-Terry Co Int</v>
          </cell>
        </row>
        <row r="83">
          <cell r="A83" t="str">
            <v>T32</v>
          </cell>
          <cell r="B83" t="str">
            <v>#N/A</v>
          </cell>
        </row>
        <row r="84">
          <cell r="A84" t="str">
            <v>T33</v>
          </cell>
          <cell r="B84" t="str">
            <v>#N/A</v>
          </cell>
        </row>
        <row r="85">
          <cell r="A85" t="str">
            <v>T34</v>
          </cell>
          <cell r="B85" t="str">
            <v>#N/A</v>
          </cell>
        </row>
        <row r="86">
          <cell r="A86" t="str">
            <v>T35</v>
          </cell>
          <cell r="B86" t="str">
            <v>#N/A</v>
          </cell>
        </row>
        <row r="87">
          <cell r="A87" t="str">
            <v>T36</v>
          </cell>
          <cell r="B87" t="str">
            <v>#N/A</v>
          </cell>
        </row>
        <row r="88">
          <cell r="A88" t="str">
            <v>T37</v>
          </cell>
          <cell r="B88" t="str">
            <v>#N/A</v>
          </cell>
        </row>
        <row r="89">
          <cell r="A89" t="str">
            <v>T38</v>
          </cell>
          <cell r="B89" t="str">
            <v>#N/A</v>
          </cell>
        </row>
        <row r="90">
          <cell r="A90" t="str">
            <v>T39</v>
          </cell>
          <cell r="B90" t="str">
            <v xml:space="preserve">Elec Tran-Line OH-NM-115KV-Jal Sub-Dollarhide Sub  </v>
          </cell>
        </row>
        <row r="91">
          <cell r="A91" t="str">
            <v>T40</v>
          </cell>
          <cell r="B91" t="str">
            <v xml:space="preserve">Elec Tran-Line OH-NM-115KV-Jal Sub-Dollarhide Sub  </v>
          </cell>
        </row>
        <row r="92">
          <cell r="A92" t="str">
            <v>T41</v>
          </cell>
          <cell r="B92" t="str">
            <v>Elec Tran-Line OH-NM- 69KV-Potash Jct Sub-Kermac</v>
          </cell>
        </row>
        <row r="93">
          <cell r="A93" t="str">
            <v>T42</v>
          </cell>
          <cell r="B93" t="str">
            <v>Elec Tran-Line OH-NM-115KV-Cochran Sw Sta-Monument Sub</v>
          </cell>
        </row>
        <row r="94">
          <cell r="A94" t="str">
            <v>T43</v>
          </cell>
          <cell r="B94" t="str">
            <v>Elec Tran-Line OH-NM- 69KV-Artesia Int-Carlsbad Sta</v>
          </cell>
        </row>
        <row r="95">
          <cell r="A95" t="str">
            <v>T45</v>
          </cell>
          <cell r="B95" t="str">
            <v>Elec Tran-Line OH-TX- 69KV-Dallam Co Int-Rita Blanca REC</v>
          </cell>
        </row>
        <row r="96">
          <cell r="A96" t="str">
            <v>T46</v>
          </cell>
          <cell r="B96" t="str">
            <v>Elec Tran-Line OH-TX- 69KV-Dallam Co Int-Rita Blanca REC</v>
          </cell>
        </row>
        <row r="97">
          <cell r="A97" t="str">
            <v>T47</v>
          </cell>
          <cell r="B97" t="str">
            <v>Elec Tran-Line OH-TX- 69KV-Dallam Co Int-Rita Blanca REC</v>
          </cell>
        </row>
        <row r="98">
          <cell r="A98" t="str">
            <v>T48</v>
          </cell>
          <cell r="B98" t="str">
            <v>Elec Tran-Line OH-TX-115KV-Hutchinson Co Int-Spearman Int</v>
          </cell>
        </row>
        <row r="99">
          <cell r="A99" t="str">
            <v>T49</v>
          </cell>
          <cell r="B99" t="str">
            <v>Elec Tran-Line OH-TX-115KV-Hutchinson Co Int-Spearman Int</v>
          </cell>
        </row>
        <row r="100">
          <cell r="A100" t="str">
            <v>T50</v>
          </cell>
          <cell r="B100" t="str">
            <v>#N/A</v>
          </cell>
        </row>
        <row r="101">
          <cell r="A101" t="str">
            <v>T51</v>
          </cell>
          <cell r="B101" t="str">
            <v>#N/A</v>
          </cell>
        </row>
        <row r="102">
          <cell r="A102" t="str">
            <v>T52</v>
          </cell>
          <cell r="B102" t="str">
            <v>Elec Tran-Line OH-TX-115KV-Nichols Sta-WTU</v>
          </cell>
        </row>
        <row r="103">
          <cell r="A103" t="str">
            <v>T53</v>
          </cell>
          <cell r="B103" t="str">
            <v>Elec Tran-Line OH-TX-115KV-Nichols Sta-WTU</v>
          </cell>
        </row>
        <row r="104">
          <cell r="A104" t="str">
            <v>T54</v>
          </cell>
          <cell r="B104" t="str">
            <v>Elec Tran-Line OH-TX-115KV-Nichols Sta-WTU</v>
          </cell>
        </row>
        <row r="105">
          <cell r="A105" t="str">
            <v>T55</v>
          </cell>
          <cell r="B105" t="str">
            <v>#N/A</v>
          </cell>
        </row>
        <row r="106">
          <cell r="A106" t="str">
            <v>T56</v>
          </cell>
          <cell r="B106" t="str">
            <v>#N/A</v>
          </cell>
        </row>
        <row r="107">
          <cell r="A107" t="str">
            <v>T57</v>
          </cell>
          <cell r="B107" t="str">
            <v>#N/A</v>
          </cell>
        </row>
        <row r="108">
          <cell r="A108" t="str">
            <v>T58</v>
          </cell>
          <cell r="B108" t="str">
            <v>#N/A</v>
          </cell>
        </row>
        <row r="109">
          <cell r="A109" t="str">
            <v>T59</v>
          </cell>
          <cell r="B109" t="str">
            <v>#N/A</v>
          </cell>
        </row>
        <row r="110">
          <cell r="A110" t="str">
            <v>T60</v>
          </cell>
          <cell r="B110" t="str">
            <v>#N/A</v>
          </cell>
        </row>
        <row r="111">
          <cell r="A111" t="str">
            <v>T61</v>
          </cell>
          <cell r="B111" t="str">
            <v>#N/A</v>
          </cell>
        </row>
        <row r="112">
          <cell r="A112" t="str">
            <v>T62</v>
          </cell>
          <cell r="B112" t="str">
            <v>#N/A</v>
          </cell>
        </row>
        <row r="113">
          <cell r="A113" t="str">
            <v>T63</v>
          </cell>
          <cell r="B113" t="str">
            <v>#N/A</v>
          </cell>
        </row>
        <row r="114">
          <cell r="A114" t="str">
            <v>T64</v>
          </cell>
          <cell r="B114" t="str">
            <v>#N/A</v>
          </cell>
        </row>
        <row r="115">
          <cell r="A115" t="str">
            <v>V01</v>
          </cell>
          <cell r="B115" t="str">
            <v>Elec Tran-Line OH-TX-115KV-Riverview Sta-Moore Co Sta</v>
          </cell>
        </row>
        <row r="116">
          <cell r="A116" t="str">
            <v>V02</v>
          </cell>
          <cell r="B116" t="str">
            <v>#N/A</v>
          </cell>
        </row>
        <row r="117">
          <cell r="A117" t="str">
            <v>V03</v>
          </cell>
          <cell r="B117" t="str">
            <v xml:space="preserve">Elec Tran-Line OH-TX-115KV-East Sta-Nichols Sta  </v>
          </cell>
        </row>
        <row r="118">
          <cell r="A118" t="str">
            <v>V04</v>
          </cell>
          <cell r="B118" t="str">
            <v>Elec Tran-Line OH-TX-115KV-Randall Co Int-East Sta</v>
          </cell>
        </row>
        <row r="119">
          <cell r="A119" t="str">
            <v>V05</v>
          </cell>
          <cell r="B119" t="str">
            <v xml:space="preserve">Elec Tran-Line OH-TX-115KV-East Sta West-NM St Line </v>
          </cell>
        </row>
        <row r="120">
          <cell r="A120" t="str">
            <v>V07</v>
          </cell>
          <cell r="B120" t="str">
            <v>Elec Tran-Line OH-TX-115KV-Hale Co Int-Cox Sub</v>
          </cell>
        </row>
        <row r="121">
          <cell r="A121" t="str">
            <v>V08</v>
          </cell>
          <cell r="B121" t="str">
            <v>Elec Tran-Line OH-TX-115KV-Tuco Int-Randall Co Int</v>
          </cell>
        </row>
        <row r="122">
          <cell r="A122" t="str">
            <v>V09</v>
          </cell>
          <cell r="B122" t="str">
            <v>Elec Tran-Line OH-TX-115KV-Plant X Sta-Hale Co Int South Ckt</v>
          </cell>
        </row>
        <row r="123">
          <cell r="A123" t="str">
            <v>V11</v>
          </cell>
          <cell r="B123" t="str">
            <v>Elec Tran-Line OH-TX-115KV-Denver City Sta-Tuco Int</v>
          </cell>
        </row>
        <row r="124">
          <cell r="A124" t="str">
            <v>V12</v>
          </cell>
          <cell r="B124" t="str">
            <v>Elec Tran-Line OH-TX-115KV-Plant X Sta-Bailey Co Int</v>
          </cell>
        </row>
        <row r="125">
          <cell r="A125" t="str">
            <v>V13</v>
          </cell>
          <cell r="B125" t="str">
            <v>Elec Tran-Line OH-TX-115KV-Plant X Sta-Lamb Co Int</v>
          </cell>
        </row>
        <row r="126">
          <cell r="A126" t="str">
            <v>V14</v>
          </cell>
          <cell r="B126" t="str">
            <v>Elec Tran-Line OH-TX-115KV-Tuco Int-Lubbock East Int</v>
          </cell>
        </row>
        <row r="127">
          <cell r="A127" t="str">
            <v>V15</v>
          </cell>
          <cell r="B127" t="str">
            <v>Elec Tran-Line OH-TX-115KV-Denver City Sta-Tuco Int</v>
          </cell>
        </row>
        <row r="128">
          <cell r="A128" t="str">
            <v>V16</v>
          </cell>
          <cell r="B128" t="str">
            <v>Elec Tran-Line OH-TX-115KV-Denver City Sta-Tuco Int</v>
          </cell>
        </row>
        <row r="129">
          <cell r="A129" t="str">
            <v>V18</v>
          </cell>
          <cell r="B129" t="str">
            <v>Elec Tran-Line OH-NM-115KV-Carlsbad Sta-Cunningham Sta #1</v>
          </cell>
        </row>
        <row r="130">
          <cell r="A130" t="str">
            <v>V20</v>
          </cell>
          <cell r="B130" t="str">
            <v>Elec Tran-Line OH-NM-115KV-Eddy Co Int-Artesia Int</v>
          </cell>
        </row>
        <row r="131">
          <cell r="A131" t="str">
            <v>V21</v>
          </cell>
          <cell r="B131" t="str">
            <v>Elec Tran-Line OH-NM-115KV-Carlsbad Sta-Cunningham Sta #2</v>
          </cell>
        </row>
        <row r="132">
          <cell r="A132" t="str">
            <v>V24</v>
          </cell>
          <cell r="B132" t="str">
            <v>Elec Tran-Line OH-TX-115KV-Denver City Sta-Tuco Int</v>
          </cell>
        </row>
        <row r="133">
          <cell r="A133" t="str">
            <v>V26</v>
          </cell>
          <cell r="B133" t="str">
            <v>Elec Tran-Line OH-NM-115KV-Carlsbad Sta-Roswell Int</v>
          </cell>
        </row>
        <row r="134">
          <cell r="A134" t="str">
            <v>V28</v>
          </cell>
          <cell r="B134" t="str">
            <v>Elec Tran-Line OH-TX-115KV-Nichols Sta-Coulter Int</v>
          </cell>
        </row>
        <row r="135">
          <cell r="A135" t="str">
            <v>V29</v>
          </cell>
          <cell r="B135" t="str">
            <v>Elec Tran-Line OH-TX-115KV-Nichols Sta-Kingsmill Sub</v>
          </cell>
        </row>
        <row r="136">
          <cell r="A136" t="str">
            <v>V30</v>
          </cell>
          <cell r="B136" t="str">
            <v xml:space="preserve">Elec Tran-Line OH-TX-115KV-Moore Co Sta-OK St Line  </v>
          </cell>
        </row>
        <row r="137">
          <cell r="A137" t="str">
            <v>V31</v>
          </cell>
          <cell r="B137" t="str">
            <v>Elec Tran-Line OH-TX-115KV-Hutchinson Co Int-Riverview Sta</v>
          </cell>
        </row>
        <row r="138">
          <cell r="A138" t="str">
            <v>V32</v>
          </cell>
          <cell r="B138" t="str">
            <v>Elec Tran-Line OH-OK-115KV-Texas Co Int-KS St Line</v>
          </cell>
        </row>
        <row r="139">
          <cell r="A139" t="str">
            <v>V33</v>
          </cell>
          <cell r="B139" t="str">
            <v>Elec Tran-Line OH-TX-115KV-Lubbock South Int-Lynn Co Int</v>
          </cell>
        </row>
        <row r="140">
          <cell r="A140" t="str">
            <v>V34</v>
          </cell>
          <cell r="B140" t="str">
            <v>Elec Tran-Line OH-TX-115KV-Lubbock East Int-Lubbock South Int</v>
          </cell>
        </row>
        <row r="141">
          <cell r="A141" t="str">
            <v>V35</v>
          </cell>
          <cell r="B141" t="str">
            <v>Elec Tran-Line OH-TX-115KV-Hutchinson Co Int-Gray Co Int</v>
          </cell>
        </row>
        <row r="142">
          <cell r="A142" t="str">
            <v>V36</v>
          </cell>
          <cell r="B142" t="str">
            <v>Elec Tran-Line OH-TX-115KV-Denver City Sta-Cochran Co Int</v>
          </cell>
        </row>
        <row r="143">
          <cell r="A143" t="str">
            <v>V37</v>
          </cell>
          <cell r="B143" t="str">
            <v>Elec Tran-Line OH-TX-115KV-Plant X Sta-Hereford Int</v>
          </cell>
        </row>
        <row r="144">
          <cell r="A144" t="str">
            <v>V38</v>
          </cell>
          <cell r="B144" t="str">
            <v>Elec Tran-Line OH-TX-115KV-Nichols Sta-CRMWA #1</v>
          </cell>
        </row>
        <row r="145">
          <cell r="A145" t="str">
            <v>V40</v>
          </cell>
          <cell r="B145" t="str">
            <v>Elec Tran-Line OH-TX-115KV-Denver City Sta-Tuco Int</v>
          </cell>
        </row>
        <row r="146">
          <cell r="A146" t="str">
            <v>V41</v>
          </cell>
          <cell r="B146" t="str">
            <v>Elec Tran-Line OH-TX-115KV-Tuco Int-Crosby Co Int</v>
          </cell>
        </row>
        <row r="147">
          <cell r="A147" t="str">
            <v>V43</v>
          </cell>
          <cell r="B147" t="str">
            <v xml:space="preserve">Elec Tran-Line OH-TX-115KV-East Sta West-NM St Line </v>
          </cell>
        </row>
        <row r="148">
          <cell r="A148" t="str">
            <v>V44</v>
          </cell>
          <cell r="B148" t="str">
            <v xml:space="preserve">Elec Tran-Line OH-TX-115KV-East Sta West-NM St Line </v>
          </cell>
        </row>
        <row r="149">
          <cell r="A149" t="str">
            <v>V45</v>
          </cell>
          <cell r="B149" t="str">
            <v>Elec Tran-Line OH-TX-115KV-Nichols Sta-Dumas Int</v>
          </cell>
        </row>
        <row r="150">
          <cell r="A150" t="str">
            <v>V46</v>
          </cell>
          <cell r="B150" t="str">
            <v>Elec Tran-Line OH-TX-115KV-Allen Sub-Wheelock Sub</v>
          </cell>
        </row>
        <row r="151">
          <cell r="A151" t="str">
            <v>V49</v>
          </cell>
          <cell r="B151" t="str">
            <v>Elec Tran-Line OH-TX-115KV-Denver City Sta-Cochran Co Int</v>
          </cell>
        </row>
        <row r="152">
          <cell r="A152" t="str">
            <v>V50</v>
          </cell>
          <cell r="B152" t="str">
            <v>Elec Tran-Line OH-TX-115KV-Northwest Int-Bush Sub</v>
          </cell>
        </row>
        <row r="153">
          <cell r="A153" t="str">
            <v>V51</v>
          </cell>
          <cell r="B153" t="str">
            <v xml:space="preserve">Elec Tran-Line OH-TX-115KV-East Sta West-NM St Line </v>
          </cell>
        </row>
        <row r="154">
          <cell r="A154" t="str">
            <v>V52</v>
          </cell>
          <cell r="B154" t="str">
            <v>Elec Tran-Line OH-TX-115KV-Bushland Int-Coulter Int</v>
          </cell>
        </row>
        <row r="155">
          <cell r="A155" t="str">
            <v>V53</v>
          </cell>
          <cell r="B155" t="str">
            <v>Elec Tran-Line OH-TX-115KV-Denver City Sta-NM St Line #1</v>
          </cell>
        </row>
        <row r="156">
          <cell r="A156" t="str">
            <v>V54</v>
          </cell>
          <cell r="B156" t="str">
            <v>Elec Tran-Line OH-TX-115KV-Denver City Sta-NM St Line #2</v>
          </cell>
        </row>
        <row r="157">
          <cell r="A157" t="str">
            <v>V55</v>
          </cell>
          <cell r="B157" t="str">
            <v>Elec Tran-Line OH-TX-115KV-Lamb Co Int-Terry Co Int</v>
          </cell>
        </row>
        <row r="158">
          <cell r="A158" t="str">
            <v>V56</v>
          </cell>
          <cell r="B158" t="str">
            <v>Elec Tran-Line OH-TX-115KV-Sundown Int-Cochran Co Int</v>
          </cell>
        </row>
        <row r="159">
          <cell r="A159" t="str">
            <v>V57</v>
          </cell>
          <cell r="B159" t="str">
            <v>Elec Tran-Line OH-TX-115KV-Carlisle Int-Lubbock South Int</v>
          </cell>
        </row>
        <row r="160">
          <cell r="A160" t="str">
            <v>V59</v>
          </cell>
          <cell r="B160" t="str">
            <v>#N/A</v>
          </cell>
        </row>
        <row r="161">
          <cell r="A161" t="str">
            <v>V60</v>
          </cell>
          <cell r="B161" t="str">
            <v>Elec Tran-Line OH-TX-115KV-Nichols Sta-Hutchinson Co Int</v>
          </cell>
        </row>
        <row r="162">
          <cell r="A162" t="str">
            <v>V61</v>
          </cell>
          <cell r="B162" t="str">
            <v>Elec Tran-Line OH-NM-115KV-Carlsbad Sta-Cunningham Sta #2</v>
          </cell>
        </row>
        <row r="163">
          <cell r="A163" t="str">
            <v>V62</v>
          </cell>
          <cell r="B163" t="str">
            <v>Elec Tran-Line OH-TX-115KV-Denver City Sta-Tuco Int</v>
          </cell>
        </row>
        <row r="164">
          <cell r="A164" t="str">
            <v>V63</v>
          </cell>
          <cell r="B164" t="str">
            <v>Elec Tran-Line OH-TX-115KV-Allen Sub-Wheelock Sub</v>
          </cell>
        </row>
        <row r="165">
          <cell r="A165" t="str">
            <v>V64</v>
          </cell>
          <cell r="B165" t="str">
            <v>Elec Tran-Line OH-TX-115KV-Moore Co Sta-Dallam Co Int</v>
          </cell>
        </row>
        <row r="166">
          <cell r="A166" t="str">
            <v>V65</v>
          </cell>
          <cell r="B166" t="str">
            <v>Elec Tran-Line OH-TX-115KV-Tuco Int-Randall Co Int</v>
          </cell>
        </row>
        <row r="167">
          <cell r="A167" t="str">
            <v>V66</v>
          </cell>
          <cell r="B167" t="str">
            <v>Elec Tran-Line OH-TX-115KV-Yoakum Co Int-Seagraves Int</v>
          </cell>
        </row>
        <row r="168">
          <cell r="A168" t="str">
            <v>V67</v>
          </cell>
          <cell r="B168" t="str">
            <v>Elec Tran-Line OH-TX-115KV-Randall Co Int-Osage Int</v>
          </cell>
        </row>
        <row r="169">
          <cell r="A169" t="str">
            <v>V68</v>
          </cell>
          <cell r="B169" t="str">
            <v>Elec Tran-Line OH-TX-115KV-Riverview Sta-OK St Line</v>
          </cell>
        </row>
        <row r="170">
          <cell r="A170" t="str">
            <v>V70</v>
          </cell>
          <cell r="B170" t="str">
            <v>Elec Tran-Line OH-TX-115KV-Osage Int-South Georgia Int</v>
          </cell>
        </row>
        <row r="171">
          <cell r="A171" t="str">
            <v>V71</v>
          </cell>
          <cell r="B171" t="str">
            <v>#N/A</v>
          </cell>
        </row>
        <row r="172">
          <cell r="A172" t="str">
            <v>V72</v>
          </cell>
          <cell r="B172" t="str">
            <v>Elec Tran-Line OH-TX-115KV-Tuco Int-Randall Co Int</v>
          </cell>
        </row>
        <row r="173">
          <cell r="A173" t="str">
            <v>V74</v>
          </cell>
          <cell r="B173" t="str">
            <v>Elec Tran-Line OH-NM-115KV-Curry Co Int-Tucumcari</v>
          </cell>
        </row>
        <row r="174">
          <cell r="A174" t="str">
            <v>V75</v>
          </cell>
          <cell r="B174" t="str">
            <v>#N/A</v>
          </cell>
        </row>
        <row r="175">
          <cell r="A175" t="str">
            <v>V76</v>
          </cell>
          <cell r="B175" t="str">
            <v>Elec Tran-Line OH-TX-115KV-Swisher Co Int-Kress Int</v>
          </cell>
        </row>
        <row r="176">
          <cell r="A176" t="str">
            <v>V77</v>
          </cell>
          <cell r="B176" t="str">
            <v>Elec Tran-Line OH-NM-115KV-Chaves Co Int-Roswell Int</v>
          </cell>
        </row>
        <row r="177">
          <cell r="A177" t="str">
            <v>V78</v>
          </cell>
          <cell r="B177" t="str">
            <v>Elec Tran-Line OH-NM-115KV-Curry Co Int-Roosevelt Co Int #2</v>
          </cell>
        </row>
        <row r="178">
          <cell r="A178" t="str">
            <v>V79</v>
          </cell>
          <cell r="B178" t="str">
            <v>Elec Tran-Line OH-TX-115KV-Hutchinson Co Int-Riverview Sta</v>
          </cell>
        </row>
        <row r="179">
          <cell r="A179" t="str">
            <v>V80</v>
          </cell>
          <cell r="B179" t="str">
            <v>Elec Tran-Line OH-TX-115KV-Denver City Sta-Waits Sub</v>
          </cell>
        </row>
        <row r="180">
          <cell r="A180" t="str">
            <v>V81</v>
          </cell>
          <cell r="B180" t="str">
            <v>#N/A</v>
          </cell>
        </row>
        <row r="181">
          <cell r="A181" t="str">
            <v>V82</v>
          </cell>
          <cell r="B181" t="str">
            <v>#N/A</v>
          </cell>
        </row>
        <row r="182">
          <cell r="A182" t="str">
            <v>V83</v>
          </cell>
          <cell r="B182" t="str">
            <v>Elec Tran-Line OH-NM-115KV-Maddox Sta-Maljamar Sub</v>
          </cell>
        </row>
        <row r="183">
          <cell r="A183" t="str">
            <v>V84</v>
          </cell>
          <cell r="B183" t="str">
            <v>Elec Tran-Line OH-NM-115KV-Maddox Sta-Maljamar Sub</v>
          </cell>
        </row>
        <row r="184">
          <cell r="A184" t="str">
            <v>V90</v>
          </cell>
          <cell r="B184" t="str">
            <v>Elec Tran-Line OH-NM-115KV-Cunningham Sta-Maddox Sta</v>
          </cell>
        </row>
        <row r="185">
          <cell r="A185" t="str">
            <v>V92</v>
          </cell>
          <cell r="B185" t="str">
            <v>#N/A</v>
          </cell>
        </row>
        <row r="186">
          <cell r="A186" t="str">
            <v>V93</v>
          </cell>
          <cell r="B186" t="str">
            <v>Elec Tran-Line OH-TX-115KV-Nichols Sta-Hutchinson Co Int</v>
          </cell>
        </row>
        <row r="187">
          <cell r="A187" t="str">
            <v>V94</v>
          </cell>
          <cell r="B187" t="str">
            <v>Elec Tran-Line OH-TX-115KV-Nichols Sta-Hutchinson Co Int</v>
          </cell>
        </row>
        <row r="188">
          <cell r="A188" t="str">
            <v>V95</v>
          </cell>
          <cell r="B188" t="str">
            <v>Elec Tran-Line OH-TX-115KV-Denver City Sta-Cochran Co Int</v>
          </cell>
        </row>
        <row r="189">
          <cell r="A189" t="str">
            <v>V96</v>
          </cell>
          <cell r="B189" t="str">
            <v xml:space="preserve">Elec Tran-Line OH-NM-115KV-Maddox Sta-Lea Co REC </v>
          </cell>
        </row>
        <row r="190">
          <cell r="A190" t="str">
            <v>V98</v>
          </cell>
          <cell r="B190" t="str">
            <v>Elec Tran-Line OH-NM- 69KV-Duval-IMC #4 Bore Hole</v>
          </cell>
        </row>
        <row r="191">
          <cell r="A191" t="str">
            <v>V99</v>
          </cell>
          <cell r="B191" t="str">
            <v>Elec Tran-Line OH-TX-115KV-Denver City Sta-Cochran Co Int</v>
          </cell>
        </row>
        <row r="192">
          <cell r="A192" t="str">
            <v>Y50</v>
          </cell>
          <cell r="B192" t="str">
            <v>Elec Tran-Line OH-TX- 69KV-Lubbock Loop</v>
          </cell>
        </row>
        <row r="193">
          <cell r="A193" t="str">
            <v>Y51</v>
          </cell>
          <cell r="B193" t="str">
            <v>Elec Tran-Line OH-OK- 69KV-Thompson Int-Keyes Sub</v>
          </cell>
        </row>
        <row r="194">
          <cell r="A194" t="str">
            <v>Y52</v>
          </cell>
          <cell r="B194" t="str">
            <v>#N/A</v>
          </cell>
        </row>
        <row r="195">
          <cell r="A195" t="str">
            <v>Y53</v>
          </cell>
          <cell r="B195" t="str">
            <v xml:space="preserve">Elec Tran-Line OH-OK- 69KV-Texas Co Int-Thompson Int W Ckt </v>
          </cell>
        </row>
        <row r="196">
          <cell r="A196" t="str">
            <v>Y56</v>
          </cell>
          <cell r="B196" t="str">
            <v>Elec Tran-Line OH-TX- 69KV-Borger Loop</v>
          </cell>
        </row>
        <row r="197">
          <cell r="A197" t="str">
            <v>Y57</v>
          </cell>
          <cell r="B197" t="str">
            <v>Elec Tran-Line OH-TX- 69KV-Borger Loop</v>
          </cell>
        </row>
        <row r="198">
          <cell r="A198" t="str">
            <v>Y58</v>
          </cell>
          <cell r="B198" t="str">
            <v>Elec Tran-Line OH-TX- 69KV-Hutchinson Co Int-OK St Line</v>
          </cell>
        </row>
        <row r="199">
          <cell r="A199" t="str">
            <v>Y59</v>
          </cell>
          <cell r="B199" t="str">
            <v xml:space="preserve">Elec Tran-Line OH-TX- 69KV-Riverview Sta-Kingsmill Sub </v>
          </cell>
        </row>
        <row r="200">
          <cell r="A200" t="str">
            <v>Y60</v>
          </cell>
          <cell r="B200" t="str">
            <v>Elec Tran-Line OH-TX- 69KV-Hutchinson Co Int-OK St Line</v>
          </cell>
        </row>
        <row r="201">
          <cell r="A201" t="str">
            <v>Y61</v>
          </cell>
          <cell r="B201" t="str">
            <v>Elec Tran-Line OH-TX- 69KV-Borger Loop</v>
          </cell>
        </row>
        <row r="202">
          <cell r="A202" t="str">
            <v>Y62</v>
          </cell>
          <cell r="B202" t="str">
            <v>Elec Tran-Line OH-TX- 69KV-Hutchinson Co Int-OK St Line</v>
          </cell>
        </row>
        <row r="203">
          <cell r="A203" t="str">
            <v>Y63</v>
          </cell>
          <cell r="B203" t="str">
            <v>#N/A</v>
          </cell>
        </row>
        <row r="204">
          <cell r="A204" t="str">
            <v>Y64</v>
          </cell>
          <cell r="B204" t="str">
            <v>Elec Tran-Line OH-TX- 69KV-Lubbock Loop</v>
          </cell>
        </row>
        <row r="205">
          <cell r="A205" t="str">
            <v>Y65</v>
          </cell>
          <cell r="B205" t="str">
            <v>Elec Tran-Line OH-TX- 69KV-Industrial Sub-Huber Co-Gen Plt</v>
          </cell>
        </row>
        <row r="206">
          <cell r="A206" t="str">
            <v>Y66</v>
          </cell>
          <cell r="B206" t="str">
            <v>Elec Tran-Line OH-TX- 69KV-N Amarillo Sw Sta-Channing Sub</v>
          </cell>
        </row>
        <row r="207">
          <cell r="A207" t="str">
            <v>Y67</v>
          </cell>
          <cell r="B207" t="str">
            <v xml:space="preserve">Elec Tran-Line OH-TX- 69KV-Castro Co REC Sub Tap </v>
          </cell>
        </row>
        <row r="208">
          <cell r="A208" t="str">
            <v>Y69</v>
          </cell>
          <cell r="B208" t="str">
            <v>Elec Tran-Line OH-TX- 69KV-Amarillo Loop</v>
          </cell>
        </row>
        <row r="209">
          <cell r="A209" t="str">
            <v>Y70</v>
          </cell>
          <cell r="B209" t="str">
            <v>Elec Tran-Line OH-TX- 69KV-Amarillo Loop</v>
          </cell>
        </row>
        <row r="210">
          <cell r="A210" t="str">
            <v>Y72</v>
          </cell>
          <cell r="B210" t="str">
            <v>Elec Tran-Line OH-TX- 69KV-Amarillo Loop</v>
          </cell>
        </row>
        <row r="211">
          <cell r="A211" t="str">
            <v>Y74</v>
          </cell>
          <cell r="B211" t="str">
            <v>Elec Tran-Line OH-TX- 69KV-Tuco Int-Hereford Int</v>
          </cell>
        </row>
        <row r="212">
          <cell r="A212" t="str">
            <v>Y75</v>
          </cell>
          <cell r="B212" t="str">
            <v>Elec Tran-Line OH-TX- 69KV-Plainview Sub-Kress Int</v>
          </cell>
        </row>
        <row r="213">
          <cell r="A213" t="str">
            <v>Y76</v>
          </cell>
          <cell r="B213" t="str">
            <v>Elec Tran-Line OH-TX- 69KV-Tuco Int-Plainview</v>
          </cell>
        </row>
        <row r="214">
          <cell r="A214" t="str">
            <v>Y77</v>
          </cell>
          <cell r="B214" t="str">
            <v>Elec Tran-Line OH-TX- 69KV-Tuco Int-Plainview</v>
          </cell>
        </row>
        <row r="215">
          <cell r="A215" t="str">
            <v>Y78</v>
          </cell>
          <cell r="B215" t="str">
            <v xml:space="preserve">Elec Tran-Line OH-TX- 69KV-Tuco Int-NM St Line </v>
          </cell>
        </row>
        <row r="216">
          <cell r="A216" t="str">
            <v>Y79</v>
          </cell>
          <cell r="B216" t="str">
            <v xml:space="preserve">Elec Tran-Line OH-TX- 69KV-Tuco Int-NM St Line </v>
          </cell>
        </row>
        <row r="217">
          <cell r="A217" t="str">
            <v>Y80</v>
          </cell>
          <cell r="B217" t="str">
            <v xml:space="preserve">Elec Tran-Line OH-TX- 69KV-Tuco Int-NM St Line </v>
          </cell>
        </row>
        <row r="218">
          <cell r="A218" t="str">
            <v>Y81</v>
          </cell>
          <cell r="B218" t="str">
            <v>Elec Tran-Line OH-NM- 69KV-Roosevelt Co Int-Portales Sw Sta</v>
          </cell>
        </row>
        <row r="219">
          <cell r="A219" t="str">
            <v>Y83</v>
          </cell>
          <cell r="B219" t="str">
            <v>Elec Tran-Line OH-NM- 69KV-Clovis Loop</v>
          </cell>
        </row>
        <row r="220">
          <cell r="A220" t="str">
            <v>Y84</v>
          </cell>
          <cell r="B220" t="str">
            <v>Elec Tran-Line OH-TX- 69KV-Tuco Int-Stanton Sub</v>
          </cell>
        </row>
        <row r="221">
          <cell r="A221" t="str">
            <v>Y85</v>
          </cell>
          <cell r="B221" t="str">
            <v>Elec Tran-Line OH-TX- 69KV-Lubbock Loop</v>
          </cell>
        </row>
        <row r="222">
          <cell r="A222" t="str">
            <v>Y86</v>
          </cell>
          <cell r="B222" t="str">
            <v>Elec Tran-Line OH-TX- 69KV-Gaines Co Int-Doss Sub</v>
          </cell>
        </row>
        <row r="223">
          <cell r="A223" t="str">
            <v>Y89</v>
          </cell>
          <cell r="B223" t="str">
            <v>Elec Tran-Line OH-TX- 69KV-Denver City Sta-Lamb Co Int</v>
          </cell>
        </row>
        <row r="224">
          <cell r="A224" t="str">
            <v>Y90</v>
          </cell>
          <cell r="B224" t="str">
            <v>#N/A</v>
          </cell>
        </row>
        <row r="225">
          <cell r="A225" t="str">
            <v>Y91</v>
          </cell>
          <cell r="B225" t="str">
            <v>Elec Tran-Line OH-TX- 69KV-Happy Int-Shamrock Pumping Sta</v>
          </cell>
        </row>
        <row r="226">
          <cell r="A226" t="str">
            <v>Y92</v>
          </cell>
          <cell r="B226" t="str">
            <v>Elec Tran-Line OH-TX- 69KV-East Sta-Van Buren Sub</v>
          </cell>
        </row>
        <row r="227">
          <cell r="A227" t="str">
            <v>Y93</v>
          </cell>
          <cell r="B227" t="str">
            <v>Elec Tran-Line OH-TX- 69KV-East Sta-Van Buren Sub</v>
          </cell>
        </row>
        <row r="228">
          <cell r="A228" t="str">
            <v>Y95</v>
          </cell>
          <cell r="B228" t="str">
            <v>Elec Tran-Line OH-TX- 69KV-Denver City Sta-Lamb Co Int</v>
          </cell>
        </row>
        <row r="229">
          <cell r="A229" t="str">
            <v>Y96</v>
          </cell>
          <cell r="B229" t="str">
            <v>Elec Tran-Line OH-TX- 69KV-Tuco Int-Plainview</v>
          </cell>
        </row>
        <row r="230">
          <cell r="A230" t="str">
            <v>Y97</v>
          </cell>
          <cell r="B230" t="str">
            <v>Elec Tran-Line OH-NM- 69KV-Clovis Loop</v>
          </cell>
        </row>
        <row r="231">
          <cell r="A231" t="str">
            <v>Y98</v>
          </cell>
          <cell r="B231" t="str">
            <v>Elec Tran-Line OH-TX- 69KV-Denver City Sta-Doss Sub</v>
          </cell>
        </row>
        <row r="232">
          <cell r="A232" t="str">
            <v>Y99</v>
          </cell>
          <cell r="B232" t="str">
            <v>Elec Tran-Line OH-TX- 69KV-Denver City Sta Loop</v>
          </cell>
        </row>
        <row r="233">
          <cell r="A233" t="str">
            <v>Z01</v>
          </cell>
          <cell r="B233" t="str">
            <v>Elec Tran-Line OH-NM- 69KV-Potash Jct Sub-Duval #1 &amp; Duval #4</v>
          </cell>
        </row>
        <row r="234">
          <cell r="A234" t="str">
            <v>Z02</v>
          </cell>
          <cell r="B234" t="str">
            <v>Elec Tran-Line OH-NM- 69KV-Potash Jct Sub-Duval #2</v>
          </cell>
        </row>
        <row r="235">
          <cell r="A235" t="str">
            <v>Z03</v>
          </cell>
          <cell r="B235" t="str">
            <v>Elec Tran-Line OH-NM- 69KV-Potash Jct Sub-Duval #2</v>
          </cell>
        </row>
        <row r="236">
          <cell r="A236" t="str">
            <v>Z04</v>
          </cell>
          <cell r="B236" t="str">
            <v>Elec Tran-Line OH-TX- 69KV-Kingsmill Sub-Celanese Sta</v>
          </cell>
        </row>
        <row r="237">
          <cell r="A237" t="str">
            <v>Z05</v>
          </cell>
          <cell r="B237" t="str">
            <v>Elec Tran-Line OH-NM- 69KV-Carlsbad Sta-White Sub</v>
          </cell>
        </row>
        <row r="238">
          <cell r="A238" t="str">
            <v>Z07</v>
          </cell>
          <cell r="B238" t="str">
            <v>#N/A</v>
          </cell>
        </row>
        <row r="239">
          <cell r="A239" t="str">
            <v>Z08</v>
          </cell>
          <cell r="B239" t="str">
            <v>Elec Tran-Line OH-NM-115KV-Chaves Co Int-Urton Sub</v>
          </cell>
        </row>
        <row r="240">
          <cell r="A240" t="str">
            <v>Z09</v>
          </cell>
          <cell r="B240" t="str">
            <v>Elec Tran-Line OH-NM- 69KV-Roswell Int-Chaves Co Int</v>
          </cell>
        </row>
        <row r="241">
          <cell r="A241" t="str">
            <v>Z12</v>
          </cell>
          <cell r="B241" t="str">
            <v>Elec Tran-Line OH-NM- 69KV-Artesia Int-Artesia City Sub</v>
          </cell>
        </row>
        <row r="242">
          <cell r="A242" t="str">
            <v>Z15</v>
          </cell>
          <cell r="B242" t="str">
            <v>Elec Tran-Line OH-TX- 69KV-Carlisle Int-South Plains REC 4</v>
          </cell>
        </row>
        <row r="243">
          <cell r="A243" t="str">
            <v>Z17</v>
          </cell>
          <cell r="B243" t="str">
            <v>Elec Tran-Line OH-TX- 69KV-Hutchinson Co Int-OK St Line</v>
          </cell>
        </row>
        <row r="244">
          <cell r="A244" t="str">
            <v>Z18</v>
          </cell>
          <cell r="B244" t="str">
            <v>Elec Tran-Line OH-TX- 69KV-Tuco Int-Hereford Int</v>
          </cell>
        </row>
        <row r="245">
          <cell r="A245" t="str">
            <v>Z20</v>
          </cell>
          <cell r="B245" t="str">
            <v>Elec Tran-Line OH-TX- 69KV-Cochran Co Int-Sundown REC</v>
          </cell>
        </row>
        <row r="246">
          <cell r="A246" t="str">
            <v>Z21</v>
          </cell>
          <cell r="B246" t="str">
            <v>#N/A</v>
          </cell>
        </row>
        <row r="247">
          <cell r="A247" t="str">
            <v>Z22</v>
          </cell>
          <cell r="B247" t="str">
            <v>Elec Tran-Line OH-NM- 69KV-Potash Jct Sub-Kermac</v>
          </cell>
        </row>
        <row r="248">
          <cell r="A248" t="str">
            <v>Z23</v>
          </cell>
          <cell r="B248" t="str">
            <v xml:space="preserve">Elec Tran-Line UG-TX- 69KV-South Georgia Int-Lawrence Park Sub </v>
          </cell>
        </row>
        <row r="249">
          <cell r="A249" t="str">
            <v>Z24</v>
          </cell>
          <cell r="B249" t="str">
            <v>Elec Tran-Line OH-NM- 69KV-Roosevelt Co Int-Portales City Sub</v>
          </cell>
        </row>
        <row r="250">
          <cell r="A250" t="str">
            <v>Z25</v>
          </cell>
          <cell r="B250" t="str">
            <v>Elec Tran-Line OH-TX- 69KV-Denver City Sta-Lamb Co Int</v>
          </cell>
        </row>
        <row r="251">
          <cell r="A251" t="str">
            <v>Z26</v>
          </cell>
          <cell r="B251" t="str">
            <v>Elec Tran-Line OH-TX- 69KV-Finley Sub-South Of Whiteface</v>
          </cell>
        </row>
        <row r="252">
          <cell r="A252" t="str">
            <v>Z27</v>
          </cell>
          <cell r="B252" t="str">
            <v>Elec Tran-Line OH-OK- 69KV-Texas Co Int-Thompson Int E Ckt</v>
          </cell>
        </row>
        <row r="253">
          <cell r="A253" t="str">
            <v>Z31</v>
          </cell>
          <cell r="B253" t="str">
            <v>#N/A</v>
          </cell>
        </row>
        <row r="254">
          <cell r="A254" t="str">
            <v>Z33</v>
          </cell>
          <cell r="B254" t="str">
            <v>Elec Tran-Line OH-TX- 69KV-Amarillo Loop</v>
          </cell>
        </row>
        <row r="255">
          <cell r="A255" t="str">
            <v>Z34</v>
          </cell>
          <cell r="B255" t="str">
            <v>Elec Tran-Line OH-TX- 69KV-Amarillo Loop</v>
          </cell>
        </row>
        <row r="256">
          <cell r="A256" t="str">
            <v>Z36</v>
          </cell>
          <cell r="B256" t="str">
            <v>Elec Tran-Line OH-TX- 69KV-Tuco Int-Plainview</v>
          </cell>
        </row>
        <row r="257">
          <cell r="A257" t="str">
            <v>Z38</v>
          </cell>
          <cell r="B257" t="str">
            <v>#N/A</v>
          </cell>
        </row>
        <row r="258">
          <cell r="A258" t="str">
            <v>Z39</v>
          </cell>
          <cell r="B258" t="str">
            <v>Elec Tran-Line OH-TX- 69KV-Crosby Co Int-Pleasant Hill Tap</v>
          </cell>
        </row>
        <row r="259">
          <cell r="A259" t="str">
            <v>Z40</v>
          </cell>
          <cell r="B259" t="str">
            <v>Elec Tran-Line UG-TX- 69KV-Lawrence Park Sub-Soncy Sub</v>
          </cell>
        </row>
        <row r="260">
          <cell r="A260" t="str">
            <v>Z41</v>
          </cell>
          <cell r="B260" t="str">
            <v>Elec Tran-Line OH-TX- 69KV-Stanton Sub-Hendrick Sub</v>
          </cell>
        </row>
        <row r="261">
          <cell r="A261" t="str">
            <v>Z44</v>
          </cell>
          <cell r="B261" t="str">
            <v>Elec Tran-Line OH-NM- 69KV-Portales Sw Sta-Portales South Sub</v>
          </cell>
        </row>
        <row r="262">
          <cell r="A262" t="str">
            <v>Z45</v>
          </cell>
          <cell r="B262" t="str">
            <v>Elec Tran-Line OH-TX- 69KV-Dallam Co Int-Rita Blanca REC</v>
          </cell>
        </row>
        <row r="263">
          <cell r="A263" t="str">
            <v>Z46</v>
          </cell>
          <cell r="B263" t="str">
            <v>Elec Tran-Line OH-TX- 69KV-Denver City Sta-Lamb Co Int</v>
          </cell>
        </row>
        <row r="264">
          <cell r="A264" t="str">
            <v>Z47</v>
          </cell>
          <cell r="B264" t="str">
            <v>Elec Tran-Line OH-TX- 69KV-Hutchinson Co Int-OK St Line</v>
          </cell>
        </row>
        <row r="265">
          <cell r="A265" t="str">
            <v>Z48</v>
          </cell>
          <cell r="B265" t="str">
            <v>#N/A</v>
          </cell>
        </row>
        <row r="266">
          <cell r="A266" t="str">
            <v>Z49</v>
          </cell>
          <cell r="B266" t="str">
            <v>Elec Tran-Line OH-TX- 69KV-Industrial Sub-Huber Co-Gen Plt</v>
          </cell>
        </row>
        <row r="267">
          <cell r="A267" t="str">
            <v>Z50</v>
          </cell>
          <cell r="B267" t="str">
            <v>Elec Tran-Line OH-NM- 69KV-Curry Co Int-TX St Line</v>
          </cell>
        </row>
        <row r="268">
          <cell r="A268" t="str">
            <v>Z51</v>
          </cell>
          <cell r="B268" t="str">
            <v>Elec Tran-Line OH-TX- 69KV-Tuco Int-Hereford Int</v>
          </cell>
        </row>
        <row r="269">
          <cell r="A269" t="str">
            <v>Z52</v>
          </cell>
          <cell r="B269" t="str">
            <v>Elec Tran-Line OH-TX- 69KV-Denver City Sta-Lamb Co Int</v>
          </cell>
        </row>
        <row r="270">
          <cell r="A270" t="str">
            <v>Z53</v>
          </cell>
          <cell r="B270" t="str">
            <v>Elec Tran-Line OH-TX- 69KV-Brownfield Sub-Garza Co</v>
          </cell>
        </row>
        <row r="271">
          <cell r="A271" t="str">
            <v>Z54</v>
          </cell>
          <cell r="B271" t="str">
            <v>Elec Tran-Line OH-TX- 69KV-Kingsmill Sub-Celanese Sta</v>
          </cell>
        </row>
        <row r="272">
          <cell r="A272" t="str">
            <v>Z55</v>
          </cell>
          <cell r="B272" t="str">
            <v>Elec Tran-Line OH-TX- 69KV-Kingsmill Sub-Celanese Sta</v>
          </cell>
        </row>
        <row r="273">
          <cell r="A273" t="str">
            <v>Z56</v>
          </cell>
          <cell r="B273" t="str">
            <v>Elec Tran-Line OH-NM- 69KV-Artesia Int-Carlsbad Sta</v>
          </cell>
        </row>
        <row r="274">
          <cell r="A274" t="str">
            <v>Z57</v>
          </cell>
          <cell r="B274" t="str">
            <v>Elec Tran-Line OH-NM- 69KV-Artesia Int-Carlsbad Sta</v>
          </cell>
        </row>
        <row r="275">
          <cell r="A275" t="str">
            <v>Z60</v>
          </cell>
          <cell r="B275" t="str">
            <v>Elec Tran-Line OH-TX- 69KV-Lubbock East Int-Garza Post</v>
          </cell>
        </row>
        <row r="276">
          <cell r="A276" t="str">
            <v>Z61</v>
          </cell>
          <cell r="B276" t="str">
            <v>Elec Tran-Line OH-TX- 69KV-Brownfield Sub-Garza Co</v>
          </cell>
        </row>
        <row r="277">
          <cell r="A277" t="str">
            <v>Z62</v>
          </cell>
          <cell r="B277" t="str">
            <v>Elec Tran-Line OH-TX- 69KV-Tuco Int-Hereford Int</v>
          </cell>
        </row>
        <row r="278">
          <cell r="A278" t="str">
            <v>Z63</v>
          </cell>
          <cell r="B278" t="str">
            <v>#N/A</v>
          </cell>
        </row>
        <row r="279">
          <cell r="A279" t="str">
            <v>Z64</v>
          </cell>
          <cell r="B279" t="str">
            <v>#N/A</v>
          </cell>
        </row>
        <row r="280">
          <cell r="A280" t="str">
            <v>Z65</v>
          </cell>
          <cell r="B280" t="str">
            <v>Elec Tran-Line OH-TX- 69KV-Graham-Justiceburg</v>
          </cell>
        </row>
        <row r="281">
          <cell r="A281" t="str">
            <v>Z66</v>
          </cell>
          <cell r="B281" t="str">
            <v>Elec Tran-Line OH-TX- 69KV-Moore Co Sta-Dalhart Sub</v>
          </cell>
        </row>
        <row r="282">
          <cell r="A282" t="str">
            <v>Z67</v>
          </cell>
          <cell r="B282" t="str">
            <v>#N/A</v>
          </cell>
        </row>
        <row r="283">
          <cell r="A283" t="str">
            <v>Z68</v>
          </cell>
          <cell r="B283" t="str">
            <v>#N/A</v>
          </cell>
        </row>
        <row r="284">
          <cell r="A284" t="str">
            <v>Z69</v>
          </cell>
          <cell r="B284" t="str">
            <v>Elec Tran-Line OH-TX- 69KV-Hutchinson Co Int-OK St Line</v>
          </cell>
        </row>
        <row r="285">
          <cell r="A285" t="str">
            <v>Z70</v>
          </cell>
          <cell r="B285" t="str">
            <v>Elec Tran-Line OH-TX- 69KV-Hutchinson Co Int-OK St Line</v>
          </cell>
        </row>
        <row r="286">
          <cell r="A286" t="str">
            <v>Z71</v>
          </cell>
          <cell r="B286" t="str">
            <v>Elec Tran-Line OH-TX- 69KV-Hereford Loop</v>
          </cell>
        </row>
        <row r="287">
          <cell r="A287" t="str">
            <v>Z72</v>
          </cell>
          <cell r="B287" t="str">
            <v>Elec Tran-Line OH-TX- 69KV-Hereford Loop</v>
          </cell>
        </row>
        <row r="288">
          <cell r="A288" t="str">
            <v>Z73</v>
          </cell>
          <cell r="B288" t="str">
            <v>Elec Tran-Line OH-TX- 69KV-Hereford Loop</v>
          </cell>
        </row>
        <row r="289">
          <cell r="A289" t="str">
            <v>???</v>
          </cell>
          <cell r="B289" t="str">
            <v>Elec Tran-Line OH-TX-230KV-Nichols Sta-OK St Line</v>
          </cell>
        </row>
        <row r="290">
          <cell r="A290" t="str">
            <v>???</v>
          </cell>
          <cell r="B290" t="str">
            <v>Elec Tran-Line OH-NM-115KV-Cunningham Sta-Taylor Sw Sta</v>
          </cell>
        </row>
        <row r="291">
          <cell r="A291" t="str">
            <v>???</v>
          </cell>
          <cell r="B291" t="str">
            <v>Elec Tran-Line OH-NM-115KV-Taylor Sw Sta-Tx St Line</v>
          </cell>
        </row>
        <row r="292">
          <cell r="A292" t="str">
            <v>???</v>
          </cell>
          <cell r="B292" t="str">
            <v>Elec Tran-Line OH-OK- 69KV-Texas Co Int-Thompson Int E Ckt</v>
          </cell>
        </row>
        <row r="293">
          <cell r="A293" t="str">
            <v>???</v>
          </cell>
          <cell r="B293" t="str">
            <v>Elec Tran-Line OH-TX-115KV-Plant X Sta-Hale Co Int South Ckt</v>
          </cell>
        </row>
        <row r="294">
          <cell r="A294" t="str">
            <v>???</v>
          </cell>
          <cell r="B294" t="str">
            <v>Elec Tran-Line OH-NM-115KV-Maddox Sta-Buckeye Sub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opLeftCell="A7" zoomScale="111" zoomScaleNormal="92" zoomScaleSheetLayoutView="75" workbookViewId="0">
      <selection activeCell="A24" sqref="A24"/>
    </sheetView>
  </sheetViews>
  <sheetFormatPr defaultColWidth="4.109375" defaultRowHeight="12" x14ac:dyDescent="0.2"/>
  <cols>
    <col min="1" max="1" width="3.77734375" style="70" customWidth="1"/>
    <col min="2" max="2" width="43.77734375" style="70" customWidth="1"/>
    <col min="3" max="3" width="16.33203125" style="74" customWidth="1"/>
    <col min="4" max="4" width="13.88671875" style="74" customWidth="1"/>
    <col min="5" max="5" width="11.88671875" style="74" customWidth="1"/>
    <col min="6" max="6" width="11.6640625" style="74" customWidth="1"/>
    <col min="7" max="7" width="11.77734375" style="74" customWidth="1"/>
    <col min="8" max="8" width="11.33203125" style="74" customWidth="1"/>
    <col min="9" max="9" width="8.21875" style="483" customWidth="1"/>
    <col min="10" max="17" width="19" style="70" customWidth="1"/>
    <col min="18" max="16384" width="4.109375" style="70"/>
  </cols>
  <sheetData>
    <row r="1" spans="1:10" x14ac:dyDescent="0.2">
      <c r="A1" s="70" t="s">
        <v>278</v>
      </c>
      <c r="B1" s="70" t="s">
        <v>279</v>
      </c>
      <c r="C1" s="74" t="s">
        <v>1358</v>
      </c>
      <c r="D1" s="74" t="s">
        <v>1359</v>
      </c>
      <c r="E1" s="74" t="s">
        <v>636</v>
      </c>
      <c r="F1" s="74" t="s">
        <v>637</v>
      </c>
      <c r="G1" s="74" t="s">
        <v>638</v>
      </c>
      <c r="H1" s="74" t="s">
        <v>639</v>
      </c>
      <c r="I1" s="483" t="s">
        <v>724</v>
      </c>
      <c r="J1" s="70" t="s">
        <v>738</v>
      </c>
    </row>
    <row r="2" spans="1:10" x14ac:dyDescent="0.2">
      <c r="A2" s="70" t="s">
        <v>516</v>
      </c>
      <c r="B2" s="70" t="s">
        <v>869</v>
      </c>
      <c r="C2" s="74">
        <v>1559421.15</v>
      </c>
      <c r="D2" s="74">
        <v>884183.34000000008</v>
      </c>
      <c r="E2" s="74">
        <v>1559421.15</v>
      </c>
      <c r="F2" s="74">
        <v>884183.34000000008</v>
      </c>
      <c r="G2" s="74">
        <v>0</v>
      </c>
      <c r="H2" s="74">
        <v>0</v>
      </c>
      <c r="I2" s="484" t="s">
        <v>729</v>
      </c>
    </row>
    <row r="3" spans="1:10" x14ac:dyDescent="0.2">
      <c r="A3" s="70" t="s">
        <v>335</v>
      </c>
      <c r="B3" s="70" t="s">
        <v>402</v>
      </c>
      <c r="C3" s="74">
        <v>608166.43535373546</v>
      </c>
      <c r="D3" s="74">
        <v>352119.67125472554</v>
      </c>
      <c r="E3" s="74">
        <v>608166.43535373546</v>
      </c>
      <c r="F3" s="74">
        <v>352119.67125472554</v>
      </c>
      <c r="G3" s="74">
        <v>0</v>
      </c>
      <c r="H3" s="74">
        <v>0</v>
      </c>
      <c r="I3" s="484" t="s">
        <v>725</v>
      </c>
    </row>
    <row r="4" spans="1:10" x14ac:dyDescent="0.2">
      <c r="A4" s="70" t="s">
        <v>1478</v>
      </c>
      <c r="B4" s="70" t="s">
        <v>1485</v>
      </c>
      <c r="C4" s="74">
        <v>17945.771380265269</v>
      </c>
      <c r="D4" s="74">
        <v>13935.325518146044</v>
      </c>
      <c r="E4" s="74">
        <v>17945.771380265269</v>
      </c>
      <c r="F4" s="74">
        <v>13935.325518146044</v>
      </c>
      <c r="G4" s="74">
        <v>0</v>
      </c>
      <c r="H4" s="74">
        <v>0</v>
      </c>
      <c r="I4" s="487" t="s">
        <v>725</v>
      </c>
    </row>
    <row r="5" spans="1:10" x14ac:dyDescent="0.2">
      <c r="A5" s="70" t="s">
        <v>475</v>
      </c>
      <c r="B5" s="70" t="s">
        <v>838</v>
      </c>
      <c r="C5" s="74">
        <v>149986.28</v>
      </c>
      <c r="D5" s="74">
        <v>62065.820000000007</v>
      </c>
      <c r="E5" s="74">
        <v>149986.28</v>
      </c>
      <c r="F5" s="74">
        <v>62065.820000000007</v>
      </c>
      <c r="G5" s="74">
        <v>0</v>
      </c>
      <c r="H5" s="74">
        <v>0</v>
      </c>
      <c r="I5" s="484" t="s">
        <v>726</v>
      </c>
    </row>
    <row r="6" spans="1:10" x14ac:dyDescent="0.2">
      <c r="A6" s="70" t="s">
        <v>522</v>
      </c>
      <c r="B6" s="70" t="s">
        <v>462</v>
      </c>
      <c r="C6" s="74">
        <v>23659.198286770461</v>
      </c>
      <c r="D6" s="74">
        <v>23067.966812397812</v>
      </c>
      <c r="E6" s="74">
        <v>23659.198286770461</v>
      </c>
      <c r="F6" s="74">
        <v>23067.966812397812</v>
      </c>
      <c r="G6" s="74">
        <v>0</v>
      </c>
      <c r="H6" s="74">
        <v>0</v>
      </c>
      <c r="I6" s="484" t="s">
        <v>726</v>
      </c>
    </row>
    <row r="7" spans="1:10" x14ac:dyDescent="0.2">
      <c r="A7" s="70" t="s">
        <v>522</v>
      </c>
      <c r="B7" s="70" t="s">
        <v>462</v>
      </c>
      <c r="C7" s="74">
        <v>14898.666887040594</v>
      </c>
      <c r="D7" s="74">
        <v>14526.356689414943</v>
      </c>
      <c r="E7" s="74">
        <v>14898.666887040594</v>
      </c>
      <c r="F7" s="74">
        <v>14526.356689414943</v>
      </c>
      <c r="G7" s="74">
        <v>0</v>
      </c>
      <c r="H7" s="74">
        <v>0</v>
      </c>
      <c r="I7" s="484" t="s">
        <v>726</v>
      </c>
    </row>
    <row r="8" spans="1:10" x14ac:dyDescent="0.2">
      <c r="A8" s="70" t="s">
        <v>522</v>
      </c>
      <c r="B8" s="70" t="s">
        <v>462</v>
      </c>
      <c r="C8" s="74">
        <v>109.50664249662331</v>
      </c>
      <c r="D8" s="74">
        <v>106.77012653728583</v>
      </c>
      <c r="E8" s="74">
        <v>109.50664249662331</v>
      </c>
      <c r="F8" s="74">
        <v>106.77012653728583</v>
      </c>
      <c r="G8" s="74">
        <v>0</v>
      </c>
      <c r="H8" s="74">
        <v>0</v>
      </c>
      <c r="I8" s="484" t="s">
        <v>726</v>
      </c>
    </row>
    <row r="9" spans="1:10" x14ac:dyDescent="0.2">
      <c r="A9" s="70" t="s">
        <v>522</v>
      </c>
      <c r="B9" s="70" t="s">
        <v>462</v>
      </c>
      <c r="C9" s="74">
        <v>100</v>
      </c>
      <c r="D9" s="74">
        <v>151.72596928982725</v>
      </c>
      <c r="E9" s="74">
        <v>100</v>
      </c>
      <c r="F9" s="74">
        <v>151.72596928982725</v>
      </c>
      <c r="G9" s="74">
        <v>0</v>
      </c>
      <c r="H9" s="74">
        <v>0</v>
      </c>
      <c r="I9" s="484" t="s">
        <v>726</v>
      </c>
    </row>
    <row r="10" spans="1:10" x14ac:dyDescent="0.2">
      <c r="A10" s="70" t="s">
        <v>34</v>
      </c>
      <c r="B10" s="70" t="s">
        <v>1210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484" t="s">
        <v>726</v>
      </c>
    </row>
    <row r="11" spans="1:10" x14ac:dyDescent="0.2">
      <c r="A11" s="70" t="s">
        <v>792</v>
      </c>
      <c r="B11" s="70" t="s">
        <v>226</v>
      </c>
      <c r="C11" s="74">
        <v>191055.4330724469</v>
      </c>
      <c r="D11" s="74">
        <v>163607.04047192316</v>
      </c>
      <c r="E11" s="74">
        <v>191055.4330724469</v>
      </c>
      <c r="F11" s="74">
        <v>163607.04047192316</v>
      </c>
      <c r="G11" s="74">
        <v>0</v>
      </c>
      <c r="H11" s="74">
        <v>0</v>
      </c>
      <c r="I11" s="484" t="s">
        <v>726</v>
      </c>
    </row>
    <row r="12" spans="1:10" x14ac:dyDescent="0.2">
      <c r="A12" s="70" t="s">
        <v>792</v>
      </c>
      <c r="B12" s="70" t="s">
        <v>226</v>
      </c>
      <c r="C12" s="74">
        <v>42936.158495781201</v>
      </c>
      <c r="D12" s="74">
        <v>36767.642289787596</v>
      </c>
      <c r="E12" s="74">
        <v>42936.158495781201</v>
      </c>
      <c r="F12" s="74">
        <v>36767.642289787596</v>
      </c>
      <c r="G12" s="74">
        <v>0</v>
      </c>
      <c r="H12" s="74">
        <v>0</v>
      </c>
      <c r="I12" s="484" t="s">
        <v>726</v>
      </c>
    </row>
    <row r="13" spans="1:10" x14ac:dyDescent="0.2">
      <c r="A13" s="70" t="s">
        <v>792</v>
      </c>
      <c r="B13" s="70" t="s">
        <v>226</v>
      </c>
      <c r="C13" s="74">
        <v>489346.54004655225</v>
      </c>
      <c r="D13" s="74">
        <v>419043.50949199882</v>
      </c>
      <c r="E13" s="74">
        <v>489346.54004655225</v>
      </c>
      <c r="F13" s="74">
        <v>419043.50949199882</v>
      </c>
      <c r="G13" s="74">
        <v>0</v>
      </c>
      <c r="H13" s="74">
        <v>0</v>
      </c>
      <c r="I13" s="484" t="s">
        <v>726</v>
      </c>
    </row>
    <row r="14" spans="1:10" x14ac:dyDescent="0.2">
      <c r="A14" s="70" t="s">
        <v>796</v>
      </c>
      <c r="B14" s="70" t="s">
        <v>836</v>
      </c>
      <c r="C14" s="74">
        <v>281851.10690195125</v>
      </c>
      <c r="D14" s="74">
        <v>248066.50482170735</v>
      </c>
      <c r="E14" s="74">
        <v>281851.10690195125</v>
      </c>
      <c r="F14" s="74">
        <v>248066.50482170735</v>
      </c>
      <c r="G14" s="74">
        <v>0</v>
      </c>
      <c r="H14" s="74">
        <v>0</v>
      </c>
      <c r="I14" s="484" t="s">
        <v>726</v>
      </c>
    </row>
    <row r="15" spans="1:10" x14ac:dyDescent="0.2">
      <c r="A15" s="70" t="s">
        <v>796</v>
      </c>
      <c r="B15" s="70" t="s">
        <v>836</v>
      </c>
      <c r="C15" s="74">
        <v>871.99048682926832</v>
      </c>
      <c r="D15" s="74">
        <v>767.46774097560967</v>
      </c>
      <c r="E15" s="74">
        <v>871.99048682926832</v>
      </c>
      <c r="F15" s="74">
        <v>767.46774097560967</v>
      </c>
      <c r="G15" s="74">
        <v>0</v>
      </c>
      <c r="H15" s="74">
        <v>0</v>
      </c>
      <c r="I15" s="484" t="s">
        <v>726</v>
      </c>
    </row>
    <row r="16" spans="1:10" x14ac:dyDescent="0.2">
      <c r="A16" s="70" t="s">
        <v>796</v>
      </c>
      <c r="B16" s="70" t="s">
        <v>836</v>
      </c>
      <c r="C16" s="74">
        <v>238965.02932243902</v>
      </c>
      <c r="D16" s="74">
        <v>210321.04592463415</v>
      </c>
      <c r="E16" s="74">
        <v>238965.02932243902</v>
      </c>
      <c r="F16" s="74">
        <v>210321.04592463415</v>
      </c>
      <c r="G16" s="74">
        <v>0</v>
      </c>
      <c r="H16" s="74">
        <v>0</v>
      </c>
      <c r="I16" s="484" t="s">
        <v>726</v>
      </c>
    </row>
    <row r="17" spans="1:9" x14ac:dyDescent="0.2">
      <c r="A17" s="70" t="s">
        <v>833</v>
      </c>
      <c r="B17" s="70" t="s">
        <v>296</v>
      </c>
      <c r="C17" s="74">
        <v>599.24865248226956</v>
      </c>
      <c r="D17" s="74">
        <v>579.97104609929079</v>
      </c>
      <c r="E17" s="74">
        <v>599.24865248226956</v>
      </c>
      <c r="F17" s="74">
        <v>579.97104609929079</v>
      </c>
      <c r="G17" s="74">
        <v>0</v>
      </c>
      <c r="H17" s="74">
        <v>0</v>
      </c>
      <c r="I17" s="484" t="s">
        <v>726</v>
      </c>
    </row>
    <row r="18" spans="1:9" x14ac:dyDescent="0.2">
      <c r="A18" s="70" t="s">
        <v>1550</v>
      </c>
      <c r="B18" s="70" t="s">
        <v>444</v>
      </c>
      <c r="C18" s="74">
        <v>461.87617711470023</v>
      </c>
      <c r="D18" s="74">
        <v>443.41408431426225</v>
      </c>
      <c r="E18" s="74">
        <v>461.87617711470023</v>
      </c>
      <c r="F18" s="74">
        <v>443.41408431426225</v>
      </c>
      <c r="G18" s="74">
        <v>0</v>
      </c>
      <c r="H18" s="74">
        <v>0</v>
      </c>
      <c r="I18" s="487" t="s">
        <v>726</v>
      </c>
    </row>
    <row r="19" spans="1:9" x14ac:dyDescent="0.2">
      <c r="A19" s="70" t="s">
        <v>763</v>
      </c>
      <c r="B19" s="70" t="s">
        <v>5</v>
      </c>
      <c r="C19" s="74">
        <v>1529.6433463131732</v>
      </c>
      <c r="D19" s="74">
        <v>1412.1782816901407</v>
      </c>
      <c r="E19" s="74">
        <v>1529.6433463131732</v>
      </c>
      <c r="F19" s="74">
        <v>1412.1782816901407</v>
      </c>
      <c r="G19" s="74">
        <v>0</v>
      </c>
      <c r="H19" s="74">
        <v>0</v>
      </c>
      <c r="I19" s="493" t="s">
        <v>850</v>
      </c>
    </row>
    <row r="20" spans="1:9" x14ac:dyDescent="0.2">
      <c r="A20" s="70" t="s">
        <v>763</v>
      </c>
      <c r="B20" s="70" t="s">
        <v>5</v>
      </c>
      <c r="C20" s="74">
        <v>18302.973833471417</v>
      </c>
      <c r="D20" s="74">
        <v>16897.443577464786</v>
      </c>
      <c r="E20" s="74">
        <v>18302.973833471417</v>
      </c>
      <c r="F20" s="74">
        <v>16897.443577464786</v>
      </c>
      <c r="G20" s="74">
        <v>0</v>
      </c>
      <c r="H20" s="74">
        <v>0</v>
      </c>
      <c r="I20" s="486" t="s">
        <v>850</v>
      </c>
    </row>
    <row r="21" spans="1:9" x14ac:dyDescent="0.2">
      <c r="A21" s="70" t="s">
        <v>525</v>
      </c>
      <c r="B21" s="70" t="s">
        <v>223</v>
      </c>
      <c r="C21" s="74">
        <v>373948.63987819338</v>
      </c>
      <c r="D21" s="74">
        <v>361530.16224068514</v>
      </c>
      <c r="E21" s="74">
        <v>373948.63987819338</v>
      </c>
      <c r="F21" s="74">
        <v>361530.16224068514</v>
      </c>
      <c r="G21" s="74">
        <v>0</v>
      </c>
      <c r="H21" s="74">
        <v>0</v>
      </c>
      <c r="I21" s="484" t="s">
        <v>734</v>
      </c>
    </row>
    <row r="22" spans="1:9" x14ac:dyDescent="0.2">
      <c r="A22" s="70" t="s">
        <v>412</v>
      </c>
      <c r="B22" s="70" t="s">
        <v>155</v>
      </c>
      <c r="C22" s="74">
        <v>524.96775609756105</v>
      </c>
      <c r="D22" s="74">
        <v>391.40979268292682</v>
      </c>
      <c r="E22" s="74">
        <v>524.96775609756105</v>
      </c>
      <c r="F22" s="74">
        <v>391.40979268292682</v>
      </c>
      <c r="G22" s="74">
        <v>0</v>
      </c>
      <c r="H22" s="74">
        <v>0</v>
      </c>
      <c r="I22" s="484" t="s">
        <v>732</v>
      </c>
    </row>
    <row r="23" spans="1:9" x14ac:dyDescent="0.2">
      <c r="A23" s="70" t="s">
        <v>1302</v>
      </c>
      <c r="B23" s="70" t="s">
        <v>305</v>
      </c>
      <c r="C23" s="74">
        <v>657.61855903723892</v>
      </c>
      <c r="D23" s="74">
        <v>645.43436648501358</v>
      </c>
      <c r="E23" s="74">
        <v>657.61855903723892</v>
      </c>
      <c r="F23" s="74">
        <v>645.43436648501358</v>
      </c>
      <c r="G23" s="74">
        <v>0</v>
      </c>
      <c r="H23" s="74">
        <v>0</v>
      </c>
      <c r="I23" s="484" t="s">
        <v>732</v>
      </c>
    </row>
    <row r="24" spans="1:9" x14ac:dyDescent="0.2">
      <c r="A24" s="70" t="s">
        <v>1596</v>
      </c>
      <c r="B24" s="70" t="s">
        <v>927</v>
      </c>
      <c r="C24" s="74">
        <v>269709.51709067775</v>
      </c>
      <c r="D24" s="74">
        <v>266827.04014174081</v>
      </c>
      <c r="E24" s="74">
        <v>269709.51709067775</v>
      </c>
      <c r="F24" s="74">
        <v>266827.04014174081</v>
      </c>
      <c r="G24" s="74">
        <v>0</v>
      </c>
      <c r="H24" s="74">
        <v>0</v>
      </c>
      <c r="I24" s="484" t="s">
        <v>736</v>
      </c>
    </row>
    <row r="25" spans="1:9" x14ac:dyDescent="0.2">
      <c r="A25" s="70" t="s">
        <v>1596</v>
      </c>
      <c r="B25" s="70" t="s">
        <v>927</v>
      </c>
      <c r="C25" s="74">
        <v>15367.098541704527</v>
      </c>
      <c r="D25" s="74">
        <v>15202.865155369796</v>
      </c>
      <c r="E25" s="74">
        <v>15367.098541704527</v>
      </c>
      <c r="F25" s="74">
        <v>15202.865155369796</v>
      </c>
      <c r="G25" s="74">
        <v>0</v>
      </c>
      <c r="H25" s="74">
        <v>0</v>
      </c>
      <c r="I25" s="484" t="s">
        <v>736</v>
      </c>
    </row>
    <row r="26" spans="1:9" x14ac:dyDescent="0.2">
      <c r="A26" s="70" t="s">
        <v>547</v>
      </c>
      <c r="B26" s="70" t="s">
        <v>222</v>
      </c>
      <c r="C26" s="74">
        <v>14225.903056473526</v>
      </c>
      <c r="D26" s="74">
        <v>13344.484459131965</v>
      </c>
      <c r="E26" s="74">
        <v>14225.903056473526</v>
      </c>
      <c r="F26" s="74">
        <v>13344.484459131965</v>
      </c>
      <c r="G26" s="74">
        <v>0</v>
      </c>
      <c r="H26" s="74">
        <v>0</v>
      </c>
      <c r="I26" s="484" t="s">
        <v>1588</v>
      </c>
    </row>
    <row r="27" spans="1:9" x14ac:dyDescent="0.2">
      <c r="A27" s="70" t="s">
        <v>547</v>
      </c>
      <c r="B27" s="70" t="s">
        <v>222</v>
      </c>
      <c r="C27" s="74">
        <v>115.55336417713151</v>
      </c>
      <c r="D27" s="74">
        <v>108.3938268341044</v>
      </c>
      <c r="E27" s="74">
        <v>115.55336417713151</v>
      </c>
      <c r="F27" s="74">
        <v>108.3938268341044</v>
      </c>
      <c r="G27" s="74">
        <v>0</v>
      </c>
      <c r="H27" s="74">
        <v>0</v>
      </c>
      <c r="I27" s="484" t="s">
        <v>1588</v>
      </c>
    </row>
    <row r="28" spans="1:9" x14ac:dyDescent="0.2">
      <c r="A28" s="70" t="s">
        <v>547</v>
      </c>
      <c r="B28" s="70" t="s">
        <v>222</v>
      </c>
      <c r="C28" s="74">
        <v>64568.652049643817</v>
      </c>
      <c r="D28" s="74">
        <v>60568.061683190113</v>
      </c>
      <c r="E28" s="74">
        <v>64568.652049643817</v>
      </c>
      <c r="F28" s="74">
        <v>60568.061683190113</v>
      </c>
      <c r="G28" s="74">
        <v>0</v>
      </c>
      <c r="H28" s="74">
        <v>0</v>
      </c>
      <c r="I28" s="484" t="s">
        <v>1588</v>
      </c>
    </row>
    <row r="29" spans="1:9" x14ac:dyDescent="0.2">
      <c r="A29" s="70" t="s">
        <v>547</v>
      </c>
      <c r="B29" s="70" t="s">
        <v>222</v>
      </c>
      <c r="C29" s="74">
        <v>96037.68489388263</v>
      </c>
      <c r="D29" s="74">
        <v>90087.313857677887</v>
      </c>
      <c r="E29" s="74">
        <v>96037.68489388263</v>
      </c>
      <c r="F29" s="74">
        <v>90087.313857677887</v>
      </c>
      <c r="G29" s="74">
        <v>0</v>
      </c>
      <c r="H29" s="74">
        <v>0</v>
      </c>
      <c r="I29" s="484" t="s">
        <v>1588</v>
      </c>
    </row>
    <row r="30" spans="1:9" x14ac:dyDescent="0.2">
      <c r="A30" s="70" t="s">
        <v>550</v>
      </c>
      <c r="B30" s="70" t="s">
        <v>228</v>
      </c>
      <c r="C30" s="74">
        <v>2100.1536361550816</v>
      </c>
      <c r="D30" s="74">
        <v>2032.5932553337923</v>
      </c>
      <c r="E30" s="74">
        <v>2100.1536361550816</v>
      </c>
      <c r="F30" s="74">
        <v>2032.5932553337923</v>
      </c>
      <c r="G30" s="74">
        <v>0</v>
      </c>
      <c r="H30" s="74">
        <v>0</v>
      </c>
      <c r="I30" s="484" t="s">
        <v>1588</v>
      </c>
    </row>
    <row r="31" spans="1:9" x14ac:dyDescent="0.2">
      <c r="A31" s="70" t="s">
        <v>550</v>
      </c>
      <c r="B31" s="70" t="s">
        <v>228</v>
      </c>
      <c r="C31" s="74">
        <v>2873.5681486579497</v>
      </c>
      <c r="D31" s="74">
        <v>2781.1275980729529</v>
      </c>
      <c r="E31" s="74">
        <v>2873.5681486579497</v>
      </c>
      <c r="F31" s="74">
        <v>2781.1275980729529</v>
      </c>
      <c r="G31" s="74">
        <v>0</v>
      </c>
      <c r="H31" s="74">
        <v>0</v>
      </c>
      <c r="I31" s="484" t="s">
        <v>1588</v>
      </c>
    </row>
    <row r="32" spans="1:9" x14ac:dyDescent="0.2">
      <c r="A32" s="70" t="s">
        <v>427</v>
      </c>
      <c r="B32" s="70" t="s">
        <v>759</v>
      </c>
      <c r="C32" s="74">
        <v>532427.41686458339</v>
      </c>
      <c r="D32" s="74">
        <v>442931.76981249999</v>
      </c>
      <c r="E32" s="74">
        <v>532427.41686458339</v>
      </c>
      <c r="F32" s="74">
        <v>442931.76981249999</v>
      </c>
      <c r="G32" s="74">
        <v>0</v>
      </c>
      <c r="H32" s="74">
        <v>0</v>
      </c>
      <c r="I32" s="484" t="s">
        <v>728</v>
      </c>
    </row>
    <row r="33" spans="1:9" x14ac:dyDescent="0.2">
      <c r="A33" s="70" t="s">
        <v>427</v>
      </c>
      <c r="B33" s="70" t="s">
        <v>759</v>
      </c>
      <c r="C33" s="74">
        <v>957885.99410648143</v>
      </c>
      <c r="D33" s="74">
        <v>796875.0766944444</v>
      </c>
      <c r="E33" s="74">
        <v>957885.99410648143</v>
      </c>
      <c r="F33" s="74">
        <v>796875.0766944444</v>
      </c>
      <c r="G33" s="74">
        <v>0</v>
      </c>
      <c r="H33" s="74">
        <v>0</v>
      </c>
      <c r="I33" s="484" t="s">
        <v>728</v>
      </c>
    </row>
    <row r="34" spans="1:9" x14ac:dyDescent="0.2">
      <c r="A34" s="70" t="s">
        <v>477</v>
      </c>
      <c r="B34" s="70" t="s">
        <v>848</v>
      </c>
      <c r="C34" s="74">
        <v>367663.78</v>
      </c>
      <c r="D34" s="74">
        <v>262285.28999999998</v>
      </c>
      <c r="E34" s="74">
        <v>367663.78</v>
      </c>
      <c r="F34" s="74">
        <v>262285.28999999998</v>
      </c>
      <c r="G34" s="74">
        <v>0</v>
      </c>
      <c r="H34" s="74">
        <v>0</v>
      </c>
      <c r="I34" s="484" t="s">
        <v>728</v>
      </c>
    </row>
    <row r="35" spans="1:9" x14ac:dyDescent="0.2">
      <c r="A35" s="70" t="s">
        <v>146</v>
      </c>
      <c r="B35" s="70" t="s">
        <v>997</v>
      </c>
      <c r="C35" s="74">
        <v>1413.0279943701621</v>
      </c>
      <c r="D35" s="74">
        <v>1064.7501798420519</v>
      </c>
      <c r="E35" s="74">
        <v>1413.0279943701621</v>
      </c>
      <c r="F35" s="74">
        <v>1064.7501798420519</v>
      </c>
      <c r="G35" s="74">
        <v>0</v>
      </c>
      <c r="H35" s="74">
        <v>0</v>
      </c>
      <c r="I35" s="484" t="s">
        <v>728</v>
      </c>
    </row>
    <row r="36" spans="1:9" x14ac:dyDescent="0.2">
      <c r="A36" s="70" t="s">
        <v>621</v>
      </c>
      <c r="B36" s="70" t="s">
        <v>156</v>
      </c>
      <c r="C36" s="74">
        <v>880.7710100662905</v>
      </c>
      <c r="D36" s="74">
        <v>746.98656960471396</v>
      </c>
      <c r="E36" s="74">
        <v>880.7710100662905</v>
      </c>
      <c r="F36" s="74">
        <v>746.98656960471396</v>
      </c>
      <c r="G36" s="74">
        <v>0</v>
      </c>
      <c r="H36" s="74">
        <v>0</v>
      </c>
      <c r="I36" s="484" t="s">
        <v>728</v>
      </c>
    </row>
    <row r="37" spans="1:9" x14ac:dyDescent="0.2">
      <c r="A37" s="70" t="s">
        <v>621</v>
      </c>
      <c r="B37" s="70" t="s">
        <v>156</v>
      </c>
      <c r="C37" s="74">
        <v>2124.2124360422295</v>
      </c>
      <c r="D37" s="74">
        <v>1801.5558443407808</v>
      </c>
      <c r="E37" s="74">
        <v>2124.2124360422295</v>
      </c>
      <c r="F37" s="74">
        <v>1801.5558443407808</v>
      </c>
      <c r="G37" s="74">
        <v>0</v>
      </c>
      <c r="H37" s="74">
        <v>0</v>
      </c>
      <c r="I37" s="484" t="s">
        <v>728</v>
      </c>
    </row>
    <row r="38" spans="1:9" x14ac:dyDescent="0.2">
      <c r="A38" s="70" t="s">
        <v>619</v>
      </c>
      <c r="B38" s="70" t="s">
        <v>122</v>
      </c>
      <c r="C38" s="74">
        <v>1120.5146244057053</v>
      </c>
      <c r="D38" s="74">
        <v>709.9321458003169</v>
      </c>
      <c r="E38" s="74">
        <v>1120.5146244057053</v>
      </c>
      <c r="F38" s="74">
        <v>709.9321458003169</v>
      </c>
      <c r="G38" s="74">
        <v>0</v>
      </c>
      <c r="H38" s="74">
        <v>0</v>
      </c>
      <c r="I38" s="487" t="s">
        <v>851</v>
      </c>
    </row>
    <row r="39" spans="1:9" x14ac:dyDescent="0.2">
      <c r="A39" s="70" t="s">
        <v>596</v>
      </c>
      <c r="B39" s="70" t="s">
        <v>925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484" t="s">
        <v>851</v>
      </c>
    </row>
    <row r="40" spans="1:9" x14ac:dyDescent="0.2">
      <c r="A40" s="70" t="s">
        <v>517</v>
      </c>
      <c r="B40" s="70" t="s">
        <v>881</v>
      </c>
      <c r="C40" s="74">
        <v>29101.893012024833</v>
      </c>
      <c r="D40" s="74">
        <v>26863.801217998454</v>
      </c>
      <c r="E40" s="74">
        <v>29101.893012024833</v>
      </c>
      <c r="F40" s="74">
        <v>26863.801217998454</v>
      </c>
      <c r="G40" s="74">
        <v>0</v>
      </c>
      <c r="H40" s="74">
        <v>0</v>
      </c>
      <c r="I40" s="484" t="s">
        <v>730</v>
      </c>
    </row>
    <row r="41" spans="1:9" x14ac:dyDescent="0.2">
      <c r="A41" s="70" t="s">
        <v>703</v>
      </c>
      <c r="B41" s="70" t="s">
        <v>1000</v>
      </c>
      <c r="C41" s="74">
        <v>7048.4159900990117</v>
      </c>
      <c r="D41" s="74">
        <v>5117.9929867986812</v>
      </c>
      <c r="E41" s="74">
        <v>7048.4159900990117</v>
      </c>
      <c r="F41" s="74">
        <v>5117.9929867986812</v>
      </c>
      <c r="G41" s="74">
        <v>0</v>
      </c>
      <c r="H41" s="74">
        <v>0</v>
      </c>
      <c r="I41" s="484" t="s">
        <v>730</v>
      </c>
    </row>
    <row r="42" spans="1:9" x14ac:dyDescent="0.2">
      <c r="A42" s="70" t="s">
        <v>586</v>
      </c>
      <c r="B42" s="70" t="s">
        <v>745</v>
      </c>
      <c r="C42" s="92">
        <v>1224.3730565045992</v>
      </c>
      <c r="D42" s="92">
        <v>890.99594743758212</v>
      </c>
      <c r="E42" s="92">
        <v>1224.3730565045992</v>
      </c>
      <c r="F42" s="92">
        <v>890.99594743758212</v>
      </c>
      <c r="G42" s="92">
        <v>0</v>
      </c>
      <c r="H42" s="92">
        <v>0</v>
      </c>
      <c r="I42" s="497" t="s">
        <v>588</v>
      </c>
    </row>
    <row r="43" spans="1:9" x14ac:dyDescent="0.2">
      <c r="A43" s="70" t="s">
        <v>40</v>
      </c>
      <c r="B43" s="70" t="s">
        <v>208</v>
      </c>
      <c r="C43" s="74">
        <v>97536.737625681402</v>
      </c>
      <c r="D43" s="74">
        <v>90335.881847365221</v>
      </c>
      <c r="E43" s="74">
        <v>0</v>
      </c>
      <c r="F43" s="74">
        <v>0</v>
      </c>
      <c r="G43" s="74">
        <v>97536.737625681402</v>
      </c>
      <c r="H43" s="74">
        <v>90335.881847365221</v>
      </c>
      <c r="I43" s="484" t="s">
        <v>330</v>
      </c>
    </row>
    <row r="44" spans="1:9" x14ac:dyDescent="0.2">
      <c r="A44" s="70" t="s">
        <v>40</v>
      </c>
      <c r="B44" s="70" t="s">
        <v>208</v>
      </c>
      <c r="C44" s="74">
        <v>1266.7108782556029</v>
      </c>
      <c r="D44" s="74">
        <v>1173.193270745003</v>
      </c>
      <c r="E44" s="74">
        <v>0</v>
      </c>
      <c r="F44" s="74">
        <v>0</v>
      </c>
      <c r="G44" s="74">
        <v>1266.7108782556029</v>
      </c>
      <c r="H44" s="74">
        <v>1173.193270745003</v>
      </c>
      <c r="I44" s="484" t="s">
        <v>330</v>
      </c>
    </row>
    <row r="45" spans="1:9" x14ac:dyDescent="0.2">
      <c r="A45" s="70" t="s">
        <v>40</v>
      </c>
      <c r="B45" s="70" t="s">
        <v>208</v>
      </c>
      <c r="C45" s="74">
        <v>24216.531496062995</v>
      </c>
      <c r="D45" s="74">
        <v>22428.694881889762</v>
      </c>
      <c r="E45" s="74">
        <v>0</v>
      </c>
      <c r="F45" s="74">
        <v>0</v>
      </c>
      <c r="G45" s="74">
        <v>24216.531496062995</v>
      </c>
      <c r="H45" s="74">
        <v>22428.694881889762</v>
      </c>
      <c r="I45" s="484" t="s">
        <v>330</v>
      </c>
    </row>
    <row r="46" spans="1:9" x14ac:dyDescent="0.2">
      <c r="A46" s="70" t="s">
        <v>347</v>
      </c>
      <c r="B46" s="70" t="s">
        <v>348</v>
      </c>
      <c r="C46" s="74">
        <v>486088.26536556933</v>
      </c>
      <c r="D46" s="74">
        <v>374868.21386542387</v>
      </c>
      <c r="E46" s="74">
        <v>0</v>
      </c>
      <c r="F46" s="74">
        <v>0</v>
      </c>
      <c r="G46" s="74">
        <v>486088.26536556933</v>
      </c>
      <c r="H46" s="74">
        <v>374868.21386542387</v>
      </c>
      <c r="I46" s="485" t="s">
        <v>330</v>
      </c>
    </row>
    <row r="47" spans="1:9" x14ac:dyDescent="0.2">
      <c r="A47" s="70" t="s">
        <v>347</v>
      </c>
      <c r="B47" s="70" t="s">
        <v>348</v>
      </c>
      <c r="C47" s="74">
        <v>150905.78994319835</v>
      </c>
      <c r="D47" s="74">
        <v>116377.59635158756</v>
      </c>
      <c r="E47" s="74">
        <v>0</v>
      </c>
      <c r="F47" s="74">
        <v>0</v>
      </c>
      <c r="G47" s="74">
        <v>150905.78994319835</v>
      </c>
      <c r="H47" s="74">
        <v>116377.59635158756</v>
      </c>
      <c r="I47" s="485" t="s">
        <v>330</v>
      </c>
    </row>
    <row r="48" spans="1:9" x14ac:dyDescent="0.2">
      <c r="A48" s="70" t="s">
        <v>347</v>
      </c>
      <c r="B48" s="70" t="s">
        <v>378</v>
      </c>
      <c r="C48" s="74">
        <v>61429.593961185237</v>
      </c>
      <c r="D48" s="74">
        <v>21905.755596950272</v>
      </c>
      <c r="E48" s="74">
        <v>0</v>
      </c>
      <c r="F48" s="74">
        <v>0</v>
      </c>
      <c r="G48" s="74">
        <v>61429.593961185237</v>
      </c>
      <c r="H48" s="74">
        <v>21905.755596950272</v>
      </c>
      <c r="I48" s="486" t="s">
        <v>330</v>
      </c>
    </row>
    <row r="49" spans="1:9" x14ac:dyDescent="0.2">
      <c r="A49" s="70" t="s">
        <v>347</v>
      </c>
      <c r="B49" s="70" t="s">
        <v>348</v>
      </c>
      <c r="C49" s="74">
        <v>1148392.1946912319</v>
      </c>
      <c r="D49" s="74">
        <v>885632.83978298877</v>
      </c>
      <c r="E49" s="74">
        <v>0</v>
      </c>
      <c r="F49" s="74">
        <v>0</v>
      </c>
      <c r="G49" s="74">
        <v>1148392.1946912319</v>
      </c>
      <c r="H49" s="74">
        <v>885632.83978298877</v>
      </c>
      <c r="I49" s="484" t="s">
        <v>330</v>
      </c>
    </row>
    <row r="50" spans="1:9" x14ac:dyDescent="0.2">
      <c r="A50" s="70" t="s">
        <v>347</v>
      </c>
      <c r="B50" s="70" t="s">
        <v>378</v>
      </c>
      <c r="C50" s="74">
        <v>32506.943307052508</v>
      </c>
      <c r="D50" s="74">
        <v>11591.956081268412</v>
      </c>
      <c r="E50" s="74">
        <v>0</v>
      </c>
      <c r="F50" s="74">
        <v>0</v>
      </c>
      <c r="G50" s="74">
        <v>32506.943307052508</v>
      </c>
      <c r="H50" s="74">
        <v>11591.956081268412</v>
      </c>
      <c r="I50" s="484" t="s">
        <v>330</v>
      </c>
    </row>
    <row r="51" spans="1:9" x14ac:dyDescent="0.2">
      <c r="A51" s="70" t="s">
        <v>347</v>
      </c>
      <c r="B51" s="70" t="s">
        <v>378</v>
      </c>
      <c r="C51" s="74">
        <v>30671.61273176226</v>
      </c>
      <c r="D51" s="74">
        <v>10937.478321781322</v>
      </c>
      <c r="E51" s="74">
        <v>0</v>
      </c>
      <c r="F51" s="74">
        <v>0</v>
      </c>
      <c r="G51" s="74">
        <v>30671.61273176226</v>
      </c>
      <c r="H51" s="74">
        <v>10937.478321781322</v>
      </c>
      <c r="I51" s="484" t="s">
        <v>330</v>
      </c>
    </row>
    <row r="52" spans="1:9" x14ac:dyDescent="0.2">
      <c r="A52" s="70" t="s">
        <v>347</v>
      </c>
      <c r="B52" s="70" t="s">
        <v>349</v>
      </c>
      <c r="C52" s="74">
        <v>91887.260000000009</v>
      </c>
      <c r="D52" s="74">
        <v>35123.97</v>
      </c>
      <c r="E52" s="74">
        <v>0</v>
      </c>
      <c r="F52" s="74">
        <v>0</v>
      </c>
      <c r="G52" s="74">
        <v>91887.260000000009</v>
      </c>
      <c r="H52" s="74">
        <v>35123.97</v>
      </c>
      <c r="I52" s="484" t="s">
        <v>330</v>
      </c>
    </row>
    <row r="53" spans="1:9" x14ac:dyDescent="0.2">
      <c r="A53" s="70" t="s">
        <v>697</v>
      </c>
      <c r="B53" s="70" t="s">
        <v>454</v>
      </c>
      <c r="C53" s="74">
        <v>3377.8716426596825</v>
      </c>
      <c r="D53" s="74">
        <v>2083.7110112032592</v>
      </c>
      <c r="E53" s="74">
        <v>0</v>
      </c>
      <c r="F53" s="74">
        <v>0</v>
      </c>
      <c r="G53" s="74">
        <v>3377.8716426596825</v>
      </c>
      <c r="H53" s="74">
        <v>2083.7110112032592</v>
      </c>
      <c r="I53" s="484" t="s">
        <v>330</v>
      </c>
    </row>
    <row r="54" spans="1:9" x14ac:dyDescent="0.2">
      <c r="A54" s="70" t="s">
        <v>350</v>
      </c>
      <c r="B54" s="70" t="s">
        <v>659</v>
      </c>
      <c r="C54" s="74">
        <v>296941.55716071435</v>
      </c>
      <c r="D54" s="74">
        <v>216181.6584464286</v>
      </c>
      <c r="E54" s="74">
        <v>0</v>
      </c>
      <c r="F54" s="74">
        <v>0</v>
      </c>
      <c r="G54" s="74">
        <v>296941.55716071435</v>
      </c>
      <c r="H54" s="74">
        <v>216181.6584464286</v>
      </c>
      <c r="I54" s="484" t="s">
        <v>330</v>
      </c>
    </row>
    <row r="55" spans="1:9" x14ac:dyDescent="0.2">
      <c r="A55" s="70" t="s">
        <v>360</v>
      </c>
      <c r="B55" s="70" t="s">
        <v>661</v>
      </c>
      <c r="C55" s="74">
        <v>24770.525175516104</v>
      </c>
      <c r="D55" s="74">
        <v>14251.922939191903</v>
      </c>
      <c r="E55" s="74">
        <v>0</v>
      </c>
      <c r="F55" s="74">
        <v>0</v>
      </c>
      <c r="G55" s="74">
        <v>24770.525175516104</v>
      </c>
      <c r="H55" s="74">
        <v>14251.922939191903</v>
      </c>
      <c r="I55" s="484" t="s">
        <v>330</v>
      </c>
    </row>
    <row r="56" spans="1:9" x14ac:dyDescent="0.2">
      <c r="A56" s="70" t="s">
        <v>372</v>
      </c>
      <c r="B56" s="70" t="s">
        <v>709</v>
      </c>
      <c r="C56" s="74">
        <v>72988.899657924747</v>
      </c>
      <c r="D56" s="74">
        <v>51022.062713797044</v>
      </c>
      <c r="E56" s="74">
        <v>0</v>
      </c>
      <c r="F56" s="74">
        <v>0</v>
      </c>
      <c r="G56" s="74">
        <v>72988.899657924747</v>
      </c>
      <c r="H56" s="74">
        <v>51022.062713797044</v>
      </c>
      <c r="I56" s="484" t="s">
        <v>330</v>
      </c>
    </row>
    <row r="57" spans="1:9" x14ac:dyDescent="0.2">
      <c r="A57" s="70" t="s">
        <v>370</v>
      </c>
      <c r="B57" s="70" t="s">
        <v>371</v>
      </c>
      <c r="C57" s="74">
        <v>24925.209293047243</v>
      </c>
      <c r="D57" s="74">
        <v>19246.075210431565</v>
      </c>
      <c r="E57" s="74">
        <v>0</v>
      </c>
      <c r="F57" s="74">
        <v>0</v>
      </c>
      <c r="G57" s="74">
        <v>24925.209293047243</v>
      </c>
      <c r="H57" s="74">
        <v>19246.075210431565</v>
      </c>
      <c r="I57" s="484" t="s">
        <v>330</v>
      </c>
    </row>
    <row r="58" spans="1:9" x14ac:dyDescent="0.2">
      <c r="A58" s="70" t="s">
        <v>370</v>
      </c>
      <c r="B58" s="70" t="s">
        <v>397</v>
      </c>
      <c r="C58" s="74">
        <v>777.97096287646571</v>
      </c>
      <c r="D58" s="74">
        <v>218.1926531406607</v>
      </c>
      <c r="E58" s="74">
        <v>0</v>
      </c>
      <c r="F58" s="74">
        <v>0</v>
      </c>
      <c r="G58" s="74">
        <v>777.97096287646571</v>
      </c>
      <c r="H58" s="74">
        <v>218.1926531406607</v>
      </c>
      <c r="I58" s="484" t="s">
        <v>330</v>
      </c>
    </row>
    <row r="59" spans="1:9" x14ac:dyDescent="0.2">
      <c r="A59" s="70" t="s">
        <v>370</v>
      </c>
      <c r="B59" s="70" t="s">
        <v>371</v>
      </c>
      <c r="C59" s="74">
        <v>35846.048416289595</v>
      </c>
      <c r="D59" s="74">
        <v>27678.633936651579</v>
      </c>
      <c r="E59" s="74">
        <v>0</v>
      </c>
      <c r="F59" s="74">
        <v>0</v>
      </c>
      <c r="G59" s="74">
        <v>35846.048416289595</v>
      </c>
      <c r="H59" s="74">
        <v>27678.633936651579</v>
      </c>
      <c r="I59" s="488" t="s">
        <v>330</v>
      </c>
    </row>
    <row r="60" spans="1:9" x14ac:dyDescent="0.2">
      <c r="A60" s="70" t="s">
        <v>370</v>
      </c>
      <c r="B60" s="70" t="s">
        <v>376</v>
      </c>
      <c r="C60" s="74">
        <v>5203.4583836909451</v>
      </c>
      <c r="D60" s="74">
        <v>3866.6235235732006</v>
      </c>
      <c r="E60" s="74">
        <v>0</v>
      </c>
      <c r="F60" s="74">
        <v>0</v>
      </c>
      <c r="G60" s="74">
        <v>5203.4583836909451</v>
      </c>
      <c r="H60" s="74">
        <v>3866.6235235732006</v>
      </c>
      <c r="I60" s="484" t="s">
        <v>330</v>
      </c>
    </row>
    <row r="61" spans="1:9" x14ac:dyDescent="0.2">
      <c r="A61" s="70" t="s">
        <v>370</v>
      </c>
      <c r="B61" s="70" t="s">
        <v>371</v>
      </c>
      <c r="C61" s="74">
        <v>21636.109510047194</v>
      </c>
      <c r="D61" s="74">
        <v>16706.386935240596</v>
      </c>
      <c r="E61" s="74">
        <v>0</v>
      </c>
      <c r="F61" s="74">
        <v>0</v>
      </c>
      <c r="G61" s="74">
        <v>21636.109510047194</v>
      </c>
      <c r="H61" s="74">
        <v>16706.386935240596</v>
      </c>
      <c r="I61" s="487" t="s">
        <v>330</v>
      </c>
    </row>
    <row r="62" spans="1:9" x14ac:dyDescent="0.2">
      <c r="A62" s="70" t="s">
        <v>370</v>
      </c>
      <c r="B62" s="70" t="s">
        <v>371</v>
      </c>
      <c r="C62" s="74">
        <v>3597.452887656304</v>
      </c>
      <c r="D62" s="74">
        <v>2777.7840509901234</v>
      </c>
      <c r="E62" s="74">
        <v>0</v>
      </c>
      <c r="F62" s="74">
        <v>0</v>
      </c>
      <c r="G62" s="74">
        <v>3597.452887656304</v>
      </c>
      <c r="H62" s="74">
        <v>2777.7840509901234</v>
      </c>
      <c r="I62" s="489" t="s">
        <v>330</v>
      </c>
    </row>
    <row r="63" spans="1:9" x14ac:dyDescent="0.2">
      <c r="A63" s="70" t="s">
        <v>370</v>
      </c>
      <c r="B63" s="70" t="s">
        <v>371</v>
      </c>
      <c r="C63" s="74">
        <v>52676.988712110149</v>
      </c>
      <c r="D63" s="74">
        <v>40674.695032355368</v>
      </c>
      <c r="E63" s="74">
        <v>0</v>
      </c>
      <c r="F63" s="74">
        <v>0</v>
      </c>
      <c r="G63" s="74">
        <v>52676.988712110149</v>
      </c>
      <c r="H63" s="74">
        <v>40674.695032355368</v>
      </c>
      <c r="I63" s="489" t="s">
        <v>330</v>
      </c>
    </row>
    <row r="64" spans="1:9" x14ac:dyDescent="0.2">
      <c r="A64" s="70" t="s">
        <v>370</v>
      </c>
      <c r="B64" s="70" t="s">
        <v>371</v>
      </c>
      <c r="C64" s="74">
        <v>11177.800043789228</v>
      </c>
      <c r="D64" s="74">
        <v>8630.9718727193103</v>
      </c>
      <c r="E64" s="74">
        <v>0</v>
      </c>
      <c r="F64" s="74">
        <v>0</v>
      </c>
      <c r="G64" s="74">
        <v>11177.800043789228</v>
      </c>
      <c r="H64" s="74">
        <v>8630.9718727193103</v>
      </c>
      <c r="I64" s="490" t="s">
        <v>330</v>
      </c>
    </row>
    <row r="65" spans="1:9" x14ac:dyDescent="0.2">
      <c r="A65" s="70" t="s">
        <v>370</v>
      </c>
      <c r="B65" s="70" t="s">
        <v>371</v>
      </c>
      <c r="C65" s="74">
        <v>359.74528876563033</v>
      </c>
      <c r="D65" s="74">
        <v>277.77840509901228</v>
      </c>
      <c r="E65" s="74">
        <v>0</v>
      </c>
      <c r="F65" s="74">
        <v>0</v>
      </c>
      <c r="G65" s="74">
        <v>359.74528876563033</v>
      </c>
      <c r="H65" s="74">
        <v>277.77840509901228</v>
      </c>
      <c r="I65" s="487" t="s">
        <v>330</v>
      </c>
    </row>
    <row r="66" spans="1:9" x14ac:dyDescent="0.2">
      <c r="A66" s="70" t="s">
        <v>370</v>
      </c>
      <c r="B66" s="70" t="s">
        <v>375</v>
      </c>
      <c r="C66" s="74">
        <v>18563.782710553205</v>
      </c>
      <c r="D66" s="74">
        <v>12392.461706320244</v>
      </c>
      <c r="E66" s="74">
        <v>0</v>
      </c>
      <c r="F66" s="74">
        <v>0</v>
      </c>
      <c r="G66" s="74">
        <v>18563.782710553205</v>
      </c>
      <c r="H66" s="74">
        <v>12392.461706320244</v>
      </c>
      <c r="I66" s="484" t="s">
        <v>330</v>
      </c>
    </row>
    <row r="67" spans="1:9" x14ac:dyDescent="0.2">
      <c r="A67" s="70" t="s">
        <v>370</v>
      </c>
      <c r="B67" s="70" t="s">
        <v>375</v>
      </c>
      <c r="C67" s="74">
        <v>53567.134189656012</v>
      </c>
      <c r="D67" s="74">
        <v>35759.342237142992</v>
      </c>
      <c r="E67" s="74">
        <v>0</v>
      </c>
      <c r="F67" s="74">
        <v>0</v>
      </c>
      <c r="G67" s="74">
        <v>53567.134189656012</v>
      </c>
      <c r="H67" s="74">
        <v>35759.342237142992</v>
      </c>
      <c r="I67" s="484" t="s">
        <v>330</v>
      </c>
    </row>
    <row r="68" spans="1:9" x14ac:dyDescent="0.2">
      <c r="A68" s="70" t="s">
        <v>399</v>
      </c>
      <c r="B68" s="70" t="s">
        <v>669</v>
      </c>
      <c r="C68" s="74">
        <v>109971.65579658607</v>
      </c>
      <c r="D68" s="74">
        <v>68798.221834992888</v>
      </c>
      <c r="E68" s="74">
        <v>0</v>
      </c>
      <c r="F68" s="74">
        <v>0</v>
      </c>
      <c r="G68" s="74">
        <v>109971.65579658607</v>
      </c>
      <c r="H68" s="74">
        <v>68798.221834992888</v>
      </c>
      <c r="I68" s="484" t="s">
        <v>330</v>
      </c>
    </row>
    <row r="69" spans="1:9" x14ac:dyDescent="0.2">
      <c r="A69" s="70" t="s">
        <v>399</v>
      </c>
      <c r="B69" s="70" t="s">
        <v>669</v>
      </c>
      <c r="C69" s="74">
        <v>490.72581792318641</v>
      </c>
      <c r="D69" s="74">
        <v>306.99786628734</v>
      </c>
      <c r="E69" s="74">
        <v>0</v>
      </c>
      <c r="F69" s="74">
        <v>0</v>
      </c>
      <c r="G69" s="74">
        <v>490.72581792318641</v>
      </c>
      <c r="H69" s="74">
        <v>306.99786628734</v>
      </c>
      <c r="I69" s="484" t="s">
        <v>330</v>
      </c>
    </row>
    <row r="70" spans="1:9" x14ac:dyDescent="0.2">
      <c r="A70" s="70" t="s">
        <v>399</v>
      </c>
      <c r="B70" s="70" t="s">
        <v>669</v>
      </c>
      <c r="C70" s="74">
        <v>117626.97855618777</v>
      </c>
      <c r="D70" s="74">
        <v>73587.388549075389</v>
      </c>
      <c r="E70" s="74">
        <v>0</v>
      </c>
      <c r="F70" s="74">
        <v>0</v>
      </c>
      <c r="G70" s="74">
        <v>117626.97855618777</v>
      </c>
      <c r="H70" s="74">
        <v>73587.388549075389</v>
      </c>
      <c r="I70" s="484" t="s">
        <v>330</v>
      </c>
    </row>
    <row r="71" spans="1:9" x14ac:dyDescent="0.2">
      <c r="A71" s="70" t="s">
        <v>399</v>
      </c>
      <c r="B71" s="70" t="s">
        <v>682</v>
      </c>
      <c r="C71" s="74">
        <v>4491.3529046941676</v>
      </c>
      <c r="D71" s="74">
        <v>2571.4987069701278</v>
      </c>
      <c r="E71" s="74">
        <v>0</v>
      </c>
      <c r="F71" s="74">
        <v>0</v>
      </c>
      <c r="G71" s="74">
        <v>4491.3529046941676</v>
      </c>
      <c r="H71" s="74">
        <v>2571.4987069701278</v>
      </c>
      <c r="I71" s="484" t="s">
        <v>330</v>
      </c>
    </row>
    <row r="72" spans="1:9" x14ac:dyDescent="0.2">
      <c r="A72" s="70" t="s">
        <v>403</v>
      </c>
      <c r="B72" s="70" t="s">
        <v>406</v>
      </c>
      <c r="C72" s="74">
        <v>8836.0619702622917</v>
      </c>
      <c r="D72" s="74">
        <v>5907.3991602160713</v>
      </c>
      <c r="E72" s="74">
        <v>0</v>
      </c>
      <c r="F72" s="74">
        <v>0</v>
      </c>
      <c r="G72" s="74">
        <v>8836.0619702622917</v>
      </c>
      <c r="H72" s="74">
        <v>5907.3991602160713</v>
      </c>
      <c r="I72" s="484" t="s">
        <v>330</v>
      </c>
    </row>
    <row r="73" spans="1:9" x14ac:dyDescent="0.2">
      <c r="A73" s="70" t="s">
        <v>403</v>
      </c>
      <c r="B73" s="70" t="s">
        <v>406</v>
      </c>
      <c r="C73" s="74">
        <v>30788.153427632675</v>
      </c>
      <c r="D73" s="74">
        <v>20583.593948877875</v>
      </c>
      <c r="E73" s="74">
        <v>0</v>
      </c>
      <c r="F73" s="74">
        <v>0</v>
      </c>
      <c r="G73" s="74">
        <v>30788.153427632675</v>
      </c>
      <c r="H73" s="74">
        <v>20583.593948877875</v>
      </c>
      <c r="I73" s="484" t="s">
        <v>330</v>
      </c>
    </row>
    <row r="74" spans="1:9" x14ac:dyDescent="0.2">
      <c r="A74" s="70" t="s">
        <v>403</v>
      </c>
      <c r="B74" s="70" t="s">
        <v>406</v>
      </c>
      <c r="C74" s="74">
        <v>17488.039316144117</v>
      </c>
      <c r="D74" s="74">
        <v>11691.727504594308</v>
      </c>
      <c r="E74" s="74">
        <v>0</v>
      </c>
      <c r="F74" s="74">
        <v>0</v>
      </c>
      <c r="G74" s="74">
        <v>17488.039316144117</v>
      </c>
      <c r="H74" s="74">
        <v>11691.727504594308</v>
      </c>
      <c r="I74" s="484" t="s">
        <v>330</v>
      </c>
    </row>
    <row r="75" spans="1:9" x14ac:dyDescent="0.2">
      <c r="A75" s="70" t="s">
        <v>403</v>
      </c>
      <c r="B75" s="70" t="s">
        <v>671</v>
      </c>
      <c r="C75" s="74">
        <v>28094.428226318421</v>
      </c>
      <c r="D75" s="74">
        <v>20083.828313192622</v>
      </c>
      <c r="E75" s="74">
        <v>0</v>
      </c>
      <c r="F75" s="74">
        <v>0</v>
      </c>
      <c r="G75" s="74">
        <v>28094.428226318421</v>
      </c>
      <c r="H75" s="74">
        <v>20083.828313192622</v>
      </c>
      <c r="I75" s="484" t="s">
        <v>330</v>
      </c>
    </row>
    <row r="76" spans="1:9" x14ac:dyDescent="0.2">
      <c r="A76" s="70" t="s">
        <v>403</v>
      </c>
      <c r="B76" s="70" t="s">
        <v>671</v>
      </c>
      <c r="C76" s="74">
        <v>266911.10133095726</v>
      </c>
      <c r="D76" s="74">
        <v>190806.40085760425</v>
      </c>
      <c r="E76" s="74">
        <v>0</v>
      </c>
      <c r="F76" s="74">
        <v>0</v>
      </c>
      <c r="G76" s="74">
        <v>266911.10133095726</v>
      </c>
      <c r="H76" s="74">
        <v>190806.40085760425</v>
      </c>
      <c r="I76" s="484" t="s">
        <v>330</v>
      </c>
    </row>
    <row r="77" spans="1:9" x14ac:dyDescent="0.2">
      <c r="A77" s="70" t="s">
        <v>403</v>
      </c>
      <c r="B77" s="70" t="s">
        <v>666</v>
      </c>
      <c r="C77" s="74">
        <v>17911.688633958904</v>
      </c>
      <c r="D77" s="74">
        <v>8787.315787715097</v>
      </c>
      <c r="E77" s="74">
        <v>0</v>
      </c>
      <c r="F77" s="74">
        <v>0</v>
      </c>
      <c r="G77" s="74">
        <v>17911.688633958904</v>
      </c>
      <c r="H77" s="74">
        <v>8787.315787715097</v>
      </c>
      <c r="I77" s="484" t="s">
        <v>330</v>
      </c>
    </row>
    <row r="78" spans="1:9" x14ac:dyDescent="0.2">
      <c r="A78" s="70" t="s">
        <v>407</v>
      </c>
      <c r="B78" s="70" t="s">
        <v>658</v>
      </c>
      <c r="C78" s="74">
        <v>225990.69</v>
      </c>
      <c r="D78" s="74">
        <v>213888.97</v>
      </c>
      <c r="E78" s="74">
        <v>0</v>
      </c>
      <c r="F78" s="74">
        <v>0</v>
      </c>
      <c r="G78" s="74">
        <v>225990.69</v>
      </c>
      <c r="H78" s="74">
        <v>213888.97</v>
      </c>
      <c r="I78" s="484" t="s">
        <v>330</v>
      </c>
    </row>
    <row r="79" spans="1:9" x14ac:dyDescent="0.2">
      <c r="A79" s="70" t="s">
        <v>407</v>
      </c>
      <c r="B79" s="70" t="s">
        <v>663</v>
      </c>
      <c r="C79" s="74">
        <v>119801.21999999999</v>
      </c>
      <c r="D79" s="74">
        <v>42573.19</v>
      </c>
      <c r="E79" s="74">
        <v>0</v>
      </c>
      <c r="F79" s="74">
        <v>0</v>
      </c>
      <c r="G79" s="74">
        <v>119801.21999999999</v>
      </c>
      <c r="H79" s="74">
        <v>42573.19</v>
      </c>
      <c r="I79" s="484" t="s">
        <v>330</v>
      </c>
    </row>
    <row r="80" spans="1:9" x14ac:dyDescent="0.2">
      <c r="A80" s="70" t="s">
        <v>407</v>
      </c>
      <c r="B80" s="70" t="s">
        <v>668</v>
      </c>
      <c r="C80" s="74">
        <v>473070.60999999993</v>
      </c>
      <c r="D80" s="74">
        <v>326677.71999999997</v>
      </c>
      <c r="E80" s="74">
        <v>0</v>
      </c>
      <c r="F80" s="74">
        <v>0</v>
      </c>
      <c r="G80" s="74">
        <v>473070.60999999993</v>
      </c>
      <c r="H80" s="74">
        <v>326677.71999999997</v>
      </c>
      <c r="I80" s="484" t="s">
        <v>330</v>
      </c>
    </row>
    <row r="81" spans="1:9" x14ac:dyDescent="0.2">
      <c r="A81" s="70" t="s">
        <v>407</v>
      </c>
      <c r="B81" s="70" t="s">
        <v>657</v>
      </c>
      <c r="C81" s="74">
        <v>19775.509999999998</v>
      </c>
      <c r="D81" s="74">
        <v>5512.7300000000005</v>
      </c>
      <c r="E81" s="74">
        <v>0</v>
      </c>
      <c r="F81" s="74">
        <v>0</v>
      </c>
      <c r="G81" s="74">
        <v>19775.509999999998</v>
      </c>
      <c r="H81" s="74">
        <v>5512.7300000000005</v>
      </c>
      <c r="I81" s="484" t="s">
        <v>330</v>
      </c>
    </row>
    <row r="82" spans="1:9" x14ac:dyDescent="0.2">
      <c r="A82" s="70" t="s">
        <v>410</v>
      </c>
      <c r="B82" s="70" t="s">
        <v>675</v>
      </c>
      <c r="C82" s="74">
        <v>18181.183597862011</v>
      </c>
      <c r="D82" s="74">
        <v>13136.070733200049</v>
      </c>
      <c r="E82" s="74">
        <v>0</v>
      </c>
      <c r="F82" s="74">
        <v>0</v>
      </c>
      <c r="G82" s="74">
        <v>18181.183597862011</v>
      </c>
      <c r="H82" s="74">
        <v>13136.070733200049</v>
      </c>
      <c r="I82" s="484" t="s">
        <v>330</v>
      </c>
    </row>
    <row r="83" spans="1:9" x14ac:dyDescent="0.2">
      <c r="A83" s="70" t="s">
        <v>410</v>
      </c>
      <c r="B83" s="70" t="s">
        <v>677</v>
      </c>
      <c r="C83" s="74">
        <v>3682.9496429882902</v>
      </c>
      <c r="D83" s="74">
        <v>1698.9983108245951</v>
      </c>
      <c r="E83" s="74">
        <v>0</v>
      </c>
      <c r="F83" s="74">
        <v>0</v>
      </c>
      <c r="G83" s="74">
        <v>3682.9496429882902</v>
      </c>
      <c r="H83" s="74">
        <v>1698.9983108245951</v>
      </c>
      <c r="I83" s="484" t="s">
        <v>330</v>
      </c>
    </row>
    <row r="84" spans="1:9" x14ac:dyDescent="0.2">
      <c r="A84" s="70" t="s">
        <v>410</v>
      </c>
      <c r="B84" s="70" t="s">
        <v>677</v>
      </c>
      <c r="C84" s="74">
        <v>4819.3334473050718</v>
      </c>
      <c r="D84" s="74">
        <v>2223.2287106777103</v>
      </c>
      <c r="E84" s="74">
        <v>0</v>
      </c>
      <c r="F84" s="74">
        <v>0</v>
      </c>
      <c r="G84" s="74">
        <v>4819.3334473050718</v>
      </c>
      <c r="H84" s="74">
        <v>2223.2287106777103</v>
      </c>
      <c r="I84" s="484" t="s">
        <v>330</v>
      </c>
    </row>
    <row r="85" spans="1:9" x14ac:dyDescent="0.2">
      <c r="A85" s="70" t="s">
        <v>410</v>
      </c>
      <c r="B85" s="70" t="s">
        <v>677</v>
      </c>
      <c r="C85" s="74">
        <v>1012.8111518217797</v>
      </c>
      <c r="D85" s="74">
        <v>467.22453547676366</v>
      </c>
      <c r="E85" s="74">
        <v>0</v>
      </c>
      <c r="F85" s="74">
        <v>0</v>
      </c>
      <c r="G85" s="74">
        <v>1012.8111518217797</v>
      </c>
      <c r="H85" s="74">
        <v>467.22453547676366</v>
      </c>
      <c r="I85" s="484" t="s">
        <v>330</v>
      </c>
    </row>
    <row r="86" spans="1:9" x14ac:dyDescent="0.2">
      <c r="A86" s="70" t="s">
        <v>410</v>
      </c>
      <c r="B86" s="70" t="s">
        <v>679</v>
      </c>
      <c r="C86" s="74">
        <v>9.0312313843894074</v>
      </c>
      <c r="D86" s="74">
        <v>1.8919804969603</v>
      </c>
      <c r="E86" s="74">
        <v>0</v>
      </c>
      <c r="F86" s="74">
        <v>0</v>
      </c>
      <c r="G86" s="74">
        <v>9.0312313843894074</v>
      </c>
      <c r="H86" s="74">
        <v>1.8919804969603</v>
      </c>
      <c r="I86" s="484" t="s">
        <v>330</v>
      </c>
    </row>
    <row r="87" spans="1:9" x14ac:dyDescent="0.2">
      <c r="A87" s="70" t="s">
        <v>410</v>
      </c>
      <c r="B87" s="70" t="s">
        <v>677</v>
      </c>
      <c r="C87" s="74">
        <v>210.80040719735607</v>
      </c>
      <c r="D87" s="74">
        <v>97.245298053776168</v>
      </c>
      <c r="E87" s="74">
        <v>0</v>
      </c>
      <c r="F87" s="74">
        <v>0</v>
      </c>
      <c r="G87" s="74">
        <v>210.80040719735607</v>
      </c>
      <c r="H87" s="74">
        <v>97.245298053776168</v>
      </c>
      <c r="I87" s="484" t="s">
        <v>330</v>
      </c>
    </row>
    <row r="88" spans="1:9" x14ac:dyDescent="0.2">
      <c r="A88" s="70" t="s">
        <v>410</v>
      </c>
      <c r="B88" s="70" t="s">
        <v>677</v>
      </c>
      <c r="C88" s="74">
        <v>1613.7134619935532</v>
      </c>
      <c r="D88" s="74">
        <v>744.42952303235552</v>
      </c>
      <c r="E88" s="74">
        <v>0</v>
      </c>
      <c r="F88" s="74">
        <v>0</v>
      </c>
      <c r="G88" s="74">
        <v>1613.7134619935532</v>
      </c>
      <c r="H88" s="74">
        <v>744.42952303235552</v>
      </c>
      <c r="I88" s="484" t="s">
        <v>330</v>
      </c>
    </row>
    <row r="89" spans="1:9" x14ac:dyDescent="0.2">
      <c r="A89" s="70" t="s">
        <v>410</v>
      </c>
      <c r="B89" s="70" t="s">
        <v>677</v>
      </c>
      <c r="C89" s="74">
        <v>33.921904606471095</v>
      </c>
      <c r="D89" s="74">
        <v>15.648668652331798</v>
      </c>
      <c r="E89" s="74">
        <v>0</v>
      </c>
      <c r="F89" s="74">
        <v>0</v>
      </c>
      <c r="G89" s="74">
        <v>33.921904606471095</v>
      </c>
      <c r="H89" s="74">
        <v>15.648668652331798</v>
      </c>
      <c r="I89" s="484" t="s">
        <v>330</v>
      </c>
    </row>
    <row r="90" spans="1:9" x14ac:dyDescent="0.2">
      <c r="A90" s="70" t="s">
        <v>410</v>
      </c>
      <c r="B90" s="70" t="s">
        <v>679</v>
      </c>
      <c r="C90" s="74">
        <v>251.06823248602552</v>
      </c>
      <c r="D90" s="74">
        <v>52.597057815496342</v>
      </c>
      <c r="E90" s="74">
        <v>0</v>
      </c>
      <c r="F90" s="74">
        <v>0</v>
      </c>
      <c r="G90" s="74">
        <v>251.06823248602552</v>
      </c>
      <c r="H90" s="74">
        <v>52.597057815496342</v>
      </c>
      <c r="I90" s="484" t="s">
        <v>330</v>
      </c>
    </row>
    <row r="91" spans="1:9" x14ac:dyDescent="0.2">
      <c r="A91" s="70" t="s">
        <v>411</v>
      </c>
      <c r="B91" s="70" t="s">
        <v>413</v>
      </c>
      <c r="C91" s="74">
        <v>272613.42</v>
      </c>
      <c r="D91" s="74">
        <v>131998.09</v>
      </c>
      <c r="E91" s="74">
        <v>0</v>
      </c>
      <c r="F91" s="74">
        <v>0</v>
      </c>
      <c r="G91" s="74">
        <v>272613.42</v>
      </c>
      <c r="H91" s="74">
        <v>131998.09</v>
      </c>
      <c r="I91" s="484" t="s">
        <v>330</v>
      </c>
    </row>
    <row r="92" spans="1:9" x14ac:dyDescent="0.2">
      <c r="A92" s="70" t="s">
        <v>1458</v>
      </c>
      <c r="B92" s="70" t="s">
        <v>687</v>
      </c>
      <c r="C92" s="74">
        <v>2254.1762045368141</v>
      </c>
      <c r="D92" s="74">
        <v>1899.220127993917</v>
      </c>
      <c r="E92" s="74">
        <v>0</v>
      </c>
      <c r="F92" s="74">
        <v>0</v>
      </c>
      <c r="G92" s="74">
        <v>2254.1762045368141</v>
      </c>
      <c r="H92" s="74">
        <v>1899.220127993917</v>
      </c>
      <c r="I92" s="487" t="s">
        <v>330</v>
      </c>
    </row>
    <row r="93" spans="1:9" x14ac:dyDescent="0.2">
      <c r="A93" s="70" t="s">
        <v>1461</v>
      </c>
      <c r="B93" s="70" t="s">
        <v>417</v>
      </c>
      <c r="C93" s="74">
        <v>628.44885192255254</v>
      </c>
      <c r="D93" s="74">
        <v>392.26550313607851</v>
      </c>
      <c r="E93" s="74">
        <v>0</v>
      </c>
      <c r="F93" s="74">
        <v>0</v>
      </c>
      <c r="G93" s="74">
        <v>628.44885192255254</v>
      </c>
      <c r="H93" s="74">
        <v>392.26550313607851</v>
      </c>
      <c r="I93" s="487" t="s">
        <v>330</v>
      </c>
    </row>
    <row r="94" spans="1:9" x14ac:dyDescent="0.2">
      <c r="A94" s="70" t="s">
        <v>416</v>
      </c>
      <c r="B94" s="70" t="s">
        <v>684</v>
      </c>
      <c r="C94" s="74">
        <v>250836.71999999997</v>
      </c>
      <c r="D94" s="74">
        <v>199026.99</v>
      </c>
      <c r="E94" s="74">
        <v>0</v>
      </c>
      <c r="F94" s="74">
        <v>0</v>
      </c>
      <c r="G94" s="74">
        <v>250836.71999999997</v>
      </c>
      <c r="H94" s="74">
        <v>199026.99</v>
      </c>
      <c r="I94" s="484" t="s">
        <v>330</v>
      </c>
    </row>
    <row r="95" spans="1:9" x14ac:dyDescent="0.2">
      <c r="A95" s="70" t="s">
        <v>1466</v>
      </c>
      <c r="B95" s="70" t="s">
        <v>710</v>
      </c>
      <c r="C95" s="74">
        <v>1286.9801423881368</v>
      </c>
      <c r="D95" s="74">
        <v>1215.5567966358037</v>
      </c>
      <c r="E95" s="74">
        <v>0</v>
      </c>
      <c r="F95" s="74">
        <v>0</v>
      </c>
      <c r="G95" s="74">
        <v>1286.9801423881368</v>
      </c>
      <c r="H95" s="74">
        <v>1215.5567966358037</v>
      </c>
      <c r="I95" s="487" t="s">
        <v>330</v>
      </c>
    </row>
    <row r="96" spans="1:9" x14ac:dyDescent="0.2">
      <c r="A96" s="70" t="s">
        <v>1466</v>
      </c>
      <c r="B96" s="70" t="s">
        <v>710</v>
      </c>
      <c r="C96" s="74">
        <v>2681.208629975285</v>
      </c>
      <c r="D96" s="74">
        <v>2532.4099929912577</v>
      </c>
      <c r="E96" s="74">
        <v>0</v>
      </c>
      <c r="F96" s="74">
        <v>0</v>
      </c>
      <c r="G96" s="74">
        <v>2681.208629975285</v>
      </c>
      <c r="H96" s="74">
        <v>2532.4099929912577</v>
      </c>
      <c r="I96" s="487" t="s">
        <v>330</v>
      </c>
    </row>
    <row r="97" spans="1:9" x14ac:dyDescent="0.2">
      <c r="A97" s="70" t="s">
        <v>418</v>
      </c>
      <c r="B97" s="70" t="s">
        <v>710</v>
      </c>
      <c r="C97" s="74">
        <v>3002.9536655723191</v>
      </c>
      <c r="D97" s="74">
        <v>2836.2991921502085</v>
      </c>
      <c r="E97" s="74">
        <v>0</v>
      </c>
      <c r="F97" s="74">
        <v>0</v>
      </c>
      <c r="G97" s="74">
        <v>3002.9536655723191</v>
      </c>
      <c r="H97" s="74">
        <v>2836.2991921502085</v>
      </c>
      <c r="I97" s="487" t="s">
        <v>330</v>
      </c>
    </row>
    <row r="98" spans="1:9" x14ac:dyDescent="0.2">
      <c r="A98" s="70" t="s">
        <v>418</v>
      </c>
      <c r="B98" s="70" t="s">
        <v>710</v>
      </c>
      <c r="C98" s="74">
        <v>1823.2218683831939</v>
      </c>
      <c r="D98" s="74">
        <v>1722.0387952340552</v>
      </c>
      <c r="E98" s="74">
        <v>0</v>
      </c>
      <c r="F98" s="74">
        <v>0</v>
      </c>
      <c r="G98" s="74">
        <v>1823.2218683831939</v>
      </c>
      <c r="H98" s="74">
        <v>1722.0387952340552</v>
      </c>
      <c r="I98" s="487" t="s">
        <v>330</v>
      </c>
    </row>
    <row r="99" spans="1:9" x14ac:dyDescent="0.2">
      <c r="A99" s="70" t="s">
        <v>418</v>
      </c>
      <c r="B99" s="70" t="s">
        <v>710</v>
      </c>
      <c r="C99" s="74">
        <v>487542.34734029486</v>
      </c>
      <c r="D99" s="74">
        <v>460485.28212530713</v>
      </c>
      <c r="E99" s="74">
        <v>0</v>
      </c>
      <c r="F99" s="74">
        <v>0</v>
      </c>
      <c r="G99" s="74">
        <v>487542.34734029486</v>
      </c>
      <c r="H99" s="74">
        <v>460485.28212530713</v>
      </c>
      <c r="I99" s="484" t="s">
        <v>330</v>
      </c>
    </row>
    <row r="100" spans="1:9" x14ac:dyDescent="0.2">
      <c r="A100" s="70" t="s">
        <v>1475</v>
      </c>
      <c r="B100" s="70" t="s">
        <v>688</v>
      </c>
      <c r="C100" s="74">
        <v>6755.864324917673</v>
      </c>
      <c r="D100" s="74">
        <v>6193.4482985729965</v>
      </c>
      <c r="E100" s="74">
        <v>0</v>
      </c>
      <c r="F100" s="74">
        <v>0</v>
      </c>
      <c r="G100" s="74">
        <v>6755.864324917673</v>
      </c>
      <c r="H100" s="74">
        <v>6193.4482985729965</v>
      </c>
      <c r="I100" s="487" t="s">
        <v>330</v>
      </c>
    </row>
    <row r="101" spans="1:9" x14ac:dyDescent="0.2">
      <c r="A101" s="70" t="s">
        <v>1486</v>
      </c>
      <c r="B101" s="70" t="s">
        <v>563</v>
      </c>
      <c r="C101" s="74">
        <v>344.2327817993795</v>
      </c>
      <c r="D101" s="74">
        <v>319.197316442606</v>
      </c>
      <c r="E101" s="74">
        <v>0</v>
      </c>
      <c r="F101" s="74">
        <v>0</v>
      </c>
      <c r="G101" s="74">
        <v>344.2327817993795</v>
      </c>
      <c r="H101" s="74">
        <v>319.197316442606</v>
      </c>
      <c r="I101" s="487" t="s">
        <v>330</v>
      </c>
    </row>
    <row r="102" spans="1:9" x14ac:dyDescent="0.2">
      <c r="A102" s="70" t="s">
        <v>1486</v>
      </c>
      <c r="B102" s="70" t="s">
        <v>563</v>
      </c>
      <c r="C102" s="74">
        <v>596.67015511892441</v>
      </c>
      <c r="D102" s="74">
        <v>553.275348500517</v>
      </c>
      <c r="E102" s="74">
        <v>0</v>
      </c>
      <c r="F102" s="74">
        <v>0</v>
      </c>
      <c r="G102" s="74">
        <v>596.67015511892441</v>
      </c>
      <c r="H102" s="74">
        <v>553.275348500517</v>
      </c>
      <c r="I102" s="487" t="s">
        <v>330</v>
      </c>
    </row>
    <row r="103" spans="1:9" x14ac:dyDescent="0.2">
      <c r="A103" s="70" t="s">
        <v>1068</v>
      </c>
      <c r="B103" s="70" t="s">
        <v>212</v>
      </c>
      <c r="C103" s="74">
        <v>228875.92437415879</v>
      </c>
      <c r="D103" s="74">
        <v>211804.10846567969</v>
      </c>
      <c r="E103" s="74">
        <v>0</v>
      </c>
      <c r="F103" s="74">
        <v>0</v>
      </c>
      <c r="G103" s="74">
        <v>228875.92437415879</v>
      </c>
      <c r="H103" s="74">
        <v>211804.10846567969</v>
      </c>
      <c r="I103" s="484" t="s">
        <v>330</v>
      </c>
    </row>
    <row r="104" spans="1:9" x14ac:dyDescent="0.2">
      <c r="A104" s="70" t="s">
        <v>1068</v>
      </c>
      <c r="B104" s="70" t="s">
        <v>212</v>
      </c>
      <c r="C104" s="74">
        <v>61394.72527590848</v>
      </c>
      <c r="D104" s="74">
        <v>56815.303257065956</v>
      </c>
      <c r="E104" s="74">
        <v>0</v>
      </c>
      <c r="F104" s="74">
        <v>0</v>
      </c>
      <c r="G104" s="74">
        <v>61394.72527590848</v>
      </c>
      <c r="H104" s="74">
        <v>56815.303257065956</v>
      </c>
      <c r="I104" s="484" t="s">
        <v>330</v>
      </c>
    </row>
    <row r="105" spans="1:9" x14ac:dyDescent="0.2">
      <c r="A105" s="70" t="s">
        <v>1068</v>
      </c>
      <c r="B105" s="70" t="s">
        <v>212</v>
      </c>
      <c r="C105" s="74">
        <v>45143.1803499327</v>
      </c>
      <c r="D105" s="74">
        <v>41775.958277254373</v>
      </c>
      <c r="E105" s="74">
        <v>0</v>
      </c>
      <c r="F105" s="74">
        <v>0</v>
      </c>
      <c r="G105" s="74">
        <v>45143.1803499327</v>
      </c>
      <c r="H105" s="74">
        <v>41775.958277254373</v>
      </c>
      <c r="I105" s="484" t="s">
        <v>330</v>
      </c>
    </row>
    <row r="106" spans="1:9" x14ac:dyDescent="0.2">
      <c r="A106" s="70" t="s">
        <v>1491</v>
      </c>
      <c r="B106" s="70" t="s">
        <v>562</v>
      </c>
      <c r="C106" s="74">
        <v>19677.618050205245</v>
      </c>
      <c r="D106" s="74">
        <v>19094.57212346069</v>
      </c>
      <c r="E106" s="74">
        <v>0</v>
      </c>
      <c r="F106" s="74">
        <v>0</v>
      </c>
      <c r="G106" s="74">
        <v>19677.618050205245</v>
      </c>
      <c r="H106" s="74">
        <v>19094.57212346069</v>
      </c>
      <c r="I106" s="487" t="s">
        <v>330</v>
      </c>
    </row>
    <row r="107" spans="1:9" x14ac:dyDescent="0.2">
      <c r="A107" s="70" t="s">
        <v>1491</v>
      </c>
      <c r="B107" s="70" t="s">
        <v>562</v>
      </c>
      <c r="C107" s="74">
        <v>229.69982159772658</v>
      </c>
      <c r="D107" s="74">
        <v>222.89383801705085</v>
      </c>
      <c r="E107" s="74">
        <v>0</v>
      </c>
      <c r="F107" s="74">
        <v>0</v>
      </c>
      <c r="G107" s="74">
        <v>229.69982159772658</v>
      </c>
      <c r="H107" s="74">
        <v>222.89383801705085</v>
      </c>
      <c r="I107" s="487" t="s">
        <v>330</v>
      </c>
    </row>
    <row r="108" spans="1:9" x14ac:dyDescent="0.2">
      <c r="A108" s="70" t="s">
        <v>1072</v>
      </c>
      <c r="B108" s="70" t="s">
        <v>385</v>
      </c>
      <c r="C108" s="74">
        <v>0</v>
      </c>
      <c r="D108" s="74">
        <v>0</v>
      </c>
      <c r="E108" s="74">
        <v>0</v>
      </c>
      <c r="F108" s="74">
        <v>0</v>
      </c>
      <c r="G108" s="74">
        <v>0</v>
      </c>
      <c r="H108" s="74">
        <v>0</v>
      </c>
      <c r="I108" s="494" t="s">
        <v>330</v>
      </c>
    </row>
    <row r="109" spans="1:9" x14ac:dyDescent="0.2">
      <c r="A109" s="70" t="s">
        <v>1072</v>
      </c>
      <c r="B109" s="70" t="s">
        <v>385</v>
      </c>
      <c r="C109" s="74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0</v>
      </c>
      <c r="I109" s="494" t="s">
        <v>330</v>
      </c>
    </row>
    <row r="110" spans="1:9" x14ac:dyDescent="0.2">
      <c r="A110" s="70" t="s">
        <v>1073</v>
      </c>
      <c r="B110" s="70" t="s">
        <v>381</v>
      </c>
      <c r="C110" s="74">
        <v>3955.6763830369359</v>
      </c>
      <c r="D110" s="74">
        <v>3752.407843502051</v>
      </c>
      <c r="E110" s="74">
        <v>0</v>
      </c>
      <c r="F110" s="74">
        <v>0</v>
      </c>
      <c r="G110" s="74">
        <v>3955.6763830369359</v>
      </c>
      <c r="H110" s="74">
        <v>3752.407843502051</v>
      </c>
      <c r="I110" s="494" t="s">
        <v>330</v>
      </c>
    </row>
    <row r="111" spans="1:9" x14ac:dyDescent="0.2">
      <c r="A111" s="70" t="s">
        <v>1073</v>
      </c>
      <c r="B111" s="70" t="s">
        <v>381</v>
      </c>
      <c r="C111" s="74">
        <v>208.19349384404927</v>
      </c>
      <c r="D111" s="74">
        <v>197.4951496580027</v>
      </c>
      <c r="E111" s="74">
        <v>0</v>
      </c>
      <c r="F111" s="74">
        <v>0</v>
      </c>
      <c r="G111" s="74">
        <v>208.19349384404927</v>
      </c>
      <c r="H111" s="74">
        <v>197.4951496580027</v>
      </c>
      <c r="I111" s="495" t="s">
        <v>330</v>
      </c>
    </row>
    <row r="112" spans="1:9" x14ac:dyDescent="0.2">
      <c r="A112" s="70" t="s">
        <v>1073</v>
      </c>
      <c r="B112" s="70" t="s">
        <v>381</v>
      </c>
      <c r="C112" s="74">
        <v>435.31366894664848</v>
      </c>
      <c r="D112" s="74">
        <v>412.94440383036931</v>
      </c>
      <c r="E112" s="74">
        <v>0</v>
      </c>
      <c r="F112" s="74">
        <v>0</v>
      </c>
      <c r="G112" s="74">
        <v>435.31366894664848</v>
      </c>
      <c r="H112" s="74">
        <v>412.94440383036931</v>
      </c>
      <c r="I112" s="494" t="s">
        <v>330</v>
      </c>
    </row>
    <row r="113" spans="1:9" x14ac:dyDescent="0.2">
      <c r="A113" s="70" t="s">
        <v>1073</v>
      </c>
      <c r="B113" s="70" t="s">
        <v>381</v>
      </c>
      <c r="C113" s="74">
        <v>68817.413056087564</v>
      </c>
      <c r="D113" s="74">
        <v>65281.124014227084</v>
      </c>
      <c r="E113" s="74">
        <v>0</v>
      </c>
      <c r="F113" s="74">
        <v>0</v>
      </c>
      <c r="G113" s="74">
        <v>68817.413056087564</v>
      </c>
      <c r="H113" s="74">
        <v>65281.124014227084</v>
      </c>
      <c r="I113" s="494" t="s">
        <v>330</v>
      </c>
    </row>
    <row r="114" spans="1:9" x14ac:dyDescent="0.2">
      <c r="A114" s="70" t="s">
        <v>420</v>
      </c>
      <c r="B114" s="70" t="s">
        <v>712</v>
      </c>
      <c r="C114" s="74">
        <v>712801.3351398895</v>
      </c>
      <c r="D114" s="74">
        <v>656617.57857262518</v>
      </c>
      <c r="E114" s="74">
        <v>0</v>
      </c>
      <c r="F114" s="74">
        <v>0</v>
      </c>
      <c r="G114" s="74">
        <v>712801.3351398895</v>
      </c>
      <c r="H114" s="74">
        <v>656617.57857262518</v>
      </c>
      <c r="I114" s="484" t="s">
        <v>330</v>
      </c>
    </row>
    <row r="115" spans="1:9" x14ac:dyDescent="0.2">
      <c r="A115" s="70" t="s">
        <v>420</v>
      </c>
      <c r="B115" s="70" t="s">
        <v>712</v>
      </c>
      <c r="C115" s="74">
        <v>860755.27176188095</v>
      </c>
      <c r="D115" s="74">
        <v>792909.62912827381</v>
      </c>
      <c r="E115" s="74">
        <v>0</v>
      </c>
      <c r="F115" s="74">
        <v>0</v>
      </c>
      <c r="G115" s="74">
        <v>860755.27176188095</v>
      </c>
      <c r="H115" s="74">
        <v>792909.62912827381</v>
      </c>
      <c r="I115" s="484" t="s">
        <v>330</v>
      </c>
    </row>
    <row r="116" spans="1:9" x14ac:dyDescent="0.2">
      <c r="A116" s="70" t="s">
        <v>420</v>
      </c>
      <c r="B116" s="70" t="s">
        <v>712</v>
      </c>
      <c r="C116" s="74">
        <v>84020.353072262253</v>
      </c>
      <c r="D116" s="74">
        <v>77397.779809571657</v>
      </c>
      <c r="E116" s="74">
        <v>0</v>
      </c>
      <c r="F116" s="74">
        <v>0</v>
      </c>
      <c r="G116" s="74">
        <v>84020.353072262253</v>
      </c>
      <c r="H116" s="74">
        <v>77397.779809571657</v>
      </c>
      <c r="I116" s="484" t="s">
        <v>330</v>
      </c>
    </row>
    <row r="117" spans="1:9" x14ac:dyDescent="0.2">
      <c r="A117" s="70" t="s">
        <v>420</v>
      </c>
      <c r="B117" s="70" t="s">
        <v>712</v>
      </c>
      <c r="C117" s="74">
        <v>7672.0300259674996</v>
      </c>
      <c r="D117" s="74">
        <v>7067.312489529234</v>
      </c>
      <c r="E117" s="74">
        <v>0</v>
      </c>
      <c r="F117" s="74">
        <v>0</v>
      </c>
      <c r="G117" s="74">
        <v>7672.0300259674996</v>
      </c>
      <c r="H117" s="74">
        <v>7067.312489529234</v>
      </c>
      <c r="I117" s="484" t="s">
        <v>330</v>
      </c>
    </row>
    <row r="118" spans="1:9" x14ac:dyDescent="0.2">
      <c r="A118" s="70" t="s">
        <v>423</v>
      </c>
      <c r="B118" s="70" t="s">
        <v>713</v>
      </c>
      <c r="C118" s="74">
        <v>784584.55596061819</v>
      </c>
      <c r="D118" s="74">
        <v>569200.39377371978</v>
      </c>
      <c r="E118" s="74">
        <v>0</v>
      </c>
      <c r="F118" s="74">
        <v>0</v>
      </c>
      <c r="G118" s="74">
        <v>784584.55596061819</v>
      </c>
      <c r="H118" s="74">
        <v>569200.39377371978</v>
      </c>
      <c r="I118" s="484" t="s">
        <v>330</v>
      </c>
    </row>
    <row r="119" spans="1:9" x14ac:dyDescent="0.2">
      <c r="A119" s="70" t="s">
        <v>423</v>
      </c>
      <c r="B119" s="70" t="s">
        <v>713</v>
      </c>
      <c r="C119" s="74">
        <v>1372844.7122776522</v>
      </c>
      <c r="D119" s="74">
        <v>995971.36456740531</v>
      </c>
      <c r="E119" s="74">
        <v>0</v>
      </c>
      <c r="F119" s="74">
        <v>0</v>
      </c>
      <c r="G119" s="74">
        <v>1372844.7122776522</v>
      </c>
      <c r="H119" s="74">
        <v>995971.36456740531</v>
      </c>
      <c r="I119" s="496" t="s">
        <v>330</v>
      </c>
    </row>
    <row r="120" spans="1:9" x14ac:dyDescent="0.2">
      <c r="A120" s="70" t="s">
        <v>423</v>
      </c>
      <c r="B120" s="70" t="s">
        <v>713</v>
      </c>
      <c r="C120" s="74">
        <v>3208.6917617292775</v>
      </c>
      <c r="D120" s="74">
        <v>2327.8416588746486</v>
      </c>
      <c r="E120" s="74">
        <v>0</v>
      </c>
      <c r="F120" s="74">
        <v>0</v>
      </c>
      <c r="G120" s="74">
        <v>3208.6917617292775</v>
      </c>
      <c r="H120" s="74">
        <v>2327.8416588746486</v>
      </c>
      <c r="I120" s="484" t="s">
        <v>330</v>
      </c>
    </row>
    <row r="121" spans="1:9" x14ac:dyDescent="0.2">
      <c r="A121" s="70" t="s">
        <v>1090</v>
      </c>
      <c r="B121" s="70" t="s">
        <v>216</v>
      </c>
      <c r="C121" s="74">
        <v>35651.820953764531</v>
      </c>
      <c r="D121" s="74">
        <v>33327.555444037396</v>
      </c>
      <c r="E121" s="74">
        <v>0</v>
      </c>
      <c r="F121" s="74">
        <v>0</v>
      </c>
      <c r="G121" s="74">
        <v>35651.820953764531</v>
      </c>
      <c r="H121" s="74">
        <v>33327.555444037396</v>
      </c>
      <c r="I121" s="484" t="s">
        <v>330</v>
      </c>
    </row>
    <row r="122" spans="1:9" x14ac:dyDescent="0.2">
      <c r="A122" s="70" t="s">
        <v>1090</v>
      </c>
      <c r="B122" s="70" t="s">
        <v>216</v>
      </c>
      <c r="C122" s="74">
        <v>1165.617596008085</v>
      </c>
      <c r="D122" s="74">
        <v>1089.6269536382013</v>
      </c>
      <c r="E122" s="74">
        <v>0</v>
      </c>
      <c r="F122" s="74">
        <v>0</v>
      </c>
      <c r="G122" s="74">
        <v>1165.617596008085</v>
      </c>
      <c r="H122" s="74">
        <v>1089.6269536382013</v>
      </c>
      <c r="I122" s="484" t="s">
        <v>330</v>
      </c>
    </row>
    <row r="123" spans="1:9" x14ac:dyDescent="0.2">
      <c r="A123" s="70" t="s">
        <v>478</v>
      </c>
      <c r="B123" s="70" t="s">
        <v>715</v>
      </c>
      <c r="C123" s="74">
        <v>5369329.9299999997</v>
      </c>
      <c r="D123" s="74">
        <v>3328529.7499999995</v>
      </c>
      <c r="E123" s="74">
        <v>0</v>
      </c>
      <c r="F123" s="74">
        <v>0</v>
      </c>
      <c r="G123" s="74">
        <v>5369329.9299999997</v>
      </c>
      <c r="H123" s="74">
        <v>3328529.7499999995</v>
      </c>
      <c r="I123" s="484" t="s">
        <v>330</v>
      </c>
    </row>
    <row r="124" spans="1:9" x14ac:dyDescent="0.2">
      <c r="A124" s="70" t="s">
        <v>855</v>
      </c>
      <c r="B124" s="70" t="s">
        <v>718</v>
      </c>
      <c r="C124" s="74">
        <v>122557.86922870352</v>
      </c>
      <c r="D124" s="74">
        <v>76188.594442786809</v>
      </c>
      <c r="E124" s="74">
        <v>0</v>
      </c>
      <c r="F124" s="74">
        <v>0</v>
      </c>
      <c r="G124" s="74">
        <v>122557.86922870352</v>
      </c>
      <c r="H124" s="74">
        <v>76188.594442786809</v>
      </c>
      <c r="I124" s="484" t="s">
        <v>330</v>
      </c>
    </row>
    <row r="125" spans="1:9" x14ac:dyDescent="0.2">
      <c r="A125" s="70" t="s">
        <v>855</v>
      </c>
      <c r="B125" s="70" t="s">
        <v>718</v>
      </c>
      <c r="C125" s="74">
        <v>135503.27101297927</v>
      </c>
      <c r="D125" s="74">
        <v>84236.155751156213</v>
      </c>
      <c r="E125" s="74">
        <v>0</v>
      </c>
      <c r="F125" s="74">
        <v>0</v>
      </c>
      <c r="G125" s="74">
        <v>135503.27101297927</v>
      </c>
      <c r="H125" s="74">
        <v>84236.155751156213</v>
      </c>
      <c r="I125" s="484" t="s">
        <v>330</v>
      </c>
    </row>
    <row r="126" spans="1:9" x14ac:dyDescent="0.2">
      <c r="A126" s="70" t="s">
        <v>1505</v>
      </c>
      <c r="B126" s="70" t="s">
        <v>564</v>
      </c>
      <c r="C126" s="74">
        <v>1057.1307821901323</v>
      </c>
      <c r="D126" s="74">
        <v>1038.7315095601016</v>
      </c>
      <c r="E126" s="74">
        <v>0</v>
      </c>
      <c r="F126" s="74">
        <v>0</v>
      </c>
      <c r="G126" s="74">
        <v>1057.1307821901323</v>
      </c>
      <c r="H126" s="74">
        <v>1038.7315095601016</v>
      </c>
      <c r="I126" s="487" t="s">
        <v>330</v>
      </c>
    </row>
    <row r="127" spans="1:9" x14ac:dyDescent="0.2">
      <c r="A127" s="70" t="s">
        <v>1505</v>
      </c>
      <c r="B127" s="70" t="s">
        <v>564</v>
      </c>
      <c r="C127" s="74">
        <v>1519.6254993983152</v>
      </c>
      <c r="D127" s="74">
        <v>1493.1765449926459</v>
      </c>
      <c r="E127" s="74">
        <v>0</v>
      </c>
      <c r="F127" s="74">
        <v>0</v>
      </c>
      <c r="G127" s="74">
        <v>1519.6254993983152</v>
      </c>
      <c r="H127" s="74">
        <v>1493.1765449926459</v>
      </c>
      <c r="I127" s="487" t="s">
        <v>330</v>
      </c>
    </row>
    <row r="128" spans="1:9" x14ac:dyDescent="0.2">
      <c r="A128" s="70" t="s">
        <v>1097</v>
      </c>
      <c r="B128" s="70" t="s">
        <v>452</v>
      </c>
      <c r="C128" s="74">
        <v>11.329426425772747</v>
      </c>
      <c r="D128" s="74">
        <v>10.731241837178928</v>
      </c>
      <c r="E128" s="74">
        <v>0</v>
      </c>
      <c r="F128" s="74">
        <v>0</v>
      </c>
      <c r="G128" s="74">
        <v>11.329426425772747</v>
      </c>
      <c r="H128" s="74">
        <v>10.731241837178928</v>
      </c>
      <c r="I128" s="484" t="s">
        <v>330</v>
      </c>
    </row>
    <row r="129" spans="1:9" x14ac:dyDescent="0.2">
      <c r="A129" s="70" t="s">
        <v>1097</v>
      </c>
      <c r="B129" s="70" t="s">
        <v>452</v>
      </c>
      <c r="C129" s="74">
        <v>5.6647132128863733</v>
      </c>
      <c r="D129" s="74">
        <v>5.3656209185894639</v>
      </c>
      <c r="E129" s="74">
        <v>0</v>
      </c>
      <c r="F129" s="74">
        <v>0</v>
      </c>
      <c r="G129" s="74">
        <v>5.6647132128863733</v>
      </c>
      <c r="H129" s="74">
        <v>5.3656209185894639</v>
      </c>
      <c r="I129" s="484" t="s">
        <v>330</v>
      </c>
    </row>
    <row r="130" spans="1:9" x14ac:dyDescent="0.2">
      <c r="A130" s="70" t="s">
        <v>1098</v>
      </c>
      <c r="B130" s="70" t="s">
        <v>448</v>
      </c>
      <c r="C130" s="74">
        <v>258.20672632657892</v>
      </c>
      <c r="D130" s="74">
        <v>244.70609083024524</v>
      </c>
      <c r="E130" s="74">
        <v>0</v>
      </c>
      <c r="F130" s="74">
        <v>0</v>
      </c>
      <c r="G130" s="74">
        <v>258.20672632657892</v>
      </c>
      <c r="H130" s="74">
        <v>244.70609083024524</v>
      </c>
      <c r="I130" s="484" t="s">
        <v>330</v>
      </c>
    </row>
    <row r="131" spans="1:9" x14ac:dyDescent="0.2">
      <c r="A131" s="70" t="s">
        <v>1343</v>
      </c>
      <c r="B131" s="70" t="s">
        <v>932</v>
      </c>
      <c r="C131" s="74">
        <v>0</v>
      </c>
      <c r="D131" s="74">
        <v>0</v>
      </c>
      <c r="E131" s="74">
        <v>0</v>
      </c>
      <c r="F131" s="74">
        <v>0</v>
      </c>
      <c r="G131" s="74">
        <v>0</v>
      </c>
      <c r="H131" s="74">
        <v>0</v>
      </c>
      <c r="I131" s="491" t="s">
        <v>330</v>
      </c>
    </row>
    <row r="132" spans="1:9" x14ac:dyDescent="0.2">
      <c r="A132" s="70" t="s">
        <v>1348</v>
      </c>
      <c r="B132" s="70" t="s">
        <v>307</v>
      </c>
      <c r="C132" s="74">
        <v>7890689.2000000002</v>
      </c>
      <c r="D132" s="74">
        <v>7638755.1399999997</v>
      </c>
      <c r="E132" s="74">
        <v>0</v>
      </c>
      <c r="F132" s="74">
        <v>0</v>
      </c>
      <c r="G132" s="74">
        <v>7890689.2000000002</v>
      </c>
      <c r="H132" s="74">
        <v>7638755.1399999997</v>
      </c>
      <c r="I132" s="491" t="s">
        <v>330</v>
      </c>
    </row>
    <row r="133" spans="1:9" x14ac:dyDescent="0.2">
      <c r="A133" s="70" t="s">
        <v>1350</v>
      </c>
      <c r="B133" s="70" t="s">
        <v>290</v>
      </c>
      <c r="C133" s="74">
        <v>6680122.9499999993</v>
      </c>
      <c r="D133" s="74">
        <v>6596251.4200000009</v>
      </c>
      <c r="E133" s="74">
        <v>0</v>
      </c>
      <c r="F133" s="74">
        <v>0</v>
      </c>
      <c r="G133" s="74">
        <v>6680122.9499999993</v>
      </c>
      <c r="H133" s="74">
        <v>6596251.4200000009</v>
      </c>
      <c r="I133" s="491" t="s">
        <v>330</v>
      </c>
    </row>
    <row r="134" spans="1:9" x14ac:dyDescent="0.2">
      <c r="A134" s="70" t="s">
        <v>1356</v>
      </c>
      <c r="B134" s="70" t="s">
        <v>297</v>
      </c>
      <c r="C134" s="74">
        <v>333963.26999999996</v>
      </c>
      <c r="D134" s="74">
        <v>292133.23</v>
      </c>
      <c r="E134" s="74">
        <v>0</v>
      </c>
      <c r="F134" s="74">
        <v>0</v>
      </c>
      <c r="G134" s="74">
        <v>333963.26999999996</v>
      </c>
      <c r="H134" s="74">
        <v>292133.23</v>
      </c>
      <c r="I134" s="491" t="s">
        <v>330</v>
      </c>
    </row>
    <row r="135" spans="1:9" x14ac:dyDescent="0.2">
      <c r="A135" s="70" t="s">
        <v>135</v>
      </c>
      <c r="B135" s="70" t="s">
        <v>1105</v>
      </c>
      <c r="C135" s="74">
        <v>0</v>
      </c>
      <c r="D135" s="74">
        <v>0</v>
      </c>
      <c r="E135" s="74">
        <v>0</v>
      </c>
      <c r="F135" s="74">
        <v>0</v>
      </c>
      <c r="G135" s="74">
        <v>0</v>
      </c>
      <c r="H135" s="74">
        <v>0</v>
      </c>
      <c r="I135" s="484" t="s">
        <v>330</v>
      </c>
    </row>
    <row r="136" spans="1:9" x14ac:dyDescent="0.2">
      <c r="A136" s="70" t="s">
        <v>424</v>
      </c>
      <c r="B136" s="70" t="s">
        <v>320</v>
      </c>
      <c r="C136" s="74">
        <v>62887.104489393183</v>
      </c>
      <c r="D136" s="74">
        <v>61057.813912185491</v>
      </c>
      <c r="E136" s="74">
        <v>0</v>
      </c>
      <c r="F136" s="74">
        <v>0</v>
      </c>
      <c r="G136" s="74">
        <v>62887.104489393183</v>
      </c>
      <c r="H136" s="74">
        <v>61057.813912185491</v>
      </c>
      <c r="I136" s="484" t="s">
        <v>330</v>
      </c>
    </row>
    <row r="137" spans="1:9" x14ac:dyDescent="0.2">
      <c r="A137" s="70" t="s">
        <v>425</v>
      </c>
      <c r="B137" s="70" t="s">
        <v>458</v>
      </c>
      <c r="C137" s="74">
        <v>112460.99292676663</v>
      </c>
      <c r="D137" s="74">
        <v>106582.30520516637</v>
      </c>
      <c r="E137" s="74">
        <v>0</v>
      </c>
      <c r="F137" s="74">
        <v>0</v>
      </c>
      <c r="G137" s="74">
        <v>112460.99292676663</v>
      </c>
      <c r="H137" s="74">
        <v>106582.30520516637</v>
      </c>
      <c r="I137" s="484" t="s">
        <v>330</v>
      </c>
    </row>
    <row r="138" spans="1:9" x14ac:dyDescent="0.2">
      <c r="A138" s="70" t="s">
        <v>425</v>
      </c>
      <c r="B138" s="70" t="s">
        <v>458</v>
      </c>
      <c r="C138" s="74">
        <v>76970.333473705847</v>
      </c>
      <c r="D138" s="74">
        <v>72946.853487058339</v>
      </c>
      <c r="E138" s="74">
        <v>0</v>
      </c>
      <c r="F138" s="74">
        <v>0</v>
      </c>
      <c r="G138" s="74">
        <v>76970.333473705847</v>
      </c>
      <c r="H138" s="74">
        <v>72946.853487058339</v>
      </c>
      <c r="I138" s="484" t="s">
        <v>330</v>
      </c>
    </row>
    <row r="139" spans="1:9" x14ac:dyDescent="0.2">
      <c r="A139" s="70" t="s">
        <v>425</v>
      </c>
      <c r="B139" s="70" t="s">
        <v>458</v>
      </c>
      <c r="C139" s="74">
        <v>10395.921996199673</v>
      </c>
      <c r="D139" s="74">
        <v>9852.4946494967135</v>
      </c>
      <c r="E139" s="74">
        <v>0</v>
      </c>
      <c r="F139" s="74">
        <v>0</v>
      </c>
      <c r="G139" s="74">
        <v>10395.921996199673</v>
      </c>
      <c r="H139" s="74">
        <v>9852.4946494967135</v>
      </c>
      <c r="I139" s="484" t="s">
        <v>330</v>
      </c>
    </row>
    <row r="140" spans="1:9" x14ac:dyDescent="0.2">
      <c r="A140" s="70" t="s">
        <v>430</v>
      </c>
      <c r="B140" s="70" t="s">
        <v>466</v>
      </c>
      <c r="C140" s="74">
        <v>5917.3395235517055</v>
      </c>
      <c r="D140" s="74">
        <v>5846.2127774769906</v>
      </c>
      <c r="E140" s="74">
        <v>0</v>
      </c>
      <c r="F140" s="74">
        <v>0</v>
      </c>
      <c r="G140" s="74">
        <v>5917.3395235517055</v>
      </c>
      <c r="H140" s="74">
        <v>5846.2127774769906</v>
      </c>
      <c r="I140" s="484" t="s">
        <v>330</v>
      </c>
    </row>
    <row r="141" spans="1:9" x14ac:dyDescent="0.2">
      <c r="A141" s="70" t="s">
        <v>481</v>
      </c>
      <c r="B141" s="70" t="s">
        <v>479</v>
      </c>
      <c r="C141" s="74">
        <v>52194.134368654755</v>
      </c>
      <c r="D141" s="74">
        <v>39043.187629694097</v>
      </c>
      <c r="E141" s="74">
        <v>0</v>
      </c>
      <c r="F141" s="74">
        <v>0</v>
      </c>
      <c r="G141" s="74">
        <v>52194.134368654755</v>
      </c>
      <c r="H141" s="74">
        <v>39043.187629694097</v>
      </c>
      <c r="I141" s="484" t="s">
        <v>330</v>
      </c>
    </row>
    <row r="142" spans="1:9" x14ac:dyDescent="0.2">
      <c r="A142" s="70" t="s">
        <v>481</v>
      </c>
      <c r="B142" s="70" t="s">
        <v>479</v>
      </c>
      <c r="C142" s="74">
        <v>313.16480621192852</v>
      </c>
      <c r="D142" s="74">
        <v>234.25912577816459</v>
      </c>
      <c r="E142" s="74">
        <v>0</v>
      </c>
      <c r="F142" s="74">
        <v>0</v>
      </c>
      <c r="G142" s="74">
        <v>313.16480621192852</v>
      </c>
      <c r="H142" s="74">
        <v>234.25912577816459</v>
      </c>
      <c r="I142" s="484" t="s">
        <v>330</v>
      </c>
    </row>
    <row r="143" spans="1:9" x14ac:dyDescent="0.2">
      <c r="A143" s="70" t="s">
        <v>481</v>
      </c>
      <c r="B143" s="70" t="s">
        <v>479</v>
      </c>
      <c r="C143" s="74">
        <v>67904.56881361983</v>
      </c>
      <c r="D143" s="74">
        <v>50795.187106232013</v>
      </c>
      <c r="E143" s="74">
        <v>0</v>
      </c>
      <c r="F143" s="74">
        <v>0</v>
      </c>
      <c r="G143" s="74">
        <v>67904.56881361983</v>
      </c>
      <c r="H143" s="74">
        <v>50795.187106232013</v>
      </c>
      <c r="I143" s="484" t="s">
        <v>330</v>
      </c>
    </row>
    <row r="144" spans="1:9" x14ac:dyDescent="0.2">
      <c r="A144" s="70" t="s">
        <v>481</v>
      </c>
      <c r="B144" s="70" t="s">
        <v>479</v>
      </c>
      <c r="C144" s="74">
        <v>270339.5189624473</v>
      </c>
      <c r="D144" s="74">
        <v>202224.19032800055</v>
      </c>
      <c r="E144" s="74">
        <v>0</v>
      </c>
      <c r="F144" s="74">
        <v>0</v>
      </c>
      <c r="G144" s="74">
        <v>270339.5189624473</v>
      </c>
      <c r="H144" s="74">
        <v>202224.19032800055</v>
      </c>
      <c r="I144" s="484" t="s">
        <v>330</v>
      </c>
    </row>
    <row r="145" spans="1:9" x14ac:dyDescent="0.2">
      <c r="A145" s="70" t="s">
        <v>481</v>
      </c>
      <c r="B145" s="70" t="s">
        <v>479</v>
      </c>
      <c r="C145" s="74">
        <v>62737.349511123008</v>
      </c>
      <c r="D145" s="74">
        <v>46929.911530892306</v>
      </c>
      <c r="E145" s="74">
        <v>0</v>
      </c>
      <c r="F145" s="74">
        <v>0</v>
      </c>
      <c r="G145" s="74">
        <v>62737.349511123008</v>
      </c>
      <c r="H145" s="74">
        <v>46929.911530892306</v>
      </c>
      <c r="I145" s="484" t="s">
        <v>330</v>
      </c>
    </row>
    <row r="146" spans="1:9" x14ac:dyDescent="0.2">
      <c r="A146" s="70" t="s">
        <v>485</v>
      </c>
      <c r="B146" s="70" t="s">
        <v>860</v>
      </c>
      <c r="C146" s="74">
        <v>43015.800699522384</v>
      </c>
      <c r="D146" s="74">
        <v>32769.064589374029</v>
      </c>
      <c r="E146" s="74">
        <v>0</v>
      </c>
      <c r="F146" s="74">
        <v>0</v>
      </c>
      <c r="G146" s="74">
        <v>43015.800699522384</v>
      </c>
      <c r="H146" s="74">
        <v>32769.064589374029</v>
      </c>
      <c r="I146" s="484" t="s">
        <v>330</v>
      </c>
    </row>
    <row r="147" spans="1:9" x14ac:dyDescent="0.2">
      <c r="A147" s="70" t="s">
        <v>502</v>
      </c>
      <c r="B147" s="70" t="s">
        <v>882</v>
      </c>
      <c r="C147" s="74">
        <v>82994.415763901154</v>
      </c>
      <c r="D147" s="74">
        <v>77788.569538834941</v>
      </c>
      <c r="E147" s="74">
        <v>0</v>
      </c>
      <c r="F147" s="74">
        <v>0</v>
      </c>
      <c r="G147" s="74">
        <v>82994.415763901154</v>
      </c>
      <c r="H147" s="74">
        <v>77788.569538834941</v>
      </c>
      <c r="I147" s="484" t="s">
        <v>330</v>
      </c>
    </row>
    <row r="148" spans="1:9" x14ac:dyDescent="0.2">
      <c r="A148" s="70" t="s">
        <v>502</v>
      </c>
      <c r="B148" s="70" t="s">
        <v>882</v>
      </c>
      <c r="C148" s="74">
        <v>141190.62378640778</v>
      </c>
      <c r="D148" s="74">
        <v>132334.40533980582</v>
      </c>
      <c r="E148" s="74">
        <v>0</v>
      </c>
      <c r="F148" s="74">
        <v>0</v>
      </c>
      <c r="G148" s="74">
        <v>141190.62378640778</v>
      </c>
      <c r="H148" s="74">
        <v>132334.40533980582</v>
      </c>
      <c r="I148" s="484" t="s">
        <v>330</v>
      </c>
    </row>
    <row r="149" spans="1:9" x14ac:dyDescent="0.2">
      <c r="A149" s="70" t="s">
        <v>502</v>
      </c>
      <c r="B149" s="70" t="s">
        <v>882</v>
      </c>
      <c r="C149" s="74">
        <v>821.47272021182698</v>
      </c>
      <c r="D149" s="74">
        <v>769.94563106796102</v>
      </c>
      <c r="E149" s="74">
        <v>0</v>
      </c>
      <c r="F149" s="74">
        <v>0</v>
      </c>
      <c r="G149" s="74">
        <v>821.47272021182698</v>
      </c>
      <c r="H149" s="74">
        <v>769.94563106796102</v>
      </c>
      <c r="I149" s="484" t="s">
        <v>330</v>
      </c>
    </row>
    <row r="150" spans="1:9" x14ac:dyDescent="0.2">
      <c r="A150" s="70" t="s">
        <v>502</v>
      </c>
      <c r="B150" s="70" t="s">
        <v>882</v>
      </c>
      <c r="C150" s="74">
        <v>67258.078967343346</v>
      </c>
      <c r="D150" s="74">
        <v>63039.298543689307</v>
      </c>
      <c r="E150" s="74">
        <v>0</v>
      </c>
      <c r="F150" s="74">
        <v>0</v>
      </c>
      <c r="G150" s="74">
        <v>67258.078967343346</v>
      </c>
      <c r="H150" s="74">
        <v>63039.298543689307</v>
      </c>
      <c r="I150" s="484" t="s">
        <v>330</v>
      </c>
    </row>
    <row r="151" spans="1:9" x14ac:dyDescent="0.2">
      <c r="A151" s="70" t="s">
        <v>502</v>
      </c>
      <c r="B151" s="70" t="s">
        <v>882</v>
      </c>
      <c r="C151" s="74">
        <v>179.69715754633717</v>
      </c>
      <c r="D151" s="74">
        <v>168.42560679611648</v>
      </c>
      <c r="E151" s="74">
        <v>0</v>
      </c>
      <c r="F151" s="74">
        <v>0</v>
      </c>
      <c r="G151" s="74">
        <v>179.69715754633717</v>
      </c>
      <c r="H151" s="74">
        <v>168.42560679611648</v>
      </c>
      <c r="I151" s="484" t="s">
        <v>330</v>
      </c>
    </row>
    <row r="152" spans="1:9" x14ac:dyDescent="0.2">
      <c r="A152" s="70" t="s">
        <v>502</v>
      </c>
      <c r="B152" s="70" t="s">
        <v>882</v>
      </c>
      <c r="C152" s="74">
        <v>62123.874466019413</v>
      </c>
      <c r="D152" s="74">
        <v>58227.138349514542</v>
      </c>
      <c r="E152" s="74">
        <v>0</v>
      </c>
      <c r="F152" s="74">
        <v>0</v>
      </c>
      <c r="G152" s="74">
        <v>62123.874466019413</v>
      </c>
      <c r="H152" s="74">
        <v>58227.138349514542</v>
      </c>
      <c r="I152" s="484" t="s">
        <v>330</v>
      </c>
    </row>
    <row r="153" spans="1:9" x14ac:dyDescent="0.2">
      <c r="A153" s="70" t="s">
        <v>502</v>
      </c>
      <c r="B153" s="70" t="s">
        <v>882</v>
      </c>
      <c r="C153" s="74">
        <v>1155.1960127978816</v>
      </c>
      <c r="D153" s="74">
        <v>1082.7360436893202</v>
      </c>
      <c r="E153" s="74">
        <v>0</v>
      </c>
      <c r="F153" s="74">
        <v>0</v>
      </c>
      <c r="G153" s="74">
        <v>1155.1960127978816</v>
      </c>
      <c r="H153" s="74">
        <v>1082.7360436893202</v>
      </c>
      <c r="I153" s="484" t="s">
        <v>330</v>
      </c>
    </row>
    <row r="154" spans="1:9" x14ac:dyDescent="0.2">
      <c r="A154" s="70" t="s">
        <v>502</v>
      </c>
      <c r="B154" s="70" t="s">
        <v>882</v>
      </c>
      <c r="C154" s="74">
        <v>165321.38494263019</v>
      </c>
      <c r="D154" s="74">
        <v>154951.55825242717</v>
      </c>
      <c r="E154" s="74">
        <v>0</v>
      </c>
      <c r="F154" s="74">
        <v>0</v>
      </c>
      <c r="G154" s="74">
        <v>165321.38494263019</v>
      </c>
      <c r="H154" s="74">
        <v>154951.55825242717</v>
      </c>
      <c r="I154" s="484" t="s">
        <v>330</v>
      </c>
    </row>
    <row r="155" spans="1:9" x14ac:dyDescent="0.2">
      <c r="A155" s="70" t="s">
        <v>502</v>
      </c>
      <c r="B155" s="70" t="s">
        <v>882</v>
      </c>
      <c r="C155" s="74">
        <v>693.11760767872909</v>
      </c>
      <c r="D155" s="74">
        <v>649.64162621359208</v>
      </c>
      <c r="E155" s="74">
        <v>0</v>
      </c>
      <c r="F155" s="74">
        <v>0</v>
      </c>
      <c r="G155" s="74">
        <v>693.11760767872909</v>
      </c>
      <c r="H155" s="74">
        <v>649.64162621359208</v>
      </c>
      <c r="I155" s="484" t="s">
        <v>330</v>
      </c>
    </row>
    <row r="156" spans="1:9" x14ac:dyDescent="0.2">
      <c r="A156" s="70" t="s">
        <v>509</v>
      </c>
      <c r="B156" s="70" t="s">
        <v>863</v>
      </c>
      <c r="C156" s="74">
        <v>112011.75</v>
      </c>
      <c r="D156" s="74">
        <v>41339.19</v>
      </c>
      <c r="E156" s="74">
        <v>0</v>
      </c>
      <c r="F156" s="74">
        <v>0</v>
      </c>
      <c r="G156" s="74">
        <v>112011.75</v>
      </c>
      <c r="H156" s="74">
        <v>41339.19</v>
      </c>
      <c r="I156" s="484" t="s">
        <v>330</v>
      </c>
    </row>
    <row r="157" spans="1:9" x14ac:dyDescent="0.2">
      <c r="A157" s="70" t="s">
        <v>510</v>
      </c>
      <c r="B157" s="70" t="s">
        <v>224</v>
      </c>
      <c r="C157" s="74">
        <v>12503.35</v>
      </c>
      <c r="D157" s="74">
        <v>11564.82</v>
      </c>
      <c r="E157" s="74">
        <v>0</v>
      </c>
      <c r="F157" s="74">
        <v>0</v>
      </c>
      <c r="G157" s="74">
        <v>12503.35</v>
      </c>
      <c r="H157" s="74">
        <v>11564.82</v>
      </c>
      <c r="I157" s="484" t="s">
        <v>330</v>
      </c>
    </row>
    <row r="158" spans="1:9" x14ac:dyDescent="0.2">
      <c r="A158" s="70" t="s">
        <v>168</v>
      </c>
      <c r="B158" s="70" t="s">
        <v>225</v>
      </c>
      <c r="C158" s="74">
        <v>134211.51642035553</v>
      </c>
      <c r="D158" s="74">
        <v>126832.49512373649</v>
      </c>
      <c r="E158" s="74">
        <v>0</v>
      </c>
      <c r="F158" s="74">
        <v>0</v>
      </c>
      <c r="G158" s="74">
        <v>134211.51642035553</v>
      </c>
      <c r="H158" s="74">
        <v>126832.49512373649</v>
      </c>
      <c r="I158" s="484" t="s">
        <v>330</v>
      </c>
    </row>
    <row r="159" spans="1:9" x14ac:dyDescent="0.2">
      <c r="A159" s="70" t="s">
        <v>521</v>
      </c>
      <c r="B159" s="70" t="s">
        <v>873</v>
      </c>
      <c r="C159" s="74">
        <v>15983.483317238912</v>
      </c>
      <c r="D159" s="74">
        <v>11056.822408798284</v>
      </c>
      <c r="E159" s="74">
        <v>0</v>
      </c>
      <c r="F159" s="74">
        <v>0</v>
      </c>
      <c r="G159" s="74">
        <v>15983.483317238912</v>
      </c>
      <c r="H159" s="74">
        <v>11056.822408798284</v>
      </c>
      <c r="I159" s="484" t="s">
        <v>330</v>
      </c>
    </row>
    <row r="160" spans="1:9" x14ac:dyDescent="0.2">
      <c r="A160" s="70" t="s">
        <v>521</v>
      </c>
      <c r="B160" s="70" t="s">
        <v>873</v>
      </c>
      <c r="C160" s="74">
        <v>108433.58211194565</v>
      </c>
      <c r="D160" s="74">
        <v>75010.611689914163</v>
      </c>
      <c r="E160" s="74">
        <v>0</v>
      </c>
      <c r="F160" s="74">
        <v>0</v>
      </c>
      <c r="G160" s="74">
        <v>108433.58211194565</v>
      </c>
      <c r="H160" s="74">
        <v>75010.611689914163</v>
      </c>
      <c r="I160" s="484" t="s">
        <v>330</v>
      </c>
    </row>
    <row r="161" spans="1:9" x14ac:dyDescent="0.2">
      <c r="A161" s="70" t="s">
        <v>521</v>
      </c>
      <c r="B161" s="70" t="s">
        <v>873</v>
      </c>
      <c r="C161" s="74">
        <v>49534.681369814025</v>
      </c>
      <c r="D161" s="74">
        <v>34266.383873390558</v>
      </c>
      <c r="E161" s="74">
        <v>0</v>
      </c>
      <c r="F161" s="74">
        <v>0</v>
      </c>
      <c r="G161" s="74">
        <v>49534.681369814025</v>
      </c>
      <c r="H161" s="74">
        <v>34266.383873390558</v>
      </c>
      <c r="I161" s="484" t="s">
        <v>330</v>
      </c>
    </row>
    <row r="162" spans="1:9" x14ac:dyDescent="0.2">
      <c r="A162" s="70" t="s">
        <v>522</v>
      </c>
      <c r="B162" s="70" t="s">
        <v>462</v>
      </c>
      <c r="C162" s="74">
        <v>28068.281524134505</v>
      </c>
      <c r="D162" s="74">
        <v>27366.869275609584</v>
      </c>
      <c r="E162" s="74">
        <v>0</v>
      </c>
      <c r="F162" s="74">
        <v>0</v>
      </c>
      <c r="G162" s="74">
        <v>28068.281524134505</v>
      </c>
      <c r="H162" s="74">
        <v>27366.869275609584</v>
      </c>
      <c r="I162" s="484" t="s">
        <v>330</v>
      </c>
    </row>
    <row r="163" spans="1:9" x14ac:dyDescent="0.2">
      <c r="A163" s="70" t="s">
        <v>533</v>
      </c>
      <c r="B163" s="70" t="s">
        <v>890</v>
      </c>
      <c r="C163" s="74">
        <v>52105.099377742001</v>
      </c>
      <c r="D163" s="74">
        <v>20995.119732340507</v>
      </c>
      <c r="E163" s="74">
        <v>0</v>
      </c>
      <c r="F163" s="74">
        <v>0</v>
      </c>
      <c r="G163" s="74">
        <v>52105.099377742001</v>
      </c>
      <c r="H163" s="74">
        <v>20995.119732340507</v>
      </c>
      <c r="I163" s="484" t="s">
        <v>330</v>
      </c>
    </row>
    <row r="164" spans="1:9" x14ac:dyDescent="0.2">
      <c r="A164" s="70" t="s">
        <v>533</v>
      </c>
      <c r="B164" s="70" t="s">
        <v>890</v>
      </c>
      <c r="C164" s="74">
        <v>268941.20060213323</v>
      </c>
      <c r="D164" s="74">
        <v>108366.60470919701</v>
      </c>
      <c r="E164" s="74">
        <v>0</v>
      </c>
      <c r="F164" s="74">
        <v>0</v>
      </c>
      <c r="G164" s="74">
        <v>268941.20060213323</v>
      </c>
      <c r="H164" s="74">
        <v>108366.60470919701</v>
      </c>
      <c r="I164" s="484" t="s">
        <v>330</v>
      </c>
    </row>
    <row r="165" spans="1:9" x14ac:dyDescent="0.2">
      <c r="A165" s="70" t="s">
        <v>764</v>
      </c>
      <c r="B165" s="70" t="s">
        <v>384</v>
      </c>
      <c r="C165" s="74">
        <v>3866520.598435251</v>
      </c>
      <c r="D165" s="74">
        <v>3207457.6261229794</v>
      </c>
      <c r="E165" s="74">
        <v>0</v>
      </c>
      <c r="F165" s="74">
        <v>0</v>
      </c>
      <c r="G165" s="74">
        <v>3866520.598435251</v>
      </c>
      <c r="H165" s="74">
        <v>3207457.6261229794</v>
      </c>
      <c r="I165" s="484" t="s">
        <v>330</v>
      </c>
    </row>
    <row r="166" spans="1:9" x14ac:dyDescent="0.2">
      <c r="A166" s="70" t="s">
        <v>764</v>
      </c>
      <c r="B166" s="70" t="s">
        <v>384</v>
      </c>
      <c r="C166" s="74">
        <v>3525497.2396409325</v>
      </c>
      <c r="D166" s="74">
        <v>2924562.9809234766</v>
      </c>
      <c r="E166" s="74">
        <v>0</v>
      </c>
      <c r="F166" s="74">
        <v>0</v>
      </c>
      <c r="G166" s="74">
        <v>3525497.2396409325</v>
      </c>
      <c r="H166" s="74">
        <v>2924562.9809234766</v>
      </c>
      <c r="I166" s="484" t="s">
        <v>330</v>
      </c>
    </row>
    <row r="167" spans="1:9" x14ac:dyDescent="0.2">
      <c r="A167" s="70" t="s">
        <v>764</v>
      </c>
      <c r="B167" s="70" t="s">
        <v>384</v>
      </c>
      <c r="C167" s="74">
        <v>26081.556223578613</v>
      </c>
      <c r="D167" s="74">
        <v>21635.856910817227</v>
      </c>
      <c r="E167" s="74">
        <v>0</v>
      </c>
      <c r="F167" s="74">
        <v>0</v>
      </c>
      <c r="G167" s="74">
        <v>26081.556223578613</v>
      </c>
      <c r="H167" s="74">
        <v>21635.856910817227</v>
      </c>
      <c r="I167" s="484" t="s">
        <v>330</v>
      </c>
    </row>
    <row r="168" spans="1:9" x14ac:dyDescent="0.2">
      <c r="A168" s="70" t="s">
        <v>524</v>
      </c>
      <c r="B168" s="70" t="s">
        <v>877</v>
      </c>
      <c r="C168" s="74">
        <v>833433.26996567508</v>
      </c>
      <c r="D168" s="74">
        <v>585143.50369565224</v>
      </c>
      <c r="E168" s="74">
        <v>0</v>
      </c>
      <c r="F168" s="74">
        <v>0</v>
      </c>
      <c r="G168" s="74">
        <v>833433.26996567508</v>
      </c>
      <c r="H168" s="74">
        <v>585143.50369565224</v>
      </c>
      <c r="I168" s="484" t="s">
        <v>330</v>
      </c>
    </row>
    <row r="169" spans="1:9" x14ac:dyDescent="0.2">
      <c r="A169" s="70" t="s">
        <v>524</v>
      </c>
      <c r="B169" s="70" t="s">
        <v>877</v>
      </c>
      <c r="C169" s="74">
        <v>187432.15699191939</v>
      </c>
      <c r="D169" s="74">
        <v>131593.86959918481</v>
      </c>
      <c r="E169" s="74">
        <v>0</v>
      </c>
      <c r="F169" s="74">
        <v>0</v>
      </c>
      <c r="G169" s="74">
        <v>187432.15699191939</v>
      </c>
      <c r="H169" s="74">
        <v>131593.86959918481</v>
      </c>
      <c r="I169" s="484" t="s">
        <v>330</v>
      </c>
    </row>
    <row r="170" spans="1:9" x14ac:dyDescent="0.2">
      <c r="A170" s="70" t="s">
        <v>524</v>
      </c>
      <c r="B170" s="70" t="s">
        <v>877</v>
      </c>
      <c r="C170" s="74">
        <v>515024.42495530611</v>
      </c>
      <c r="D170" s="74">
        <v>361592.4722078804</v>
      </c>
      <c r="E170" s="74">
        <v>0</v>
      </c>
      <c r="F170" s="74">
        <v>0</v>
      </c>
      <c r="G170" s="74">
        <v>515024.42495530611</v>
      </c>
      <c r="H170" s="74">
        <v>361592.4722078804</v>
      </c>
      <c r="I170" s="484" t="s">
        <v>330</v>
      </c>
    </row>
    <row r="171" spans="1:9" x14ac:dyDescent="0.2">
      <c r="A171" s="70" t="s">
        <v>524</v>
      </c>
      <c r="B171" s="70" t="s">
        <v>877</v>
      </c>
      <c r="C171" s="74">
        <v>176141.06319722539</v>
      </c>
      <c r="D171" s="74">
        <v>123666.52805706521</v>
      </c>
      <c r="E171" s="74">
        <v>0</v>
      </c>
      <c r="F171" s="74">
        <v>0</v>
      </c>
      <c r="G171" s="74">
        <v>176141.06319722539</v>
      </c>
      <c r="H171" s="74">
        <v>123666.52805706521</v>
      </c>
      <c r="I171" s="484" t="s">
        <v>330</v>
      </c>
    </row>
    <row r="172" spans="1:9" x14ac:dyDescent="0.2">
      <c r="A172" s="70" t="s">
        <v>524</v>
      </c>
      <c r="B172" s="70" t="s">
        <v>877</v>
      </c>
      <c r="C172" s="74">
        <v>62929.029415760873</v>
      </c>
      <c r="D172" s="74">
        <v>44181.716861413042</v>
      </c>
      <c r="E172" s="74">
        <v>0</v>
      </c>
      <c r="F172" s="74">
        <v>0</v>
      </c>
      <c r="G172" s="74">
        <v>62929.029415760873</v>
      </c>
      <c r="H172" s="74">
        <v>44181.716861413042</v>
      </c>
      <c r="I172" s="484" t="s">
        <v>330</v>
      </c>
    </row>
    <row r="173" spans="1:9" x14ac:dyDescent="0.2">
      <c r="A173" s="70" t="s">
        <v>524</v>
      </c>
      <c r="B173" s="70" t="s">
        <v>877</v>
      </c>
      <c r="C173" s="74">
        <v>565608.52515553497</v>
      </c>
      <c r="D173" s="74">
        <v>397106.96231657616</v>
      </c>
      <c r="E173" s="74">
        <v>0</v>
      </c>
      <c r="F173" s="74">
        <v>0</v>
      </c>
      <c r="G173" s="74">
        <v>565608.52515553497</v>
      </c>
      <c r="H173" s="74">
        <v>397106.96231657616</v>
      </c>
      <c r="I173" s="484" t="s">
        <v>330</v>
      </c>
    </row>
    <row r="174" spans="1:9" x14ac:dyDescent="0.2">
      <c r="A174" s="70" t="s">
        <v>1342</v>
      </c>
      <c r="B174" s="70" t="s">
        <v>1019</v>
      </c>
      <c r="C174" s="74">
        <v>745429.67</v>
      </c>
      <c r="D174" s="74">
        <v>413439.37</v>
      </c>
      <c r="E174" s="74">
        <v>0</v>
      </c>
      <c r="F174" s="74">
        <v>0</v>
      </c>
      <c r="G174" s="74">
        <v>745429.67</v>
      </c>
      <c r="H174" s="74">
        <v>413439.37</v>
      </c>
      <c r="I174" s="491" t="s">
        <v>330</v>
      </c>
    </row>
    <row r="175" spans="1:9" x14ac:dyDescent="0.2">
      <c r="B175" s="70" t="s">
        <v>1511</v>
      </c>
      <c r="C175" s="74">
        <v>900526.93</v>
      </c>
      <c r="D175" s="74">
        <v>414954.8</v>
      </c>
      <c r="E175" s="74">
        <v>0</v>
      </c>
      <c r="F175" s="74">
        <v>0</v>
      </c>
      <c r="G175" s="74">
        <v>900526.93</v>
      </c>
      <c r="H175" s="74">
        <v>414954.8</v>
      </c>
      <c r="I175" s="490" t="s">
        <v>330</v>
      </c>
    </row>
    <row r="176" spans="1:9" x14ac:dyDescent="0.2">
      <c r="A176" s="70" t="s">
        <v>137</v>
      </c>
      <c r="B176" s="70" t="s">
        <v>229</v>
      </c>
      <c r="C176" s="74">
        <v>79281.954755106519</v>
      </c>
      <c r="D176" s="74">
        <v>77539.145003294529</v>
      </c>
      <c r="E176" s="74">
        <v>0</v>
      </c>
      <c r="F176" s="74">
        <v>0</v>
      </c>
      <c r="G176" s="74">
        <v>79281.954755106519</v>
      </c>
      <c r="H176" s="74">
        <v>77539.145003294529</v>
      </c>
      <c r="I176" s="484" t="s">
        <v>330</v>
      </c>
    </row>
    <row r="177" spans="1:9" x14ac:dyDescent="0.2">
      <c r="A177" s="70" t="s">
        <v>525</v>
      </c>
      <c r="B177" s="70" t="s">
        <v>223</v>
      </c>
      <c r="C177" s="74">
        <v>442162.51752697461</v>
      </c>
      <c r="D177" s="74">
        <v>427478.72207891074</v>
      </c>
      <c r="E177" s="74">
        <v>0</v>
      </c>
      <c r="F177" s="74">
        <v>0</v>
      </c>
      <c r="G177" s="74">
        <v>442162.51752697461</v>
      </c>
      <c r="H177" s="74">
        <v>427478.72207891074</v>
      </c>
      <c r="I177" s="484" t="s">
        <v>330</v>
      </c>
    </row>
    <row r="178" spans="1:9" x14ac:dyDescent="0.2">
      <c r="A178" s="70" t="s">
        <v>139</v>
      </c>
      <c r="B178" s="70" t="s">
        <v>1229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  <c r="I178" s="484" t="s">
        <v>330</v>
      </c>
    </row>
    <row r="179" spans="1:9" x14ac:dyDescent="0.2">
      <c r="A179" s="70" t="s">
        <v>1231</v>
      </c>
      <c r="B179" s="70" t="s">
        <v>757</v>
      </c>
      <c r="C179" s="74">
        <v>480781.08560553624</v>
      </c>
      <c r="D179" s="74">
        <v>275785.58802768163</v>
      </c>
      <c r="E179" s="74">
        <v>0</v>
      </c>
      <c r="F179" s="74">
        <v>0</v>
      </c>
      <c r="G179" s="74">
        <v>480781.08560553624</v>
      </c>
      <c r="H179" s="74">
        <v>275785.58802768163</v>
      </c>
      <c r="I179" s="484" t="s">
        <v>330</v>
      </c>
    </row>
    <row r="180" spans="1:9" x14ac:dyDescent="0.2">
      <c r="A180" s="70" t="s">
        <v>535</v>
      </c>
      <c r="B180" s="70" t="s">
        <v>538</v>
      </c>
      <c r="C180" s="74">
        <v>1839.07</v>
      </c>
      <c r="D180" s="74">
        <v>1068.02</v>
      </c>
      <c r="E180" s="74">
        <v>0</v>
      </c>
      <c r="F180" s="74">
        <v>0</v>
      </c>
      <c r="G180" s="74">
        <v>1839.07</v>
      </c>
      <c r="H180" s="74">
        <v>1068.02</v>
      </c>
      <c r="I180" s="484" t="s">
        <v>330</v>
      </c>
    </row>
    <row r="181" spans="1:9" x14ac:dyDescent="0.2">
      <c r="A181" s="70" t="s">
        <v>647</v>
      </c>
      <c r="B181" s="70" t="s">
        <v>538</v>
      </c>
      <c r="C181" s="74">
        <v>1839.0699999999997</v>
      </c>
      <c r="D181" s="74">
        <v>1068.02</v>
      </c>
      <c r="E181" s="74">
        <v>0</v>
      </c>
      <c r="F181" s="74">
        <v>0</v>
      </c>
      <c r="G181" s="74">
        <v>1839.0699999999997</v>
      </c>
      <c r="H181" s="74">
        <v>1068.02</v>
      </c>
      <c r="I181" s="484" t="s">
        <v>330</v>
      </c>
    </row>
    <row r="182" spans="1:9" x14ac:dyDescent="0.2">
      <c r="A182" s="70" t="s">
        <v>541</v>
      </c>
      <c r="B182" s="70" t="s">
        <v>888</v>
      </c>
      <c r="C182" s="74">
        <v>542203.93194428331</v>
      </c>
      <c r="D182" s="74">
        <v>386214.25105380983</v>
      </c>
      <c r="E182" s="74">
        <v>0</v>
      </c>
      <c r="F182" s="74">
        <v>0</v>
      </c>
      <c r="G182" s="74">
        <v>542203.93194428331</v>
      </c>
      <c r="H182" s="74">
        <v>386214.25105380983</v>
      </c>
      <c r="I182" s="484" t="s">
        <v>330</v>
      </c>
    </row>
    <row r="183" spans="1:9" x14ac:dyDescent="0.2">
      <c r="A183" s="70" t="s">
        <v>555</v>
      </c>
      <c r="B183" s="70" t="s">
        <v>904</v>
      </c>
      <c r="C183" s="74">
        <v>168974.15484019771</v>
      </c>
      <c r="D183" s="74">
        <v>111335.15455848434</v>
      </c>
      <c r="E183" s="74">
        <v>0</v>
      </c>
      <c r="F183" s="74">
        <v>0</v>
      </c>
      <c r="G183" s="74">
        <v>168974.15484019771</v>
      </c>
      <c r="H183" s="74">
        <v>111335.15455848434</v>
      </c>
      <c r="I183" s="484" t="s">
        <v>330</v>
      </c>
    </row>
    <row r="184" spans="1:9" x14ac:dyDescent="0.2">
      <c r="A184" s="70" t="s">
        <v>555</v>
      </c>
      <c r="B184" s="70" t="s">
        <v>904</v>
      </c>
      <c r="C184" s="74">
        <v>141451.65542009883</v>
      </c>
      <c r="D184" s="74">
        <v>93200.891779242156</v>
      </c>
      <c r="E184" s="74">
        <v>0</v>
      </c>
      <c r="F184" s="74">
        <v>0</v>
      </c>
      <c r="G184" s="74">
        <v>141451.65542009883</v>
      </c>
      <c r="H184" s="74">
        <v>93200.891779242156</v>
      </c>
      <c r="I184" s="484" t="s">
        <v>330</v>
      </c>
    </row>
    <row r="185" spans="1:9" x14ac:dyDescent="0.2">
      <c r="A185" s="70" t="s">
        <v>555</v>
      </c>
      <c r="B185" s="70" t="s">
        <v>904</v>
      </c>
      <c r="C185" s="74">
        <v>290.06973970345962</v>
      </c>
      <c r="D185" s="74">
        <v>191.1236622734761</v>
      </c>
      <c r="E185" s="74">
        <v>0</v>
      </c>
      <c r="F185" s="74">
        <v>0</v>
      </c>
      <c r="G185" s="74">
        <v>290.06973970345962</v>
      </c>
      <c r="H185" s="74">
        <v>191.1236622734761</v>
      </c>
      <c r="I185" s="484" t="s">
        <v>330</v>
      </c>
    </row>
    <row r="186" spans="1:9" x14ac:dyDescent="0.2">
      <c r="A186" s="70" t="s">
        <v>1600</v>
      </c>
      <c r="B186" s="70" t="s">
        <v>912</v>
      </c>
      <c r="C186" s="74">
        <v>164004.26999999996</v>
      </c>
      <c r="D186" s="74">
        <v>162264.16</v>
      </c>
      <c r="E186" s="74">
        <v>0</v>
      </c>
      <c r="F186" s="74">
        <v>0</v>
      </c>
      <c r="G186" s="74">
        <v>164004.26999999996</v>
      </c>
      <c r="H186" s="74">
        <v>162264.16</v>
      </c>
      <c r="I186" s="484" t="s">
        <v>330</v>
      </c>
    </row>
    <row r="187" spans="1:9" x14ac:dyDescent="0.2">
      <c r="A187" s="70" t="s">
        <v>581</v>
      </c>
      <c r="B187" s="70" t="s">
        <v>958</v>
      </c>
      <c r="C187" s="74">
        <v>181770.40619230768</v>
      </c>
      <c r="D187" s="74">
        <v>130520.79741978961</v>
      </c>
      <c r="E187" s="74">
        <v>0</v>
      </c>
      <c r="F187" s="74">
        <v>0</v>
      </c>
      <c r="G187" s="74">
        <v>181770.40619230768</v>
      </c>
      <c r="H187" s="74">
        <v>130520.79741978961</v>
      </c>
      <c r="I187" s="484" t="s">
        <v>330</v>
      </c>
    </row>
    <row r="188" spans="1:9" x14ac:dyDescent="0.2">
      <c r="A188" s="70" t="s">
        <v>581</v>
      </c>
      <c r="B188" s="70" t="s">
        <v>958</v>
      </c>
      <c r="C188" s="74">
        <v>1142660.0882307691</v>
      </c>
      <c r="D188" s="74">
        <v>820490.57940631162</v>
      </c>
      <c r="E188" s="74">
        <v>0</v>
      </c>
      <c r="F188" s="74">
        <v>0</v>
      </c>
      <c r="G188" s="74">
        <v>1142660.0882307691</v>
      </c>
      <c r="H188" s="74">
        <v>820490.57940631162</v>
      </c>
      <c r="I188" s="484" t="s">
        <v>330</v>
      </c>
    </row>
    <row r="189" spans="1:9" x14ac:dyDescent="0.2">
      <c r="A189" s="70" t="s">
        <v>784</v>
      </c>
      <c r="B189" s="70" t="s">
        <v>967</v>
      </c>
      <c r="C189" s="74">
        <v>287900.40574350051</v>
      </c>
      <c r="D189" s="74">
        <v>248458.71669313614</v>
      </c>
      <c r="E189" s="74">
        <v>0</v>
      </c>
      <c r="F189" s="74">
        <v>0</v>
      </c>
      <c r="G189" s="74">
        <v>287900.40574350051</v>
      </c>
      <c r="H189" s="74">
        <v>248458.71669313614</v>
      </c>
      <c r="I189" s="484" t="s">
        <v>330</v>
      </c>
    </row>
    <row r="190" spans="1:9" x14ac:dyDescent="0.2">
      <c r="A190" s="70" t="s">
        <v>784</v>
      </c>
      <c r="B190" s="70" t="s">
        <v>967</v>
      </c>
      <c r="C190" s="74">
        <v>988434.76680626557</v>
      </c>
      <c r="D190" s="74">
        <v>853021.49214184715</v>
      </c>
      <c r="E190" s="74">
        <v>0</v>
      </c>
      <c r="F190" s="74">
        <v>0</v>
      </c>
      <c r="G190" s="74">
        <v>988434.76680626557</v>
      </c>
      <c r="H190" s="74">
        <v>853021.49214184715</v>
      </c>
      <c r="I190" s="484" t="s">
        <v>330</v>
      </c>
    </row>
    <row r="191" spans="1:9" x14ac:dyDescent="0.2">
      <c r="A191" s="70" t="s">
        <v>783</v>
      </c>
      <c r="B191" s="70" t="s">
        <v>872</v>
      </c>
      <c r="C191" s="74">
        <v>99807.2</v>
      </c>
      <c r="D191" s="74">
        <v>37558.86</v>
      </c>
      <c r="E191" s="74">
        <v>0</v>
      </c>
      <c r="F191" s="74">
        <v>0</v>
      </c>
      <c r="G191" s="74">
        <v>99807.2</v>
      </c>
      <c r="H191" s="74">
        <v>37558.86</v>
      </c>
      <c r="I191" s="484" t="s">
        <v>330</v>
      </c>
    </row>
    <row r="192" spans="1:9" x14ac:dyDescent="0.2">
      <c r="A192" s="70" t="s">
        <v>360</v>
      </c>
      <c r="B192" s="70" t="s">
        <v>471</v>
      </c>
      <c r="C192" s="74">
        <v>1634.4353040404853</v>
      </c>
      <c r="D192" s="74">
        <v>1568.3737804910702</v>
      </c>
      <c r="E192" s="74">
        <v>0</v>
      </c>
      <c r="F192" s="74">
        <v>0</v>
      </c>
      <c r="G192" s="74">
        <v>1634.4353040404853</v>
      </c>
      <c r="H192" s="74">
        <v>1568.3737804910702</v>
      </c>
      <c r="I192" s="484" t="s">
        <v>330</v>
      </c>
    </row>
    <row r="193" spans="1:9" x14ac:dyDescent="0.2">
      <c r="A193" s="70" t="s">
        <v>800</v>
      </c>
      <c r="B193" s="70" t="s">
        <v>880</v>
      </c>
      <c r="C193" s="74">
        <v>1802.9295470383274</v>
      </c>
      <c r="D193" s="74">
        <v>1606.6910452961674</v>
      </c>
      <c r="E193" s="74">
        <v>0</v>
      </c>
      <c r="F193" s="74">
        <v>0</v>
      </c>
      <c r="G193" s="74">
        <v>1802.9295470383274</v>
      </c>
      <c r="H193" s="74">
        <v>1606.6910452961674</v>
      </c>
      <c r="I193" s="484" t="s">
        <v>330</v>
      </c>
    </row>
    <row r="194" spans="1:9" x14ac:dyDescent="0.2">
      <c r="A194" s="70" t="s">
        <v>800</v>
      </c>
      <c r="B194" s="70" t="s">
        <v>880</v>
      </c>
      <c r="C194" s="74">
        <v>149781.83929241492</v>
      </c>
      <c r="D194" s="74">
        <v>133478.94837845082</v>
      </c>
      <c r="E194" s="74">
        <v>0</v>
      </c>
      <c r="F194" s="74">
        <v>0</v>
      </c>
      <c r="G194" s="74">
        <v>149781.83929241492</v>
      </c>
      <c r="H194" s="74">
        <v>133478.94837845082</v>
      </c>
      <c r="I194" s="484" t="s">
        <v>330</v>
      </c>
    </row>
    <row r="195" spans="1:9" x14ac:dyDescent="0.2">
      <c r="A195" s="70" t="s">
        <v>1419</v>
      </c>
      <c r="B195" s="70" t="s">
        <v>926</v>
      </c>
      <c r="C195" s="74">
        <v>178071.75657601425</v>
      </c>
      <c r="D195" s="74">
        <v>176175.47369594296</v>
      </c>
      <c r="E195" s="74">
        <v>0</v>
      </c>
      <c r="F195" s="74">
        <v>0</v>
      </c>
      <c r="G195" s="74">
        <v>178071.75657601425</v>
      </c>
      <c r="H195" s="74">
        <v>176175.47369594296</v>
      </c>
      <c r="I195" s="484" t="s">
        <v>330</v>
      </c>
    </row>
    <row r="196" spans="1:9" x14ac:dyDescent="0.2">
      <c r="A196" s="70" t="s">
        <v>614</v>
      </c>
      <c r="B196" s="70" t="s">
        <v>979</v>
      </c>
      <c r="C196" s="74">
        <v>1226344.53</v>
      </c>
      <c r="D196" s="74">
        <v>747930.09000000008</v>
      </c>
      <c r="E196" s="74">
        <v>0</v>
      </c>
      <c r="F196" s="74">
        <v>0</v>
      </c>
      <c r="G196" s="74">
        <v>1226344.53</v>
      </c>
      <c r="H196" s="74">
        <v>747930.09000000008</v>
      </c>
      <c r="I196" s="484" t="s">
        <v>330</v>
      </c>
    </row>
    <row r="197" spans="1:9" x14ac:dyDescent="0.2">
      <c r="A197" s="70" t="s">
        <v>1276</v>
      </c>
      <c r="B197" s="70" t="s">
        <v>1003</v>
      </c>
      <c r="C197" s="74">
        <v>972.28319181362929</v>
      </c>
      <c r="D197" s="74">
        <v>826.15976485956901</v>
      </c>
      <c r="E197" s="74">
        <v>0</v>
      </c>
      <c r="F197" s="74">
        <v>0</v>
      </c>
      <c r="G197" s="74">
        <v>972.28319181362929</v>
      </c>
      <c r="H197" s="74">
        <v>826.15976485956901</v>
      </c>
      <c r="I197" s="484" t="s">
        <v>330</v>
      </c>
    </row>
    <row r="198" spans="1:9" x14ac:dyDescent="0.2">
      <c r="A198" s="70" t="s">
        <v>615</v>
      </c>
      <c r="B198" s="70" t="s">
        <v>101</v>
      </c>
      <c r="C198" s="74">
        <v>257.50848331913227</v>
      </c>
      <c r="D198" s="74">
        <v>223.52270105525338</v>
      </c>
      <c r="E198" s="74">
        <v>0</v>
      </c>
      <c r="F198" s="74">
        <v>0</v>
      </c>
      <c r="G198" s="74">
        <v>257.50848331913227</v>
      </c>
      <c r="H198" s="74">
        <v>223.52270105525338</v>
      </c>
      <c r="I198" s="484" t="s">
        <v>330</v>
      </c>
    </row>
    <row r="199" spans="1:9" x14ac:dyDescent="0.2">
      <c r="A199" s="70" t="s">
        <v>615</v>
      </c>
      <c r="B199" s="70" t="s">
        <v>101</v>
      </c>
      <c r="C199" s="74">
        <v>30901.017998295869</v>
      </c>
      <c r="D199" s="74">
        <v>26822.724126630401</v>
      </c>
      <c r="E199" s="74">
        <v>0</v>
      </c>
      <c r="F199" s="74">
        <v>0</v>
      </c>
      <c r="G199" s="74">
        <v>30901.017998295869</v>
      </c>
      <c r="H199" s="74">
        <v>26822.724126630401</v>
      </c>
      <c r="I199" s="484" t="s">
        <v>330</v>
      </c>
    </row>
    <row r="200" spans="1:9" x14ac:dyDescent="0.2">
      <c r="A200" s="70" t="s">
        <v>615</v>
      </c>
      <c r="B200" s="70" t="s">
        <v>988</v>
      </c>
      <c r="C200" s="74">
        <v>9797.7028511502904</v>
      </c>
      <c r="D200" s="74">
        <v>8569.1524939372102</v>
      </c>
      <c r="E200" s="74">
        <v>0</v>
      </c>
      <c r="F200" s="74">
        <v>0</v>
      </c>
      <c r="G200" s="74">
        <v>9797.7028511502904</v>
      </c>
      <c r="H200" s="74">
        <v>8569.1524939372102</v>
      </c>
      <c r="I200" s="484" t="s">
        <v>330</v>
      </c>
    </row>
    <row r="201" spans="1:9" x14ac:dyDescent="0.2">
      <c r="A201" s="70" t="s">
        <v>146</v>
      </c>
      <c r="B201" s="70" t="s">
        <v>997</v>
      </c>
      <c r="C201" s="74">
        <v>191130.62871217454</v>
      </c>
      <c r="D201" s="74">
        <v>144021.47169442489</v>
      </c>
      <c r="E201" s="74">
        <v>0</v>
      </c>
      <c r="F201" s="74">
        <v>0</v>
      </c>
      <c r="G201" s="74">
        <v>191130.62871217454</v>
      </c>
      <c r="H201" s="74">
        <v>144021.47169442489</v>
      </c>
      <c r="I201" s="484" t="s">
        <v>330</v>
      </c>
    </row>
    <row r="202" spans="1:9" x14ac:dyDescent="0.2">
      <c r="A202" s="70" t="s">
        <v>616</v>
      </c>
      <c r="B202" s="70" t="s">
        <v>980</v>
      </c>
      <c r="C202" s="74">
        <v>78402.940000000017</v>
      </c>
      <c r="D202" s="74">
        <v>21040.329999999998</v>
      </c>
      <c r="E202" s="74">
        <v>0</v>
      </c>
      <c r="F202" s="74">
        <v>0</v>
      </c>
      <c r="G202" s="74">
        <v>78402.940000000017</v>
      </c>
      <c r="H202" s="74">
        <v>21040.329999999998</v>
      </c>
      <c r="I202" s="487" t="s">
        <v>330</v>
      </c>
    </row>
    <row r="203" spans="1:9" x14ac:dyDescent="0.2">
      <c r="A203" s="70" t="s">
        <v>616</v>
      </c>
      <c r="B203" s="70" t="s">
        <v>1001</v>
      </c>
      <c r="C203" s="74">
        <v>43884.888899985017</v>
      </c>
      <c r="D203" s="74">
        <v>24131.788710241173</v>
      </c>
      <c r="E203" s="74">
        <v>0</v>
      </c>
      <c r="F203" s="74">
        <v>0</v>
      </c>
      <c r="G203" s="74">
        <v>43884.888899985017</v>
      </c>
      <c r="H203" s="74">
        <v>24131.788710241173</v>
      </c>
      <c r="I203" s="484" t="s">
        <v>330</v>
      </c>
    </row>
    <row r="204" spans="1:9" x14ac:dyDescent="0.2">
      <c r="A204" s="70" t="s">
        <v>616</v>
      </c>
      <c r="B204" s="70" t="s">
        <v>127</v>
      </c>
      <c r="C204" s="74">
        <v>147763.89177419353</v>
      </c>
      <c r="D204" s="74">
        <v>57574.436290322577</v>
      </c>
      <c r="E204" s="74">
        <v>0</v>
      </c>
      <c r="F204" s="74">
        <v>0</v>
      </c>
      <c r="G204" s="74">
        <v>147763.89177419353</v>
      </c>
      <c r="H204" s="74">
        <v>57574.436290322577</v>
      </c>
      <c r="I204" s="484" t="s">
        <v>330</v>
      </c>
    </row>
    <row r="205" spans="1:9" x14ac:dyDescent="0.2">
      <c r="A205" s="70" t="s">
        <v>616</v>
      </c>
      <c r="B205" s="70" t="s">
        <v>127</v>
      </c>
      <c r="C205" s="74">
        <v>2128.8018306451613</v>
      </c>
      <c r="D205" s="74">
        <v>829.46221774193543</v>
      </c>
      <c r="E205" s="74">
        <v>0</v>
      </c>
      <c r="F205" s="74">
        <v>0</v>
      </c>
      <c r="G205" s="74">
        <v>2128.8018306451613</v>
      </c>
      <c r="H205" s="74">
        <v>829.46221774193543</v>
      </c>
      <c r="I205" s="484" t="s">
        <v>330</v>
      </c>
    </row>
    <row r="206" spans="1:9" x14ac:dyDescent="0.2">
      <c r="A206" s="70" t="s">
        <v>617</v>
      </c>
      <c r="B206" s="70" t="s">
        <v>102</v>
      </c>
      <c r="C206" s="74">
        <v>68066.863657737253</v>
      </c>
      <c r="D206" s="74">
        <v>62623.84849672272</v>
      </c>
      <c r="E206" s="74">
        <v>0</v>
      </c>
      <c r="F206" s="74">
        <v>0</v>
      </c>
      <c r="G206" s="74">
        <v>68066.863657737253</v>
      </c>
      <c r="H206" s="74">
        <v>62623.84849672272</v>
      </c>
      <c r="I206" s="484" t="s">
        <v>330</v>
      </c>
    </row>
    <row r="207" spans="1:9" x14ac:dyDescent="0.2">
      <c r="A207" s="70" t="s">
        <v>141</v>
      </c>
      <c r="B207" s="70" t="s">
        <v>993</v>
      </c>
      <c r="C207" s="74">
        <v>56075.589910257659</v>
      </c>
      <c r="D207" s="74">
        <v>51885.382580333884</v>
      </c>
      <c r="E207" s="74">
        <v>0</v>
      </c>
      <c r="F207" s="74">
        <v>0</v>
      </c>
      <c r="G207" s="74">
        <v>56075.589910257659</v>
      </c>
      <c r="H207" s="74">
        <v>51885.382580333884</v>
      </c>
      <c r="I207" s="484" t="s">
        <v>330</v>
      </c>
    </row>
    <row r="208" spans="1:9" x14ac:dyDescent="0.2">
      <c r="A208" s="70" t="s">
        <v>584</v>
      </c>
      <c r="B208" s="70" t="s">
        <v>470</v>
      </c>
      <c r="C208" s="74">
        <v>94.613140133951561</v>
      </c>
      <c r="D208" s="74">
        <v>91.580744461617726</v>
      </c>
      <c r="E208" s="74">
        <v>0</v>
      </c>
      <c r="F208" s="74">
        <v>0</v>
      </c>
      <c r="G208" s="74">
        <v>94.613140133951561</v>
      </c>
      <c r="H208" s="74">
        <v>91.580744461617726</v>
      </c>
      <c r="I208" s="484" t="s">
        <v>330</v>
      </c>
    </row>
    <row r="209" spans="1:9" x14ac:dyDescent="0.2">
      <c r="A209" s="70" t="s">
        <v>618</v>
      </c>
      <c r="B209" s="70" t="s">
        <v>1004</v>
      </c>
      <c r="C209" s="74">
        <v>15893.945630144925</v>
      </c>
      <c r="D209" s="74">
        <v>7000.0976510144928</v>
      </c>
      <c r="E209" s="74">
        <v>0</v>
      </c>
      <c r="F209" s="74">
        <v>0</v>
      </c>
      <c r="G209" s="74">
        <v>15893.945630144925</v>
      </c>
      <c r="H209" s="74">
        <v>7000.0976510144928</v>
      </c>
      <c r="I209" s="484" t="s">
        <v>330</v>
      </c>
    </row>
    <row r="210" spans="1:9" x14ac:dyDescent="0.2">
      <c r="A210" s="70" t="s">
        <v>619</v>
      </c>
      <c r="B210" s="70" t="s">
        <v>620</v>
      </c>
      <c r="C210" s="74">
        <v>197822.44</v>
      </c>
      <c r="D210" s="74">
        <v>143985.32</v>
      </c>
      <c r="E210" s="74">
        <v>0</v>
      </c>
      <c r="F210" s="74">
        <v>0</v>
      </c>
      <c r="G210" s="74">
        <v>197822.44</v>
      </c>
      <c r="H210" s="74">
        <v>143985.32</v>
      </c>
      <c r="I210" s="484" t="s">
        <v>330</v>
      </c>
    </row>
    <row r="211" spans="1:9" x14ac:dyDescent="0.2">
      <c r="A211" s="70" t="s">
        <v>621</v>
      </c>
      <c r="B211" s="70" t="s">
        <v>987</v>
      </c>
      <c r="C211" s="74">
        <v>225193.45000000004</v>
      </c>
      <c r="D211" s="74">
        <v>80010.11</v>
      </c>
      <c r="E211" s="74">
        <v>0</v>
      </c>
      <c r="F211" s="74">
        <v>0</v>
      </c>
      <c r="G211" s="74">
        <v>225193.45000000004</v>
      </c>
      <c r="H211" s="74">
        <v>80010.11</v>
      </c>
      <c r="I211" s="484" t="s">
        <v>330</v>
      </c>
    </row>
    <row r="212" spans="1:9" x14ac:dyDescent="0.2">
      <c r="A212" s="70" t="s">
        <v>140</v>
      </c>
      <c r="B212" s="70" t="s">
        <v>121</v>
      </c>
      <c r="C212" s="74">
        <v>407816.17720090295</v>
      </c>
      <c r="D212" s="74">
        <v>362797.80541760725</v>
      </c>
      <c r="E212" s="74">
        <v>0</v>
      </c>
      <c r="F212" s="74">
        <v>0</v>
      </c>
      <c r="G212" s="74">
        <v>407816.17720090295</v>
      </c>
      <c r="H212" s="74">
        <v>362797.80541760725</v>
      </c>
      <c r="I212" s="484" t="s">
        <v>330</v>
      </c>
    </row>
    <row r="213" spans="1:9" x14ac:dyDescent="0.2">
      <c r="A213" s="70" t="s">
        <v>1544</v>
      </c>
      <c r="B213" s="70" t="s">
        <v>388</v>
      </c>
      <c r="C213" s="74">
        <v>2222.3007308576352</v>
      </c>
      <c r="D213" s="74">
        <v>1952.6641789972709</v>
      </c>
      <c r="E213" s="74">
        <v>0</v>
      </c>
      <c r="F213" s="74">
        <v>0</v>
      </c>
      <c r="G213" s="74">
        <v>2222.3007308576352</v>
      </c>
      <c r="H213" s="74">
        <v>1952.6641789972709</v>
      </c>
      <c r="I213" s="487" t="s">
        <v>330</v>
      </c>
    </row>
    <row r="214" spans="1:9" x14ac:dyDescent="0.2">
      <c r="A214" s="70" t="s">
        <v>186</v>
      </c>
      <c r="B214" s="70" t="s">
        <v>438</v>
      </c>
      <c r="C214" s="74">
        <v>125514.79999999999</v>
      </c>
      <c r="D214" s="74">
        <v>108135.05999999998</v>
      </c>
      <c r="E214" s="74">
        <v>0</v>
      </c>
      <c r="F214" s="74">
        <v>0</v>
      </c>
      <c r="G214" s="74">
        <v>125514.79999999999</v>
      </c>
      <c r="H214" s="74">
        <v>108135.05999999998</v>
      </c>
      <c r="I214" s="484" t="s">
        <v>330</v>
      </c>
    </row>
    <row r="215" spans="1:9" x14ac:dyDescent="0.2">
      <c r="A215" s="70" t="s">
        <v>144</v>
      </c>
      <c r="B215" s="70" t="s">
        <v>9</v>
      </c>
      <c r="C215" s="74">
        <v>145319.23320155541</v>
      </c>
      <c r="D215" s="74">
        <v>134103.31392093326</v>
      </c>
      <c r="E215" s="74">
        <v>0</v>
      </c>
      <c r="F215" s="74">
        <v>0</v>
      </c>
      <c r="G215" s="74">
        <v>145319.23320155541</v>
      </c>
      <c r="H215" s="74">
        <v>134103.31392093326</v>
      </c>
      <c r="I215" s="484" t="s">
        <v>330</v>
      </c>
    </row>
    <row r="216" spans="1:9" x14ac:dyDescent="0.2">
      <c r="A216" s="70" t="s">
        <v>622</v>
      </c>
      <c r="B216" s="70" t="s">
        <v>97</v>
      </c>
      <c r="C216" s="74">
        <v>97842.687178864784</v>
      </c>
      <c r="D216" s="74">
        <v>72433.202699551373</v>
      </c>
      <c r="E216" s="74">
        <v>0</v>
      </c>
      <c r="F216" s="74">
        <v>0</v>
      </c>
      <c r="G216" s="74">
        <v>97842.687178864784</v>
      </c>
      <c r="H216" s="74">
        <v>72433.202699551373</v>
      </c>
      <c r="I216" s="484" t="s">
        <v>330</v>
      </c>
    </row>
    <row r="217" spans="1:9" x14ac:dyDescent="0.2">
      <c r="A217" s="70" t="s">
        <v>622</v>
      </c>
      <c r="B217" s="70" t="s">
        <v>97</v>
      </c>
      <c r="C217" s="74">
        <v>352.79815088532973</v>
      </c>
      <c r="D217" s="74">
        <v>261.17741358011313</v>
      </c>
      <c r="E217" s="74">
        <v>0</v>
      </c>
      <c r="F217" s="74">
        <v>0</v>
      </c>
      <c r="G217" s="74">
        <v>352.79815088532973</v>
      </c>
      <c r="H217" s="74">
        <v>261.17741358011313</v>
      </c>
      <c r="I217" s="484" t="s">
        <v>330</v>
      </c>
    </row>
    <row r="218" spans="1:9" x14ac:dyDescent="0.2">
      <c r="A218" s="70" t="s">
        <v>1425</v>
      </c>
      <c r="B218" s="70" t="s">
        <v>107</v>
      </c>
      <c r="C218" s="74">
        <v>146146.44033924743</v>
      </c>
      <c r="D218" s="74">
        <v>110495.92366933127</v>
      </c>
      <c r="E218" s="74">
        <v>0</v>
      </c>
      <c r="F218" s="74">
        <v>0</v>
      </c>
      <c r="G218" s="74">
        <v>146146.44033924743</v>
      </c>
      <c r="H218" s="74">
        <v>110495.92366933127</v>
      </c>
      <c r="I218" s="484" t="s">
        <v>330</v>
      </c>
    </row>
    <row r="219" spans="1:9" x14ac:dyDescent="0.2">
      <c r="A219" s="70" t="s">
        <v>1425</v>
      </c>
      <c r="B219" s="70" t="s">
        <v>107</v>
      </c>
      <c r="C219" s="74">
        <v>5261.271852212908</v>
      </c>
      <c r="D219" s="74">
        <v>3977.8532520959261</v>
      </c>
      <c r="E219" s="74">
        <v>0</v>
      </c>
      <c r="F219" s="74">
        <v>0</v>
      </c>
      <c r="G219" s="74">
        <v>5261.271852212908</v>
      </c>
      <c r="H219" s="74">
        <v>3977.8532520959261</v>
      </c>
      <c r="I219" s="484" t="s">
        <v>330</v>
      </c>
    </row>
    <row r="220" spans="1:9" x14ac:dyDescent="0.2">
      <c r="A220" s="70" t="s">
        <v>768</v>
      </c>
      <c r="B220" s="70" t="s">
        <v>395</v>
      </c>
      <c r="C220" s="74">
        <v>-6495.8200000000006</v>
      </c>
      <c r="D220" s="74">
        <v>-4816.8100000000004</v>
      </c>
      <c r="E220" s="74">
        <v>0</v>
      </c>
      <c r="F220" s="74">
        <v>0</v>
      </c>
      <c r="G220" s="74">
        <v>-6495.8200000000006</v>
      </c>
      <c r="H220" s="74">
        <v>-4816.8100000000004</v>
      </c>
      <c r="I220" s="484" t="s">
        <v>330</v>
      </c>
    </row>
    <row r="221" spans="1:9" x14ac:dyDescent="0.2">
      <c r="A221" s="70" t="s">
        <v>834</v>
      </c>
      <c r="B221" s="70" t="s">
        <v>989</v>
      </c>
      <c r="C221" s="74">
        <v>1656.1204374702806</v>
      </c>
      <c r="D221" s="74">
        <v>1308.219394515771</v>
      </c>
      <c r="E221" s="74">
        <v>0</v>
      </c>
      <c r="F221" s="74">
        <v>0</v>
      </c>
      <c r="G221" s="74">
        <v>1656.1204374702806</v>
      </c>
      <c r="H221" s="74">
        <v>1308.219394515771</v>
      </c>
      <c r="I221" s="484" t="s">
        <v>330</v>
      </c>
    </row>
    <row r="222" spans="1:9" x14ac:dyDescent="0.2">
      <c r="A222" s="70" t="s">
        <v>1300</v>
      </c>
      <c r="B222" s="70" t="s">
        <v>157</v>
      </c>
      <c r="C222" s="74">
        <v>1764.9028177833434</v>
      </c>
      <c r="D222" s="74">
        <v>1319.2801878522225</v>
      </c>
      <c r="E222" s="74">
        <v>0</v>
      </c>
      <c r="F222" s="74">
        <v>0</v>
      </c>
      <c r="G222" s="74">
        <v>1764.9028177833434</v>
      </c>
      <c r="H222" s="74">
        <v>1319.2801878522225</v>
      </c>
      <c r="I222" s="484" t="s">
        <v>330</v>
      </c>
    </row>
    <row r="223" spans="1:9" x14ac:dyDescent="0.2">
      <c r="A223" s="70" t="s">
        <v>587</v>
      </c>
      <c r="B223" s="70" t="s">
        <v>33</v>
      </c>
      <c r="C223" s="74">
        <v>41427.166517457474</v>
      </c>
      <c r="D223" s="74">
        <v>28622.965756490594</v>
      </c>
      <c r="E223" s="74">
        <v>0</v>
      </c>
      <c r="F223" s="74">
        <v>0</v>
      </c>
      <c r="G223" s="74">
        <v>41427.166517457474</v>
      </c>
      <c r="H223" s="74">
        <v>28622.965756490594</v>
      </c>
      <c r="I223" s="484" t="s">
        <v>330</v>
      </c>
    </row>
    <row r="224" spans="1:9" x14ac:dyDescent="0.2">
      <c r="A224" s="70" t="s">
        <v>1429</v>
      </c>
      <c r="B224" s="70" t="s">
        <v>299</v>
      </c>
      <c r="C224" s="74">
        <v>649.86333699930537</v>
      </c>
      <c r="D224" s="74">
        <v>633.19503820328771</v>
      </c>
      <c r="E224" s="74">
        <v>0</v>
      </c>
      <c r="F224" s="74">
        <v>0</v>
      </c>
      <c r="G224" s="74">
        <v>649.86333699930537</v>
      </c>
      <c r="H224" s="74">
        <v>633.19503820328771</v>
      </c>
      <c r="I224" s="484" t="s">
        <v>330</v>
      </c>
    </row>
    <row r="225" spans="1:9" x14ac:dyDescent="0.2">
      <c r="A225" s="70" t="s">
        <v>1429</v>
      </c>
      <c r="B225" s="70" t="s">
        <v>299</v>
      </c>
      <c r="C225" s="74">
        <v>547.25333642046769</v>
      </c>
      <c r="D225" s="74">
        <v>533.21687427645281</v>
      </c>
      <c r="E225" s="74">
        <v>0</v>
      </c>
      <c r="F225" s="74">
        <v>0</v>
      </c>
      <c r="G225" s="74">
        <v>547.25333642046769</v>
      </c>
      <c r="H225" s="74">
        <v>533.21687427645281</v>
      </c>
      <c r="I225" s="484" t="s">
        <v>330</v>
      </c>
    </row>
    <row r="226" spans="1:9" x14ac:dyDescent="0.2">
      <c r="A226" s="70" t="s">
        <v>1550</v>
      </c>
      <c r="B226" s="70" t="s">
        <v>444</v>
      </c>
      <c r="C226" s="74">
        <v>438.78236825896516</v>
      </c>
      <c r="D226" s="74">
        <v>421.24338009854915</v>
      </c>
      <c r="E226" s="74">
        <v>0</v>
      </c>
      <c r="F226" s="74">
        <v>0</v>
      </c>
      <c r="G226" s="74">
        <v>438.78236825896516</v>
      </c>
      <c r="H226" s="74">
        <v>421.24338009854915</v>
      </c>
      <c r="I226" s="487" t="s">
        <v>330</v>
      </c>
    </row>
    <row r="227" spans="1:9" x14ac:dyDescent="0.2">
      <c r="A227" s="70" t="s">
        <v>589</v>
      </c>
      <c r="B227" s="70" t="s">
        <v>99</v>
      </c>
      <c r="C227" s="74">
        <v>769.37394057052302</v>
      </c>
      <c r="D227" s="74">
        <v>585.5432995245643</v>
      </c>
      <c r="E227" s="74">
        <v>0</v>
      </c>
      <c r="F227" s="74">
        <v>0</v>
      </c>
      <c r="G227" s="74">
        <v>769.37394057052302</v>
      </c>
      <c r="H227" s="74">
        <v>585.5432995245643</v>
      </c>
      <c r="I227" s="484" t="s">
        <v>330</v>
      </c>
    </row>
    <row r="228" spans="1:9" x14ac:dyDescent="0.2">
      <c r="A228" s="70" t="s">
        <v>592</v>
      </c>
      <c r="B228" s="70" t="s">
        <v>99</v>
      </c>
      <c r="C228" s="74">
        <v>13681.372618229854</v>
      </c>
      <c r="D228" s="74">
        <v>10412.408898282698</v>
      </c>
      <c r="E228" s="74">
        <v>0</v>
      </c>
      <c r="F228" s="74">
        <v>0</v>
      </c>
      <c r="G228" s="74">
        <v>13681.372618229854</v>
      </c>
      <c r="H228" s="74">
        <v>10412.408898282698</v>
      </c>
      <c r="I228" s="484" t="s">
        <v>330</v>
      </c>
    </row>
    <row r="229" spans="1:9" x14ac:dyDescent="0.2">
      <c r="A229" s="70" t="s">
        <v>592</v>
      </c>
      <c r="B229" s="70" t="s">
        <v>99</v>
      </c>
      <c r="C229" s="74">
        <v>2198.7920279297978</v>
      </c>
      <c r="D229" s="74">
        <v>1673.422858652576</v>
      </c>
      <c r="E229" s="74">
        <v>0</v>
      </c>
      <c r="F229" s="74">
        <v>0</v>
      </c>
      <c r="G229" s="74">
        <v>2198.7920279297978</v>
      </c>
      <c r="H229" s="74">
        <v>1673.422858652576</v>
      </c>
      <c r="I229" s="484" t="s">
        <v>330</v>
      </c>
    </row>
    <row r="230" spans="1:9" x14ac:dyDescent="0.2">
      <c r="A230" s="70" t="s">
        <v>1315</v>
      </c>
      <c r="B230" s="70" t="s">
        <v>118</v>
      </c>
      <c r="C230" s="74">
        <v>3395.0402076937448</v>
      </c>
      <c r="D230" s="74">
        <v>3183.7403267572536</v>
      </c>
      <c r="E230" s="74">
        <v>0</v>
      </c>
      <c r="F230" s="74">
        <v>0</v>
      </c>
      <c r="G230" s="74">
        <v>3395.0402076937448</v>
      </c>
      <c r="H230" s="74">
        <v>3183.7403267572536</v>
      </c>
      <c r="I230" s="484" t="s">
        <v>330</v>
      </c>
    </row>
    <row r="231" spans="1:9" x14ac:dyDescent="0.2">
      <c r="A231" s="70" t="s">
        <v>585</v>
      </c>
      <c r="B231" s="70" t="s">
        <v>96</v>
      </c>
      <c r="C231" s="74">
        <v>7887.2499245960498</v>
      </c>
      <c r="D231" s="74">
        <v>5738.1721948533805</v>
      </c>
      <c r="E231" s="74">
        <v>0</v>
      </c>
      <c r="F231" s="74">
        <v>0</v>
      </c>
      <c r="G231" s="74">
        <v>7887.2499245960498</v>
      </c>
      <c r="H231" s="74">
        <v>5738.1721948533805</v>
      </c>
      <c r="I231" s="484" t="s">
        <v>330</v>
      </c>
    </row>
    <row r="232" spans="1:9" x14ac:dyDescent="0.2">
      <c r="A232" s="70" t="s">
        <v>585</v>
      </c>
      <c r="B232" s="70" t="s">
        <v>96</v>
      </c>
      <c r="C232" s="74">
        <v>3313.9705565529621</v>
      </c>
      <c r="D232" s="74">
        <v>2410.9967205266307</v>
      </c>
      <c r="E232" s="74">
        <v>0</v>
      </c>
      <c r="F232" s="74">
        <v>0</v>
      </c>
      <c r="G232" s="74">
        <v>3313.9705565529621</v>
      </c>
      <c r="H232" s="74">
        <v>2410.9967205266307</v>
      </c>
      <c r="I232" s="484" t="s">
        <v>330</v>
      </c>
    </row>
    <row r="233" spans="1:9" x14ac:dyDescent="0.2">
      <c r="A233" s="70" t="s">
        <v>585</v>
      </c>
      <c r="B233" s="70" t="s">
        <v>96</v>
      </c>
      <c r="C233" s="74">
        <v>430.81617235188503</v>
      </c>
      <c r="D233" s="74">
        <v>313.42957366846196</v>
      </c>
      <c r="E233" s="74">
        <v>0</v>
      </c>
      <c r="F233" s="74">
        <v>0</v>
      </c>
      <c r="G233" s="74">
        <v>430.81617235188503</v>
      </c>
      <c r="H233" s="74">
        <v>313.42957366846196</v>
      </c>
      <c r="I233" s="484" t="s">
        <v>330</v>
      </c>
    </row>
    <row r="234" spans="1:9" x14ac:dyDescent="0.2">
      <c r="A234" s="70" t="s">
        <v>585</v>
      </c>
      <c r="B234" s="70" t="s">
        <v>96</v>
      </c>
      <c r="C234" s="74">
        <v>3413.3896732495505</v>
      </c>
      <c r="D234" s="74">
        <v>2483.3266221424292</v>
      </c>
      <c r="E234" s="74">
        <v>0</v>
      </c>
      <c r="F234" s="74">
        <v>0</v>
      </c>
      <c r="G234" s="74">
        <v>3413.3896732495505</v>
      </c>
      <c r="H234" s="74">
        <v>2483.3266221424292</v>
      </c>
      <c r="I234" s="484" t="s">
        <v>330</v>
      </c>
    </row>
    <row r="235" spans="1:9" x14ac:dyDescent="0.2">
      <c r="A235" s="70" t="s">
        <v>585</v>
      </c>
      <c r="B235" s="70" t="s">
        <v>96</v>
      </c>
      <c r="C235" s="74">
        <v>68864.308165170558</v>
      </c>
      <c r="D235" s="74">
        <v>50100.511852543379</v>
      </c>
      <c r="E235" s="74">
        <v>0</v>
      </c>
      <c r="F235" s="74">
        <v>0</v>
      </c>
      <c r="G235" s="74">
        <v>68864.308165170558</v>
      </c>
      <c r="H235" s="74">
        <v>50100.511852543379</v>
      </c>
      <c r="I235" s="484" t="s">
        <v>330</v>
      </c>
    </row>
    <row r="236" spans="1:9" x14ac:dyDescent="0.2">
      <c r="A236" s="70" t="s">
        <v>585</v>
      </c>
      <c r="B236" s="70" t="s">
        <v>96</v>
      </c>
      <c r="C236" s="74">
        <v>331.39705565529624</v>
      </c>
      <c r="D236" s="74">
        <v>241.0996720526631</v>
      </c>
      <c r="E236" s="74">
        <v>0</v>
      </c>
      <c r="F236" s="74">
        <v>0</v>
      </c>
      <c r="G236" s="74">
        <v>331.39705565529624</v>
      </c>
      <c r="H236" s="74">
        <v>241.0996720526631</v>
      </c>
      <c r="I236" s="484" t="s">
        <v>330</v>
      </c>
    </row>
    <row r="237" spans="1:9" x14ac:dyDescent="0.2">
      <c r="A237" s="70" t="s">
        <v>623</v>
      </c>
      <c r="B237" s="70" t="s">
        <v>1017</v>
      </c>
      <c r="C237" s="74">
        <v>14463.142340688801</v>
      </c>
      <c r="D237" s="74">
        <v>8845.4410362961426</v>
      </c>
      <c r="E237" s="74">
        <v>0</v>
      </c>
      <c r="F237" s="74">
        <v>0</v>
      </c>
      <c r="G237" s="74">
        <v>14463.142340688801</v>
      </c>
      <c r="H237" s="74">
        <v>8845.4410362961426</v>
      </c>
      <c r="I237" s="484" t="s">
        <v>330</v>
      </c>
    </row>
    <row r="238" spans="1:9" x14ac:dyDescent="0.2">
      <c r="A238" s="70" t="s">
        <v>1557</v>
      </c>
      <c r="B238" s="70" t="s">
        <v>11</v>
      </c>
      <c r="C238" s="74">
        <v>83173.294098414262</v>
      </c>
      <c r="D238" s="74">
        <v>74976.295569723719</v>
      </c>
      <c r="E238" s="74">
        <v>0</v>
      </c>
      <c r="F238" s="74">
        <v>0</v>
      </c>
      <c r="G238" s="74">
        <v>83173.294098414262</v>
      </c>
      <c r="H238" s="74">
        <v>74976.295569723719</v>
      </c>
      <c r="I238" s="487" t="s">
        <v>330</v>
      </c>
    </row>
    <row r="239" spans="1:9" x14ac:dyDescent="0.2">
      <c r="A239" s="70" t="s">
        <v>627</v>
      </c>
      <c r="B239" s="70" t="s">
        <v>100</v>
      </c>
      <c r="C239" s="74">
        <v>198059.5</v>
      </c>
      <c r="D239" s="74">
        <v>119653.92</v>
      </c>
      <c r="E239" s="74">
        <v>0</v>
      </c>
      <c r="F239" s="74">
        <v>0</v>
      </c>
      <c r="G239" s="74">
        <v>198059.5</v>
      </c>
      <c r="H239" s="74">
        <v>119653.92</v>
      </c>
      <c r="I239" s="484" t="s">
        <v>330</v>
      </c>
    </row>
    <row r="240" spans="1:9" x14ac:dyDescent="0.2">
      <c r="A240" s="70" t="s">
        <v>628</v>
      </c>
      <c r="B240" s="70" t="s">
        <v>629</v>
      </c>
      <c r="C240" s="74">
        <v>1242633.2221496671</v>
      </c>
      <c r="D240" s="74">
        <v>832242.6159070133</v>
      </c>
      <c r="E240" s="74">
        <v>0</v>
      </c>
      <c r="F240" s="74">
        <v>0</v>
      </c>
      <c r="G240" s="74">
        <v>1242633.2221496671</v>
      </c>
      <c r="H240" s="74">
        <v>832242.6159070133</v>
      </c>
      <c r="I240" s="484" t="s">
        <v>330</v>
      </c>
    </row>
    <row r="241" spans="1:9" x14ac:dyDescent="0.2">
      <c r="A241" s="70" t="s">
        <v>628</v>
      </c>
      <c r="B241" s="70" t="s">
        <v>629</v>
      </c>
      <c r="C241" s="74">
        <v>1022805.487850333</v>
      </c>
      <c r="D241" s="74">
        <v>685014.93409298675</v>
      </c>
      <c r="E241" s="74">
        <v>0</v>
      </c>
      <c r="F241" s="74">
        <v>0</v>
      </c>
      <c r="G241" s="74">
        <v>1022805.487850333</v>
      </c>
      <c r="H241" s="74">
        <v>685014.93409298675</v>
      </c>
      <c r="I241" s="484" t="s">
        <v>330</v>
      </c>
    </row>
    <row r="242" spans="1:9" x14ac:dyDescent="0.2">
      <c r="A242" s="70" t="s">
        <v>1560</v>
      </c>
      <c r="B242" s="70" t="s">
        <v>1388</v>
      </c>
      <c r="C242" s="74">
        <v>1925.7792877531606</v>
      </c>
      <c r="D242" s="74">
        <v>1145.1816800326217</v>
      </c>
      <c r="E242" s="74">
        <v>0</v>
      </c>
      <c r="F242" s="74">
        <v>0</v>
      </c>
      <c r="G242" s="74">
        <v>1925.7792877531606</v>
      </c>
      <c r="H242" s="74">
        <v>1145.1816800326217</v>
      </c>
      <c r="I242" s="488" t="s">
        <v>330</v>
      </c>
    </row>
    <row r="243" spans="1:9" x14ac:dyDescent="0.2">
      <c r="A243" s="70" t="s">
        <v>1563</v>
      </c>
      <c r="B243" s="70" t="s">
        <v>117</v>
      </c>
      <c r="C243" s="74">
        <v>9606.7835273052824</v>
      </c>
      <c r="D243" s="74">
        <v>8328.1943897344081</v>
      </c>
      <c r="E243" s="74">
        <v>0</v>
      </c>
      <c r="F243" s="74">
        <v>0</v>
      </c>
      <c r="G243" s="74">
        <v>9606.7835273052824</v>
      </c>
      <c r="H243" s="74">
        <v>8328.1943897344081</v>
      </c>
      <c r="I243" s="488" t="s">
        <v>330</v>
      </c>
    </row>
    <row r="244" spans="1:9" x14ac:dyDescent="0.2">
      <c r="A244" s="70" t="s">
        <v>1566</v>
      </c>
      <c r="B244" s="70" t="s">
        <v>992</v>
      </c>
      <c r="C244" s="74">
        <v>2372.7225942549367</v>
      </c>
      <c r="D244" s="74">
        <v>1692.35105924596</v>
      </c>
      <c r="E244" s="74">
        <v>0</v>
      </c>
      <c r="F244" s="74">
        <v>0</v>
      </c>
      <c r="G244" s="74">
        <v>2372.7225942549367</v>
      </c>
      <c r="H244" s="74">
        <v>1692.35105924596</v>
      </c>
      <c r="I244" s="488" t="s">
        <v>330</v>
      </c>
    </row>
    <row r="245" spans="1:9" x14ac:dyDescent="0.2">
      <c r="A245" s="70" t="s">
        <v>1569</v>
      </c>
      <c r="B245" s="70" t="s">
        <v>31</v>
      </c>
      <c r="C245" s="74">
        <v>52825.294872061342</v>
      </c>
      <c r="D245" s="74">
        <v>35254.671666432601</v>
      </c>
      <c r="E245" s="74">
        <v>0</v>
      </c>
      <c r="F245" s="74">
        <v>0</v>
      </c>
      <c r="G245" s="74">
        <v>52825.294872061342</v>
      </c>
      <c r="H245" s="74">
        <v>35254.671666432601</v>
      </c>
      <c r="I245" s="488" t="s">
        <v>330</v>
      </c>
    </row>
    <row r="246" spans="1:9" x14ac:dyDescent="0.2">
      <c r="A246" s="70" t="s">
        <v>1574</v>
      </c>
      <c r="B246" s="70" t="s">
        <v>469</v>
      </c>
      <c r="C246" s="74">
        <v>307.48032389120868</v>
      </c>
      <c r="D246" s="74">
        <v>291.24609524884329</v>
      </c>
      <c r="E246" s="74">
        <v>0</v>
      </c>
      <c r="F246" s="74">
        <v>0</v>
      </c>
      <c r="G246" s="74">
        <v>307.48032389120868</v>
      </c>
      <c r="H246" s="74">
        <v>291.24609524884329</v>
      </c>
      <c r="I246" s="488" t="s">
        <v>330</v>
      </c>
    </row>
    <row r="247" spans="1:9" x14ac:dyDescent="0.2">
      <c r="A247" s="70" t="s">
        <v>1574</v>
      </c>
      <c r="B247" s="70" t="s">
        <v>469</v>
      </c>
      <c r="C247" s="74">
        <v>204.98688259413913</v>
      </c>
      <c r="D247" s="74">
        <v>194.16406349922886</v>
      </c>
      <c r="E247" s="74">
        <v>0</v>
      </c>
      <c r="F247" s="74">
        <v>0</v>
      </c>
      <c r="G247" s="74">
        <v>204.98688259413913</v>
      </c>
      <c r="H247" s="74">
        <v>194.16406349922886</v>
      </c>
      <c r="I247" s="488" t="s">
        <v>330</v>
      </c>
    </row>
    <row r="248" spans="1:9" x14ac:dyDescent="0.2">
      <c r="A248" s="70" t="s">
        <v>1579</v>
      </c>
      <c r="B248" s="70" t="s">
        <v>1399</v>
      </c>
      <c r="C248" s="74">
        <v>6729.9432132655702</v>
      </c>
      <c r="D248" s="74">
        <v>6658.3888618911596</v>
      </c>
      <c r="E248" s="74">
        <v>0</v>
      </c>
      <c r="F248" s="74">
        <v>0</v>
      </c>
      <c r="G248" s="74">
        <v>6729.9432132655702</v>
      </c>
      <c r="H248" s="74">
        <v>6658.3888618911596</v>
      </c>
      <c r="I248" s="490" t="s">
        <v>330</v>
      </c>
    </row>
    <row r="249" spans="1:9" x14ac:dyDescent="0.2">
      <c r="A249" s="70" t="s">
        <v>1582</v>
      </c>
      <c r="B249" s="70" t="s">
        <v>1391</v>
      </c>
      <c r="C249" s="74">
        <v>4197.3365254736837</v>
      </c>
      <c r="D249" s="74">
        <v>4152.757780210527</v>
      </c>
      <c r="E249" s="74">
        <v>0</v>
      </c>
      <c r="F249" s="74">
        <v>0</v>
      </c>
      <c r="G249" s="74">
        <v>4197.3365254736837</v>
      </c>
      <c r="H249" s="74">
        <v>4152.757780210527</v>
      </c>
      <c r="I249" s="490" t="s">
        <v>330</v>
      </c>
    </row>
    <row r="250" spans="1:9" x14ac:dyDescent="0.2">
      <c r="A250" s="70" t="s">
        <v>1585</v>
      </c>
      <c r="B250" s="70" t="s">
        <v>1391</v>
      </c>
      <c r="C250" s="93">
        <v>503155.71599115786</v>
      </c>
      <c r="D250" s="93">
        <v>497811.83890273678</v>
      </c>
      <c r="E250" s="93">
        <v>0</v>
      </c>
      <c r="F250" s="93">
        <v>0</v>
      </c>
      <c r="G250" s="93">
        <v>503155.71599115786</v>
      </c>
      <c r="H250" s="93">
        <v>497811.83890273678</v>
      </c>
      <c r="I250" s="490" t="s">
        <v>330</v>
      </c>
    </row>
    <row r="251" spans="1:9" x14ac:dyDescent="0.2">
      <c r="B251" s="498" t="s">
        <v>1602</v>
      </c>
      <c r="E251" s="74">
        <f>SUM(E2:E250)</f>
        <v>6381226.7649549684</v>
      </c>
      <c r="F251" s="74">
        <f>SUM(F2:F250)</f>
        <v>4800870.2318770774</v>
      </c>
      <c r="G251" s="74">
        <f>SUM(G2:G250)</f>
        <v>55119126.628243424</v>
      </c>
      <c r="H251" s="74">
        <f>SUM(H2:H250)</f>
        <v>44087286.415777177</v>
      </c>
      <c r="I251" s="490"/>
    </row>
    <row r="252" spans="1:9" x14ac:dyDescent="0.2">
      <c r="I252" s="490"/>
    </row>
    <row r="253" spans="1:9" x14ac:dyDescent="0.2">
      <c r="A253" s="70" t="s">
        <v>393</v>
      </c>
      <c r="B253" s="70" t="s">
        <v>434</v>
      </c>
      <c r="C253" s="74">
        <v>3109701.1999999997</v>
      </c>
      <c r="D253" s="74">
        <v>2689881.58</v>
      </c>
      <c r="E253" s="74">
        <v>0</v>
      </c>
      <c r="F253" s="74">
        <v>0</v>
      </c>
      <c r="G253" s="74">
        <v>3109701.1999999997</v>
      </c>
      <c r="H253" s="74">
        <v>2689881.58</v>
      </c>
      <c r="I253" s="70" t="s">
        <v>330</v>
      </c>
    </row>
    <row r="254" spans="1:9" x14ac:dyDescent="0.2">
      <c r="A254" s="70" t="s">
        <v>839</v>
      </c>
      <c r="B254" s="70" t="s">
        <v>467</v>
      </c>
      <c r="C254" s="74">
        <v>108702.59</v>
      </c>
      <c r="D254" s="74">
        <v>103096.8</v>
      </c>
      <c r="E254" s="74">
        <v>0</v>
      </c>
      <c r="F254" s="74">
        <v>0</v>
      </c>
      <c r="G254" s="74">
        <v>108702.59</v>
      </c>
      <c r="H254" s="74">
        <v>103096.8</v>
      </c>
      <c r="I254" s="70" t="s">
        <v>330</v>
      </c>
    </row>
    <row r="255" spans="1:9" x14ac:dyDescent="0.2">
      <c r="A255" s="70" t="s">
        <v>840</v>
      </c>
      <c r="B255" s="70" t="s">
        <v>451</v>
      </c>
      <c r="C255" s="74">
        <v>1713949.57</v>
      </c>
      <c r="D255" s="74">
        <v>1640573.74</v>
      </c>
      <c r="E255" s="74">
        <v>0</v>
      </c>
      <c r="F255" s="74">
        <v>0</v>
      </c>
      <c r="G255" s="74">
        <v>1713949.57</v>
      </c>
      <c r="H255" s="74">
        <v>1640573.74</v>
      </c>
      <c r="I255" s="70" t="s">
        <v>330</v>
      </c>
    </row>
    <row r="256" spans="1:9" x14ac:dyDescent="0.2">
      <c r="A256" s="70" t="s">
        <v>842</v>
      </c>
      <c r="B256" s="277" t="s">
        <v>468</v>
      </c>
      <c r="C256" s="74">
        <v>355357.21740505943</v>
      </c>
      <c r="D256" s="74">
        <v>345793.04340518016</v>
      </c>
      <c r="E256" s="74">
        <v>0</v>
      </c>
      <c r="F256" s="74">
        <v>0</v>
      </c>
      <c r="G256" s="74">
        <v>355357.21740505943</v>
      </c>
      <c r="H256" s="74">
        <v>345793.04340518016</v>
      </c>
      <c r="I256" s="484" t="s">
        <v>330</v>
      </c>
    </row>
    <row r="257" spans="1:9" x14ac:dyDescent="0.2">
      <c r="A257" s="70" t="s">
        <v>842</v>
      </c>
      <c r="B257" s="70" t="s">
        <v>468</v>
      </c>
      <c r="C257" s="74">
        <v>329992.29259494052</v>
      </c>
      <c r="D257" s="74">
        <v>321110.79659481981</v>
      </c>
      <c r="E257" s="74">
        <v>0</v>
      </c>
      <c r="F257" s="74">
        <v>0</v>
      </c>
      <c r="G257" s="74">
        <v>329992.29259494052</v>
      </c>
      <c r="H257" s="74">
        <v>321110.79659481981</v>
      </c>
      <c r="I257" s="484" t="s">
        <v>330</v>
      </c>
    </row>
    <row r="258" spans="1:9" x14ac:dyDescent="0.2">
      <c r="A258" s="70" t="s">
        <v>152</v>
      </c>
      <c r="B258" s="70" t="s">
        <v>311</v>
      </c>
      <c r="C258" s="74">
        <v>0</v>
      </c>
      <c r="D258" s="74">
        <v>0</v>
      </c>
      <c r="E258" s="74">
        <v>0</v>
      </c>
      <c r="F258" s="74">
        <v>0</v>
      </c>
      <c r="G258" s="74">
        <v>0</v>
      </c>
      <c r="H258" s="74">
        <v>0</v>
      </c>
      <c r="I258" s="70" t="s">
        <v>330</v>
      </c>
    </row>
    <row r="259" spans="1:9" x14ac:dyDescent="0.2">
      <c r="A259" s="277" t="s">
        <v>763</v>
      </c>
      <c r="B259" s="277" t="s">
        <v>5</v>
      </c>
      <c r="C259" s="500">
        <v>91145.64491135045</v>
      </c>
      <c r="D259" s="500">
        <v>84146.347267605626</v>
      </c>
      <c r="E259" s="500">
        <v>0</v>
      </c>
      <c r="F259" s="500">
        <v>0</v>
      </c>
      <c r="G259" s="500">
        <v>91145.64491135045</v>
      </c>
      <c r="H259" s="500">
        <v>84146.347267605626</v>
      </c>
      <c r="I259" s="487" t="s">
        <v>330</v>
      </c>
    </row>
    <row r="260" spans="1:9" x14ac:dyDescent="0.2">
      <c r="A260" s="277" t="s">
        <v>763</v>
      </c>
      <c r="B260" s="277" t="s">
        <v>5</v>
      </c>
      <c r="C260" s="500">
        <v>78855.751818558405</v>
      </c>
      <c r="D260" s="500">
        <v>72800.225211267607</v>
      </c>
      <c r="E260" s="500">
        <v>0</v>
      </c>
      <c r="F260" s="500">
        <v>0</v>
      </c>
      <c r="G260" s="500">
        <v>78855.751818558405</v>
      </c>
      <c r="H260" s="500">
        <v>72800.225211267607</v>
      </c>
      <c r="I260" s="488" t="s">
        <v>330</v>
      </c>
    </row>
    <row r="261" spans="1:9" x14ac:dyDescent="0.2">
      <c r="A261" s="90" t="s">
        <v>370</v>
      </c>
      <c r="B261" s="90" t="s">
        <v>377</v>
      </c>
      <c r="C261" s="91">
        <v>85.943975575341796</v>
      </c>
      <c r="D261" s="91">
        <v>36.05728750060819</v>
      </c>
      <c r="E261" s="91">
        <v>0</v>
      </c>
      <c r="F261" s="91">
        <v>0</v>
      </c>
      <c r="G261" s="91">
        <v>85.943975575341796</v>
      </c>
      <c r="H261" s="91">
        <v>36.05728750060819</v>
      </c>
      <c r="I261" s="491" t="s">
        <v>330</v>
      </c>
    </row>
    <row r="262" spans="1:9" x14ac:dyDescent="0.2">
      <c r="A262" s="70" t="s">
        <v>370</v>
      </c>
      <c r="B262" s="70" t="s">
        <v>377</v>
      </c>
      <c r="C262" s="74">
        <v>65.198878022673085</v>
      </c>
      <c r="D262" s="74">
        <v>27.353804310806211</v>
      </c>
      <c r="E262" s="74">
        <v>0</v>
      </c>
      <c r="F262" s="74">
        <v>0</v>
      </c>
      <c r="G262" s="74">
        <v>65.198878022673085</v>
      </c>
      <c r="H262" s="74">
        <v>27.353804310806211</v>
      </c>
      <c r="I262" s="491" t="s">
        <v>330</v>
      </c>
    </row>
    <row r="263" spans="1:9" x14ac:dyDescent="0.2">
      <c r="A263" s="70" t="s">
        <v>1347</v>
      </c>
      <c r="B263" s="70" t="s">
        <v>939</v>
      </c>
      <c r="C263" s="74">
        <v>4079711.0800000005</v>
      </c>
      <c r="D263" s="74">
        <v>4036464.32</v>
      </c>
      <c r="E263" s="74">
        <v>0</v>
      </c>
      <c r="F263" s="74">
        <v>0</v>
      </c>
      <c r="G263" s="74">
        <v>4079711.0800000005</v>
      </c>
      <c r="H263" s="74">
        <v>4036464.32</v>
      </c>
      <c r="I263" s="70" t="s">
        <v>330</v>
      </c>
    </row>
    <row r="264" spans="1:9" x14ac:dyDescent="0.2">
      <c r="A264" s="70" t="s">
        <v>1349</v>
      </c>
      <c r="B264" s="70" t="s">
        <v>928</v>
      </c>
      <c r="C264" s="93">
        <v>70972.28</v>
      </c>
      <c r="D264" s="93">
        <v>70240.27</v>
      </c>
      <c r="E264" s="93">
        <v>0</v>
      </c>
      <c r="F264" s="93">
        <v>0</v>
      </c>
      <c r="G264" s="93">
        <v>70972.28</v>
      </c>
      <c r="H264" s="93">
        <v>70240.27</v>
      </c>
      <c r="I264" s="70" t="s">
        <v>330</v>
      </c>
    </row>
    <row r="265" spans="1:9" x14ac:dyDescent="0.2">
      <c r="B265" s="498" t="s">
        <v>1603</v>
      </c>
      <c r="E265" s="92">
        <f>SUM(E253:E264)</f>
        <v>0</v>
      </c>
      <c r="F265" s="92">
        <f>SUM(F253:F264)</f>
        <v>0</v>
      </c>
      <c r="G265" s="92">
        <f>SUM(G253:G264)</f>
        <v>9938538.7695835065</v>
      </c>
      <c r="H265" s="92">
        <f>SUM(H253:H264)</f>
        <v>9364170.5335706826</v>
      </c>
      <c r="I265" s="70"/>
    </row>
    <row r="266" spans="1:9" x14ac:dyDescent="0.2">
      <c r="I266" s="490"/>
    </row>
    <row r="267" spans="1:9" x14ac:dyDescent="0.2">
      <c r="B267" s="70" t="s">
        <v>39</v>
      </c>
      <c r="C267" s="92"/>
      <c r="D267" s="92"/>
      <c r="E267" s="74">
        <f>E251+E265</f>
        <v>6381226.7649549684</v>
      </c>
      <c r="F267" s="74">
        <f>F251+F265</f>
        <v>4800870.2318770774</v>
      </c>
      <c r="G267" s="74">
        <f>G251+G265</f>
        <v>65057665.397826932</v>
      </c>
      <c r="H267" s="74">
        <f>H251+H265</f>
        <v>53451456.949347861</v>
      </c>
    </row>
    <row r="269" spans="1:9" x14ac:dyDescent="0.2">
      <c r="B269" s="70" t="s">
        <v>644</v>
      </c>
    </row>
    <row r="270" spans="1:9" x14ac:dyDescent="0.2">
      <c r="B270" s="70" t="s">
        <v>642</v>
      </c>
    </row>
    <row r="271" spans="1:9" x14ac:dyDescent="0.2">
      <c r="B271" s="70" t="s">
        <v>643</v>
      </c>
    </row>
    <row r="272" spans="1:9" x14ac:dyDescent="0.2">
      <c r="B272" s="70" t="s">
        <v>645</v>
      </c>
    </row>
    <row r="273" spans="2:9" x14ac:dyDescent="0.2">
      <c r="B273" s="70" t="s">
        <v>646</v>
      </c>
      <c r="C273" s="70"/>
      <c r="D273" s="70"/>
      <c r="E273" s="70"/>
      <c r="F273" s="70"/>
      <c r="G273" s="70"/>
      <c r="H273" s="70"/>
      <c r="I273" s="70"/>
    </row>
    <row r="274" spans="2:9" x14ac:dyDescent="0.2">
      <c r="C274" s="70"/>
      <c r="D274" s="70"/>
      <c r="E274" s="70"/>
      <c r="F274" s="70"/>
      <c r="G274" s="70"/>
      <c r="H274" s="70"/>
      <c r="I274" s="70"/>
    </row>
    <row r="275" spans="2:9" x14ac:dyDescent="0.2">
      <c r="C275" s="70"/>
      <c r="D275" s="70"/>
      <c r="E275" s="70"/>
      <c r="F275" s="70"/>
      <c r="G275" s="70"/>
      <c r="H275" s="70"/>
      <c r="I275" s="70"/>
    </row>
    <row r="276" spans="2:9" x14ac:dyDescent="0.2">
      <c r="C276" s="70"/>
      <c r="D276" s="70"/>
      <c r="E276" s="70"/>
      <c r="F276" s="70"/>
      <c r="G276" s="70"/>
      <c r="H276" s="70"/>
      <c r="I276" s="70"/>
    </row>
    <row r="277" spans="2:9" x14ac:dyDescent="0.2">
      <c r="C277" s="70"/>
      <c r="D277" s="70"/>
      <c r="E277" s="70"/>
      <c r="F277" s="70"/>
      <c r="G277" s="70"/>
      <c r="H277" s="70"/>
      <c r="I277" s="70"/>
    </row>
    <row r="278" spans="2:9" x14ac:dyDescent="0.2">
      <c r="C278" s="70"/>
      <c r="D278" s="70"/>
      <c r="E278" s="70"/>
      <c r="F278" s="70"/>
      <c r="G278" s="70"/>
      <c r="H278" s="70"/>
      <c r="I278" s="70"/>
    </row>
    <row r="279" spans="2:9" x14ac:dyDescent="0.2">
      <c r="C279" s="70"/>
      <c r="D279" s="70"/>
      <c r="E279" s="70"/>
      <c r="F279" s="70"/>
      <c r="G279" s="70"/>
      <c r="H279" s="70"/>
      <c r="I279" s="70"/>
    </row>
    <row r="280" spans="2:9" x14ac:dyDescent="0.2">
      <c r="C280" s="70"/>
      <c r="D280" s="70"/>
      <c r="E280" s="70"/>
      <c r="F280" s="70"/>
      <c r="G280" s="70"/>
      <c r="H280" s="70"/>
      <c r="I280" s="70"/>
    </row>
    <row r="281" spans="2:9" x14ac:dyDescent="0.2">
      <c r="C281" s="70"/>
      <c r="D281" s="70"/>
      <c r="E281" s="70"/>
      <c r="F281" s="70"/>
      <c r="G281" s="70"/>
      <c r="H281" s="70"/>
      <c r="I281" s="70"/>
    </row>
    <row r="282" spans="2:9" x14ac:dyDescent="0.2">
      <c r="C282" s="70"/>
      <c r="D282" s="70"/>
      <c r="E282" s="70"/>
      <c r="F282" s="70"/>
      <c r="G282" s="70"/>
      <c r="H282" s="70"/>
      <c r="I282" s="70"/>
    </row>
    <row r="283" spans="2:9" x14ac:dyDescent="0.2">
      <c r="C283" s="70"/>
      <c r="D283" s="70"/>
      <c r="E283" s="70"/>
      <c r="F283" s="70"/>
      <c r="G283" s="70"/>
      <c r="H283" s="70"/>
      <c r="I283" s="70"/>
    </row>
    <row r="284" spans="2:9" x14ac:dyDescent="0.2">
      <c r="C284" s="70"/>
      <c r="D284" s="70"/>
      <c r="E284" s="70"/>
      <c r="F284" s="70"/>
      <c r="G284" s="70"/>
      <c r="H284" s="70"/>
      <c r="I284" s="70"/>
    </row>
    <row r="285" spans="2:9" x14ac:dyDescent="0.2">
      <c r="C285" s="70"/>
      <c r="D285" s="70"/>
      <c r="E285" s="70"/>
      <c r="F285" s="70"/>
      <c r="G285" s="70"/>
      <c r="H285" s="70"/>
      <c r="I285" s="70"/>
    </row>
    <row r="286" spans="2:9" x14ac:dyDescent="0.2">
      <c r="C286" s="70"/>
      <c r="D286" s="70"/>
      <c r="E286" s="70"/>
      <c r="F286" s="70"/>
      <c r="G286" s="70"/>
      <c r="H286" s="70"/>
      <c r="I286" s="70"/>
    </row>
    <row r="287" spans="2:9" x14ac:dyDescent="0.2">
      <c r="C287" s="70"/>
      <c r="D287" s="70"/>
      <c r="E287" s="70"/>
      <c r="F287" s="70"/>
      <c r="G287" s="70"/>
      <c r="H287" s="70"/>
      <c r="I287" s="70"/>
    </row>
    <row r="288" spans="2:9" x14ac:dyDescent="0.2">
      <c r="C288" s="70"/>
      <c r="D288" s="70"/>
      <c r="E288" s="70"/>
      <c r="F288" s="70"/>
      <c r="G288" s="70"/>
      <c r="H288" s="70"/>
      <c r="I288" s="70"/>
    </row>
    <row r="289" spans="3:8" x14ac:dyDescent="0.2">
      <c r="C289" s="70"/>
      <c r="D289" s="70"/>
      <c r="E289" s="70"/>
      <c r="F289" s="70"/>
      <c r="G289" s="70"/>
      <c r="H289" s="70"/>
    </row>
    <row r="290" spans="3:8" x14ac:dyDescent="0.2">
      <c r="C290" s="70"/>
      <c r="D290" s="70"/>
      <c r="E290" s="70"/>
      <c r="F290" s="70"/>
      <c r="G290" s="70"/>
      <c r="H290" s="70"/>
    </row>
    <row r="291" spans="3:8" x14ac:dyDescent="0.2">
      <c r="C291" s="70"/>
      <c r="D291" s="70"/>
      <c r="E291" s="70"/>
      <c r="F291" s="70"/>
      <c r="G291" s="70"/>
      <c r="H291" s="70"/>
    </row>
    <row r="292" spans="3:8" x14ac:dyDescent="0.2">
      <c r="C292" s="70"/>
      <c r="D292" s="70"/>
      <c r="E292" s="70"/>
      <c r="F292" s="70"/>
      <c r="G292" s="70"/>
      <c r="H292" s="70"/>
    </row>
    <row r="293" spans="3:8" x14ac:dyDescent="0.2">
      <c r="C293" s="70"/>
      <c r="D293" s="70"/>
      <c r="E293" s="70"/>
      <c r="F293" s="70"/>
      <c r="G293" s="70"/>
      <c r="H293" s="70"/>
    </row>
    <row r="294" spans="3:8" x14ac:dyDescent="0.2">
      <c r="C294" s="70"/>
      <c r="D294" s="70"/>
      <c r="E294" s="70"/>
      <c r="F294" s="70"/>
      <c r="G294" s="70"/>
      <c r="H294" s="70"/>
    </row>
  </sheetData>
  <phoneticPr fontId="19" type="noConversion"/>
  <pageMargins left="0.75" right="0.75" top="1" bottom="1" header="0.5" footer="0.5"/>
  <pageSetup scale="52" orientation="portrait" useFirstPageNumber="1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zoomScaleNormal="100" zoomScaleSheetLayoutView="75" workbookViewId="0">
      <pane ySplit="1" topLeftCell="A2" activePane="bottomLeft" state="frozen"/>
      <selection pane="bottomLeft" activeCell="C452" sqref="C452"/>
    </sheetView>
  </sheetViews>
  <sheetFormatPr defaultColWidth="4.109375" defaultRowHeight="12" x14ac:dyDescent="0.2"/>
  <cols>
    <col min="1" max="1" width="4.109375" style="88" customWidth="1"/>
    <col min="2" max="2" width="3.77734375" style="70" customWidth="1"/>
    <col min="3" max="3" width="43.77734375" style="70" customWidth="1"/>
    <col min="4" max="4" width="16.33203125" style="86" customWidth="1"/>
    <col min="5" max="5" width="13.88671875" style="86" customWidth="1"/>
    <col min="6" max="6" width="6" style="70" customWidth="1"/>
    <col min="7" max="7" width="11.88671875" style="86" customWidth="1"/>
    <col min="8" max="8" width="11.6640625" style="86" customWidth="1"/>
    <col min="9" max="9" width="11.77734375" style="86" customWidth="1"/>
    <col min="10" max="10" width="11.33203125" style="86" customWidth="1"/>
    <col min="11" max="11" width="8.21875" style="483" customWidth="1"/>
    <col min="12" max="19" width="19" style="70" customWidth="1"/>
    <col min="20" max="16384" width="4.109375" style="70"/>
  </cols>
  <sheetData>
    <row r="1" spans="1:11" x14ac:dyDescent="0.2">
      <c r="A1" s="88" t="s">
        <v>277</v>
      </c>
      <c r="B1" s="70" t="s">
        <v>278</v>
      </c>
      <c r="C1" s="70" t="s">
        <v>279</v>
      </c>
      <c r="D1" s="86" t="s">
        <v>1358</v>
      </c>
      <c r="E1" s="86" t="s">
        <v>1359</v>
      </c>
      <c r="F1" s="70" t="s">
        <v>37</v>
      </c>
      <c r="G1" s="86" t="s">
        <v>636</v>
      </c>
      <c r="H1" s="86" t="s">
        <v>637</v>
      </c>
      <c r="I1" s="86" t="s">
        <v>638</v>
      </c>
      <c r="J1" s="86" t="s">
        <v>639</v>
      </c>
      <c r="K1" s="483" t="s">
        <v>724</v>
      </c>
    </row>
    <row r="2" spans="1:11" x14ac:dyDescent="0.2">
      <c r="A2" s="88">
        <v>69</v>
      </c>
      <c r="B2" s="70" t="s">
        <v>40</v>
      </c>
      <c r="C2" s="70" t="s">
        <v>208</v>
      </c>
      <c r="D2" s="86">
        <v>123019.98000000001</v>
      </c>
      <c r="E2" s="86">
        <v>113937.76999999999</v>
      </c>
      <c r="F2" s="70" t="s">
        <v>35</v>
      </c>
      <c r="G2" s="86">
        <v>0</v>
      </c>
      <c r="H2" s="86">
        <v>0</v>
      </c>
      <c r="I2" s="86">
        <v>97536.737625681402</v>
      </c>
      <c r="J2" s="86">
        <v>90335.881847365221</v>
      </c>
      <c r="K2" s="484" t="s">
        <v>330</v>
      </c>
    </row>
    <row r="3" spans="1:11" x14ac:dyDescent="0.2">
      <c r="A3" s="88">
        <v>69</v>
      </c>
      <c r="B3" s="70" t="s">
        <v>40</v>
      </c>
      <c r="C3" s="70" t="s">
        <v>208</v>
      </c>
      <c r="D3" s="86">
        <v>123019.98000000001</v>
      </c>
      <c r="E3" s="86">
        <v>113937.76999999999</v>
      </c>
      <c r="F3" s="70" t="s">
        <v>35</v>
      </c>
      <c r="G3" s="86">
        <v>0</v>
      </c>
      <c r="H3" s="86">
        <v>0</v>
      </c>
      <c r="I3" s="86">
        <v>1266.7108782556029</v>
      </c>
      <c r="J3" s="86">
        <v>1173.193270745003</v>
      </c>
      <c r="K3" s="484" t="s">
        <v>330</v>
      </c>
    </row>
    <row r="4" spans="1:11" x14ac:dyDescent="0.2">
      <c r="A4" s="88">
        <v>69</v>
      </c>
      <c r="B4" s="70" t="s">
        <v>40</v>
      </c>
      <c r="C4" s="70" t="s">
        <v>208</v>
      </c>
      <c r="D4" s="86">
        <v>123019.98000000001</v>
      </c>
      <c r="E4" s="86">
        <v>113937.76999999999</v>
      </c>
      <c r="F4" s="70" t="s">
        <v>35</v>
      </c>
      <c r="G4" s="86">
        <v>0</v>
      </c>
      <c r="H4" s="86">
        <v>0</v>
      </c>
      <c r="I4" s="86">
        <v>24216.531496062995</v>
      </c>
      <c r="J4" s="86">
        <v>22428.694881889762</v>
      </c>
      <c r="K4" s="484" t="s">
        <v>330</v>
      </c>
    </row>
    <row r="5" spans="1:11" x14ac:dyDescent="0.2">
      <c r="A5" s="88">
        <v>69</v>
      </c>
      <c r="B5" s="70" t="s">
        <v>341</v>
      </c>
      <c r="C5" s="70" t="s">
        <v>1024</v>
      </c>
      <c r="D5" s="86">
        <v>0</v>
      </c>
      <c r="E5" s="86">
        <v>0</v>
      </c>
      <c r="F5" s="70" t="s">
        <v>36</v>
      </c>
      <c r="G5" s="86">
        <v>0</v>
      </c>
      <c r="H5" s="86">
        <v>0</v>
      </c>
      <c r="I5" s="86">
        <v>0</v>
      </c>
      <c r="J5" s="86">
        <v>0</v>
      </c>
      <c r="K5" s="484" t="s">
        <v>330</v>
      </c>
    </row>
    <row r="6" spans="1:11" x14ac:dyDescent="0.2">
      <c r="A6" s="88">
        <v>69</v>
      </c>
      <c r="B6" s="70" t="s">
        <v>341</v>
      </c>
      <c r="C6" s="70" t="s">
        <v>1024</v>
      </c>
      <c r="D6" s="86">
        <v>0</v>
      </c>
      <c r="E6" s="86">
        <v>0</v>
      </c>
      <c r="F6" s="70" t="s">
        <v>36</v>
      </c>
      <c r="G6" s="86">
        <v>0</v>
      </c>
      <c r="H6" s="86">
        <v>0</v>
      </c>
      <c r="I6" s="86">
        <v>0</v>
      </c>
      <c r="J6" s="86">
        <v>0</v>
      </c>
      <c r="K6" s="484" t="s">
        <v>330</v>
      </c>
    </row>
    <row r="7" spans="1:11" x14ac:dyDescent="0.2">
      <c r="A7" s="88">
        <v>69</v>
      </c>
      <c r="B7" s="70" t="s">
        <v>341</v>
      </c>
      <c r="C7" s="70" t="s">
        <v>1024</v>
      </c>
      <c r="D7" s="86">
        <v>0</v>
      </c>
      <c r="E7" s="86">
        <v>0</v>
      </c>
      <c r="F7" s="70" t="s">
        <v>36</v>
      </c>
      <c r="G7" s="86">
        <v>0</v>
      </c>
      <c r="H7" s="86">
        <v>0</v>
      </c>
      <c r="I7" s="86">
        <v>0</v>
      </c>
      <c r="J7" s="86">
        <v>0</v>
      </c>
      <c r="K7" s="484" t="s">
        <v>330</v>
      </c>
    </row>
    <row r="8" spans="1:11" x14ac:dyDescent="0.2">
      <c r="A8" s="88">
        <v>69</v>
      </c>
      <c r="B8" s="70" t="s">
        <v>341</v>
      </c>
      <c r="C8" s="70" t="s">
        <v>1024</v>
      </c>
      <c r="D8" s="86">
        <v>0</v>
      </c>
      <c r="E8" s="86">
        <v>0</v>
      </c>
      <c r="F8" s="70" t="s">
        <v>36</v>
      </c>
      <c r="G8" s="86">
        <v>0</v>
      </c>
      <c r="H8" s="86">
        <v>0</v>
      </c>
      <c r="I8" s="86">
        <v>0</v>
      </c>
      <c r="J8" s="86">
        <v>0</v>
      </c>
      <c r="K8" s="484" t="s">
        <v>330</v>
      </c>
    </row>
    <row r="9" spans="1:11" x14ac:dyDescent="0.2">
      <c r="A9" s="88">
        <v>69</v>
      </c>
      <c r="B9" s="70" t="s">
        <v>341</v>
      </c>
      <c r="C9" s="70" t="s">
        <v>1024</v>
      </c>
      <c r="D9" s="86">
        <v>0</v>
      </c>
      <c r="E9" s="86">
        <v>0</v>
      </c>
      <c r="F9" s="70" t="s">
        <v>36</v>
      </c>
      <c r="G9" s="86">
        <v>0</v>
      </c>
      <c r="H9" s="86">
        <v>0</v>
      </c>
      <c r="I9" s="86">
        <v>0</v>
      </c>
      <c r="J9" s="86">
        <v>0</v>
      </c>
      <c r="K9" s="484" t="s">
        <v>330</v>
      </c>
    </row>
    <row r="10" spans="1:11" x14ac:dyDescent="0.2">
      <c r="A10" s="88">
        <v>69</v>
      </c>
      <c r="B10" s="70" t="s">
        <v>341</v>
      </c>
      <c r="C10" s="70" t="s">
        <v>1024</v>
      </c>
      <c r="D10" s="86">
        <v>0</v>
      </c>
      <c r="E10" s="86">
        <v>0</v>
      </c>
      <c r="F10" s="70" t="s">
        <v>36</v>
      </c>
      <c r="G10" s="86">
        <v>0</v>
      </c>
      <c r="H10" s="86">
        <v>0</v>
      </c>
      <c r="I10" s="86">
        <v>0</v>
      </c>
      <c r="J10" s="86">
        <v>0</v>
      </c>
      <c r="K10" s="484" t="s">
        <v>330</v>
      </c>
    </row>
    <row r="11" spans="1:11" x14ac:dyDescent="0.2">
      <c r="A11" s="88">
        <v>69</v>
      </c>
      <c r="B11" s="70" t="s">
        <v>341</v>
      </c>
      <c r="C11" s="70" t="s">
        <v>1024</v>
      </c>
      <c r="D11" s="86">
        <v>0</v>
      </c>
      <c r="E11" s="86">
        <v>0</v>
      </c>
      <c r="F11" s="70" t="s">
        <v>36</v>
      </c>
      <c r="G11" s="86">
        <v>0</v>
      </c>
      <c r="H11" s="86">
        <v>0</v>
      </c>
      <c r="I11" s="86">
        <v>0</v>
      </c>
      <c r="J11" s="86">
        <v>0</v>
      </c>
      <c r="K11" s="484" t="s">
        <v>725</v>
      </c>
    </row>
    <row r="12" spans="1:11" x14ac:dyDescent="0.2">
      <c r="A12" s="88">
        <v>69</v>
      </c>
      <c r="B12" s="70" t="s">
        <v>341</v>
      </c>
      <c r="C12" s="70" t="s">
        <v>1024</v>
      </c>
      <c r="D12" s="86">
        <v>0</v>
      </c>
      <c r="E12" s="86">
        <v>0</v>
      </c>
      <c r="F12" s="70" t="s">
        <v>36</v>
      </c>
      <c r="G12" s="86">
        <v>0</v>
      </c>
      <c r="H12" s="86">
        <v>0</v>
      </c>
      <c r="I12" s="86">
        <v>0</v>
      </c>
      <c r="J12" s="86">
        <v>0</v>
      </c>
      <c r="K12" s="484" t="s">
        <v>330</v>
      </c>
    </row>
    <row r="13" spans="1:11" x14ac:dyDescent="0.2">
      <c r="A13" s="88">
        <v>69</v>
      </c>
      <c r="B13" s="70" t="s">
        <v>341</v>
      </c>
      <c r="C13" s="70" t="s">
        <v>1024</v>
      </c>
      <c r="D13" s="86">
        <v>0</v>
      </c>
      <c r="E13" s="86">
        <v>0</v>
      </c>
      <c r="F13" s="70" t="s">
        <v>36</v>
      </c>
      <c r="G13" s="86">
        <v>0</v>
      </c>
      <c r="H13" s="86">
        <v>0</v>
      </c>
      <c r="I13" s="86">
        <v>0</v>
      </c>
      <c r="J13" s="86">
        <v>0</v>
      </c>
      <c r="K13" s="484" t="s">
        <v>330</v>
      </c>
    </row>
    <row r="14" spans="1:11" x14ac:dyDescent="0.2">
      <c r="A14" s="88">
        <v>69</v>
      </c>
      <c r="B14" s="70" t="s">
        <v>347</v>
      </c>
      <c r="C14" s="70" t="s">
        <v>348</v>
      </c>
      <c r="D14" s="86">
        <v>1785386.2499999995</v>
      </c>
      <c r="E14" s="86">
        <v>1376878.6500000001</v>
      </c>
      <c r="F14" s="70" t="s">
        <v>35</v>
      </c>
      <c r="G14" s="86">
        <v>0</v>
      </c>
      <c r="H14" s="86">
        <v>0</v>
      </c>
      <c r="I14" s="86">
        <v>486088.26536556933</v>
      </c>
      <c r="J14" s="86">
        <v>374868.21386542387</v>
      </c>
      <c r="K14" s="485" t="s">
        <v>330</v>
      </c>
    </row>
    <row r="15" spans="1:11" x14ac:dyDescent="0.2">
      <c r="A15" s="88">
        <v>69</v>
      </c>
      <c r="B15" s="70" t="s">
        <v>347</v>
      </c>
      <c r="C15" s="70" t="s">
        <v>348</v>
      </c>
      <c r="D15" s="86">
        <v>1785386.2499999995</v>
      </c>
      <c r="E15" s="86">
        <v>1376878.6500000001</v>
      </c>
      <c r="F15" s="70" t="s">
        <v>35</v>
      </c>
      <c r="G15" s="86">
        <v>0</v>
      </c>
      <c r="H15" s="86">
        <v>0</v>
      </c>
      <c r="I15" s="86">
        <v>150905.78994319835</v>
      </c>
      <c r="J15" s="86">
        <v>116377.59635158756</v>
      </c>
      <c r="K15" s="485" t="s">
        <v>330</v>
      </c>
    </row>
    <row r="16" spans="1:11" x14ac:dyDescent="0.2">
      <c r="A16" s="88">
        <v>69</v>
      </c>
      <c r="B16" s="70" t="s">
        <v>347</v>
      </c>
      <c r="C16" s="70" t="s">
        <v>378</v>
      </c>
      <c r="D16" s="86">
        <v>124608.15</v>
      </c>
      <c r="E16" s="86">
        <v>44435.19</v>
      </c>
      <c r="F16" s="70" t="s">
        <v>35</v>
      </c>
      <c r="G16" s="86">
        <v>0</v>
      </c>
      <c r="H16" s="86">
        <v>0</v>
      </c>
      <c r="I16" s="86">
        <v>61429.593961185237</v>
      </c>
      <c r="J16" s="86">
        <v>21905.755596950272</v>
      </c>
      <c r="K16" s="486" t="s">
        <v>330</v>
      </c>
    </row>
    <row r="17" spans="1:11" x14ac:dyDescent="0.2">
      <c r="A17" s="88">
        <v>69</v>
      </c>
      <c r="B17" s="70" t="s">
        <v>347</v>
      </c>
      <c r="C17" s="70" t="s">
        <v>348</v>
      </c>
      <c r="D17" s="86">
        <v>1785386.2499999995</v>
      </c>
      <c r="E17" s="86">
        <v>1376878.6500000001</v>
      </c>
      <c r="F17" s="70" t="s">
        <v>35</v>
      </c>
      <c r="G17" s="86">
        <v>0</v>
      </c>
      <c r="H17" s="86">
        <v>0</v>
      </c>
      <c r="I17" s="86">
        <v>1148392.1946912319</v>
      </c>
      <c r="J17" s="86">
        <v>885632.83978298877</v>
      </c>
      <c r="K17" s="484" t="s">
        <v>330</v>
      </c>
    </row>
    <row r="18" spans="1:11" x14ac:dyDescent="0.2">
      <c r="A18" s="88">
        <v>69</v>
      </c>
      <c r="B18" s="70" t="s">
        <v>347</v>
      </c>
      <c r="C18" s="70" t="s">
        <v>378</v>
      </c>
      <c r="D18" s="86">
        <v>124608.15</v>
      </c>
      <c r="E18" s="86">
        <v>44435.19</v>
      </c>
      <c r="F18" s="70" t="s">
        <v>35</v>
      </c>
      <c r="G18" s="86">
        <v>0</v>
      </c>
      <c r="H18" s="86">
        <v>0</v>
      </c>
      <c r="I18" s="86">
        <v>32506.943307052508</v>
      </c>
      <c r="J18" s="86">
        <v>11591.956081268412</v>
      </c>
      <c r="K18" s="484" t="s">
        <v>330</v>
      </c>
    </row>
    <row r="19" spans="1:11" x14ac:dyDescent="0.2">
      <c r="A19" s="88">
        <v>69</v>
      </c>
      <c r="B19" s="70" t="s">
        <v>347</v>
      </c>
      <c r="C19" s="70" t="s">
        <v>378</v>
      </c>
      <c r="D19" s="86">
        <v>124608.15</v>
      </c>
      <c r="E19" s="86">
        <v>44435.19</v>
      </c>
      <c r="F19" s="70" t="s">
        <v>35</v>
      </c>
      <c r="G19" s="86">
        <v>0</v>
      </c>
      <c r="H19" s="86">
        <v>0</v>
      </c>
      <c r="I19" s="86">
        <v>30671.61273176226</v>
      </c>
      <c r="J19" s="86">
        <v>10937.478321781322</v>
      </c>
      <c r="K19" s="484" t="s">
        <v>330</v>
      </c>
    </row>
    <row r="20" spans="1:11" x14ac:dyDescent="0.2">
      <c r="A20" s="88">
        <v>69</v>
      </c>
      <c r="B20" s="70" t="s">
        <v>347</v>
      </c>
      <c r="C20" s="70" t="s">
        <v>349</v>
      </c>
      <c r="D20" s="86">
        <v>91887.260000000009</v>
      </c>
      <c r="E20" s="86">
        <v>35123.97</v>
      </c>
      <c r="F20" s="70" t="s">
        <v>35</v>
      </c>
      <c r="G20" s="86">
        <v>0</v>
      </c>
      <c r="H20" s="86">
        <v>0</v>
      </c>
      <c r="I20" s="86">
        <v>91887.260000000009</v>
      </c>
      <c r="J20" s="86">
        <v>35123.97</v>
      </c>
      <c r="K20" s="484" t="s">
        <v>330</v>
      </c>
    </row>
    <row r="21" spans="1:11" x14ac:dyDescent="0.2">
      <c r="A21" s="88">
        <v>115</v>
      </c>
      <c r="B21" s="70" t="s">
        <v>697</v>
      </c>
      <c r="C21" s="70" t="s">
        <v>454</v>
      </c>
      <c r="D21" s="86">
        <v>1658293.7</v>
      </c>
      <c r="E21" s="86">
        <v>1022953.27</v>
      </c>
      <c r="F21" s="70" t="s">
        <v>35</v>
      </c>
      <c r="G21" s="86">
        <v>0</v>
      </c>
      <c r="H21" s="86">
        <v>0</v>
      </c>
      <c r="I21" s="86">
        <v>3377.8716426596825</v>
      </c>
      <c r="J21" s="86">
        <v>2083.7110112032592</v>
      </c>
      <c r="K21" s="484" t="s">
        <v>330</v>
      </c>
    </row>
    <row r="22" spans="1:11" x14ac:dyDescent="0.2">
      <c r="A22" s="88">
        <v>69</v>
      </c>
      <c r="B22" s="70" t="s">
        <v>350</v>
      </c>
      <c r="C22" s="70" t="s">
        <v>659</v>
      </c>
      <c r="D22" s="86">
        <v>918714.21</v>
      </c>
      <c r="E22" s="86">
        <v>668849.33000000007</v>
      </c>
      <c r="F22" s="70" t="s">
        <v>35</v>
      </c>
      <c r="G22" s="86">
        <v>0</v>
      </c>
      <c r="H22" s="86">
        <v>0</v>
      </c>
      <c r="I22" s="86">
        <v>296941.55716071435</v>
      </c>
      <c r="J22" s="86">
        <v>216181.6584464286</v>
      </c>
      <c r="K22" s="484" t="s">
        <v>330</v>
      </c>
    </row>
    <row r="23" spans="1:11" x14ac:dyDescent="0.2">
      <c r="A23" s="88">
        <v>69</v>
      </c>
      <c r="B23" s="70" t="s">
        <v>353</v>
      </c>
      <c r="C23" s="70" t="s">
        <v>659</v>
      </c>
      <c r="D23" s="86">
        <v>918714.21</v>
      </c>
      <c r="E23" s="86">
        <v>668849.33000000007</v>
      </c>
      <c r="F23" s="70" t="s">
        <v>36</v>
      </c>
      <c r="G23" s="86">
        <v>0</v>
      </c>
      <c r="H23" s="86">
        <v>0</v>
      </c>
      <c r="I23" s="86">
        <v>0</v>
      </c>
      <c r="J23" s="86">
        <v>0</v>
      </c>
      <c r="K23" s="487" t="s">
        <v>330</v>
      </c>
    </row>
    <row r="24" spans="1:11" x14ac:dyDescent="0.2">
      <c r="A24" s="88">
        <v>69</v>
      </c>
      <c r="B24" s="70" t="s">
        <v>360</v>
      </c>
      <c r="C24" s="70" t="s">
        <v>661</v>
      </c>
      <c r="D24" s="86">
        <v>113551.59</v>
      </c>
      <c r="E24" s="86">
        <v>65332.83</v>
      </c>
      <c r="F24" s="70" t="s">
        <v>35</v>
      </c>
      <c r="G24" s="86">
        <v>0</v>
      </c>
      <c r="H24" s="86">
        <v>0</v>
      </c>
      <c r="I24" s="86">
        <v>24770.525175516104</v>
      </c>
      <c r="J24" s="86">
        <v>14251.922939191903</v>
      </c>
      <c r="K24" s="484" t="s">
        <v>330</v>
      </c>
    </row>
    <row r="25" spans="1:11" x14ac:dyDescent="0.2">
      <c r="A25" s="88">
        <v>115</v>
      </c>
      <c r="B25" s="70" t="s">
        <v>372</v>
      </c>
      <c r="C25" s="70" t="s">
        <v>709</v>
      </c>
      <c r="D25" s="86">
        <v>640112.65</v>
      </c>
      <c r="E25" s="86">
        <v>447463.49000000005</v>
      </c>
      <c r="F25" s="70" t="s">
        <v>35</v>
      </c>
      <c r="G25" s="86">
        <v>0</v>
      </c>
      <c r="H25" s="86">
        <v>0</v>
      </c>
      <c r="I25" s="86">
        <v>72988.899657924747</v>
      </c>
      <c r="J25" s="86">
        <v>51022.062713797044</v>
      </c>
      <c r="K25" s="484" t="s">
        <v>330</v>
      </c>
    </row>
    <row r="26" spans="1:11" x14ac:dyDescent="0.2">
      <c r="A26" s="88">
        <v>69</v>
      </c>
      <c r="B26" s="70" t="s">
        <v>370</v>
      </c>
      <c r="C26" s="70" t="s">
        <v>371</v>
      </c>
      <c r="D26" s="86">
        <v>264065.89</v>
      </c>
      <c r="E26" s="86">
        <v>203899.27</v>
      </c>
      <c r="F26" s="70" t="s">
        <v>35</v>
      </c>
      <c r="G26" s="86">
        <v>0</v>
      </c>
      <c r="H26" s="86">
        <v>0</v>
      </c>
      <c r="I26" s="86">
        <v>24925.209293047243</v>
      </c>
      <c r="J26" s="86">
        <v>19246.075210431565</v>
      </c>
      <c r="K26" s="484" t="s">
        <v>330</v>
      </c>
    </row>
    <row r="27" spans="1:11" x14ac:dyDescent="0.2">
      <c r="A27" s="88">
        <v>69</v>
      </c>
      <c r="B27" s="70" t="s">
        <v>370</v>
      </c>
      <c r="C27" s="70" t="s">
        <v>397</v>
      </c>
      <c r="D27" s="86">
        <v>13784.17</v>
      </c>
      <c r="E27" s="86">
        <v>3865.96</v>
      </c>
      <c r="F27" s="70" t="s">
        <v>35</v>
      </c>
      <c r="G27" s="86">
        <v>0</v>
      </c>
      <c r="H27" s="86">
        <v>0</v>
      </c>
      <c r="I27" s="86">
        <v>777.97096287646571</v>
      </c>
      <c r="J27" s="86">
        <v>218.1926531406607</v>
      </c>
      <c r="K27" s="484" t="s">
        <v>330</v>
      </c>
    </row>
    <row r="28" spans="1:11" x14ac:dyDescent="0.2">
      <c r="A28" s="88">
        <v>69</v>
      </c>
      <c r="B28" s="70" t="s">
        <v>370</v>
      </c>
      <c r="C28" s="70" t="s">
        <v>371</v>
      </c>
      <c r="D28" s="86">
        <v>264065.89</v>
      </c>
      <c r="E28" s="86">
        <v>203899.27</v>
      </c>
      <c r="F28" s="70" t="s">
        <v>35</v>
      </c>
      <c r="G28" s="86">
        <v>0</v>
      </c>
      <c r="H28" s="86">
        <v>0</v>
      </c>
      <c r="I28" s="86">
        <v>35846.048416289595</v>
      </c>
      <c r="J28" s="86">
        <v>27678.633936651579</v>
      </c>
      <c r="K28" s="488" t="s">
        <v>330</v>
      </c>
    </row>
    <row r="29" spans="1:11" x14ac:dyDescent="0.2">
      <c r="A29" s="88">
        <v>69</v>
      </c>
      <c r="B29" s="70" t="s">
        <v>370</v>
      </c>
      <c r="C29" s="70" t="s">
        <v>376</v>
      </c>
      <c r="D29" s="86">
        <v>119761.12000000001</v>
      </c>
      <c r="E29" s="86">
        <v>88992.959999999992</v>
      </c>
      <c r="F29" s="70" t="s">
        <v>35</v>
      </c>
      <c r="G29" s="86">
        <v>0</v>
      </c>
      <c r="H29" s="86">
        <v>0</v>
      </c>
      <c r="I29" s="86">
        <v>5203.4583836909451</v>
      </c>
      <c r="J29" s="86">
        <v>3866.6235235732006</v>
      </c>
      <c r="K29" s="484" t="s">
        <v>330</v>
      </c>
    </row>
    <row r="30" spans="1:11" x14ac:dyDescent="0.2">
      <c r="A30" s="88">
        <v>69</v>
      </c>
      <c r="B30" s="70" t="s">
        <v>370</v>
      </c>
      <c r="C30" s="70" t="s">
        <v>371</v>
      </c>
      <c r="D30" s="86">
        <v>264065.89</v>
      </c>
      <c r="E30" s="86">
        <v>203899.27</v>
      </c>
      <c r="F30" s="70" t="s">
        <v>35</v>
      </c>
      <c r="G30" s="86">
        <v>0</v>
      </c>
      <c r="H30" s="86">
        <v>0</v>
      </c>
      <c r="I30" s="86">
        <v>21636.109510047194</v>
      </c>
      <c r="J30" s="86">
        <v>16706.386935240596</v>
      </c>
      <c r="K30" s="487" t="s">
        <v>330</v>
      </c>
    </row>
    <row r="31" spans="1:11" x14ac:dyDescent="0.2">
      <c r="A31" s="88">
        <v>69</v>
      </c>
      <c r="B31" s="70" t="s">
        <v>370</v>
      </c>
      <c r="C31" s="70" t="s">
        <v>371</v>
      </c>
      <c r="D31" s="86">
        <v>264065.89</v>
      </c>
      <c r="E31" s="86">
        <v>203899.27</v>
      </c>
      <c r="F31" s="70" t="s">
        <v>35</v>
      </c>
      <c r="G31" s="86">
        <v>0</v>
      </c>
      <c r="H31" s="86">
        <v>0</v>
      </c>
      <c r="I31" s="86">
        <v>3597.452887656304</v>
      </c>
      <c r="J31" s="86">
        <v>2777.7840509901234</v>
      </c>
      <c r="K31" s="489" t="s">
        <v>330</v>
      </c>
    </row>
    <row r="32" spans="1:11" x14ac:dyDescent="0.2">
      <c r="A32" s="88">
        <v>69</v>
      </c>
      <c r="B32" s="70" t="s">
        <v>370</v>
      </c>
      <c r="C32" s="70" t="s">
        <v>371</v>
      </c>
      <c r="D32" s="86">
        <v>264065.89</v>
      </c>
      <c r="E32" s="86">
        <v>203899.27</v>
      </c>
      <c r="F32" s="70" t="s">
        <v>35</v>
      </c>
      <c r="G32" s="86">
        <v>0</v>
      </c>
      <c r="H32" s="86">
        <v>0</v>
      </c>
      <c r="I32" s="86">
        <v>52676.988712110149</v>
      </c>
      <c r="J32" s="86">
        <v>40674.695032355368</v>
      </c>
      <c r="K32" s="489" t="s">
        <v>330</v>
      </c>
    </row>
    <row r="33" spans="1:11" x14ac:dyDescent="0.2">
      <c r="A33" s="88">
        <v>69</v>
      </c>
      <c r="B33" s="70" t="s">
        <v>370</v>
      </c>
      <c r="C33" s="70" t="s">
        <v>371</v>
      </c>
      <c r="D33" s="86">
        <v>264065.89</v>
      </c>
      <c r="E33" s="86">
        <v>203899.27</v>
      </c>
      <c r="F33" s="70" t="s">
        <v>35</v>
      </c>
      <c r="G33" s="86">
        <v>0</v>
      </c>
      <c r="H33" s="86">
        <v>0</v>
      </c>
      <c r="I33" s="86">
        <v>11177.800043789228</v>
      </c>
      <c r="J33" s="86">
        <v>8630.9718727193103</v>
      </c>
      <c r="K33" s="490" t="s">
        <v>330</v>
      </c>
    </row>
    <row r="34" spans="1:11" x14ac:dyDescent="0.2">
      <c r="A34" s="88">
        <v>69</v>
      </c>
      <c r="B34" s="70" t="s">
        <v>370</v>
      </c>
      <c r="C34" s="70" t="s">
        <v>377</v>
      </c>
      <c r="D34" s="86">
        <v>60910.57</v>
      </c>
      <c r="E34" s="86">
        <v>25554.670000000006</v>
      </c>
      <c r="F34" s="70" t="s">
        <v>35</v>
      </c>
      <c r="G34" s="86">
        <v>0</v>
      </c>
      <c r="H34" s="86">
        <v>0</v>
      </c>
      <c r="I34" s="86">
        <v>85.943975575341796</v>
      </c>
      <c r="J34" s="86">
        <v>36.05728750060819</v>
      </c>
      <c r="K34" s="491" t="s">
        <v>330</v>
      </c>
    </row>
    <row r="35" spans="1:11" x14ac:dyDescent="0.2">
      <c r="A35" s="88">
        <v>69</v>
      </c>
      <c r="B35" s="70" t="s">
        <v>370</v>
      </c>
      <c r="C35" s="70" t="s">
        <v>377</v>
      </c>
      <c r="D35" s="86">
        <v>60910.57</v>
      </c>
      <c r="E35" s="86">
        <v>25554.670000000006</v>
      </c>
      <c r="F35" s="70" t="s">
        <v>35</v>
      </c>
      <c r="G35" s="86">
        <v>0</v>
      </c>
      <c r="H35" s="86">
        <v>0</v>
      </c>
      <c r="I35" s="86">
        <v>65.198878022673085</v>
      </c>
      <c r="J35" s="86">
        <v>27.353804310806211</v>
      </c>
      <c r="K35" s="491" t="s">
        <v>330</v>
      </c>
    </row>
    <row r="36" spans="1:11" x14ac:dyDescent="0.2">
      <c r="A36" s="88">
        <v>69</v>
      </c>
      <c r="B36" s="70" t="s">
        <v>370</v>
      </c>
      <c r="C36" s="70" t="s">
        <v>371</v>
      </c>
      <c r="D36" s="86">
        <v>264065.89</v>
      </c>
      <c r="E36" s="86">
        <v>203899.27</v>
      </c>
      <c r="F36" s="70" t="s">
        <v>35</v>
      </c>
      <c r="G36" s="86">
        <v>0</v>
      </c>
      <c r="H36" s="86">
        <v>0</v>
      </c>
      <c r="I36" s="86">
        <v>359.74528876563033</v>
      </c>
      <c r="J36" s="86">
        <v>277.77840509901228</v>
      </c>
      <c r="K36" s="487" t="s">
        <v>330</v>
      </c>
    </row>
    <row r="37" spans="1:11" x14ac:dyDescent="0.2">
      <c r="A37" s="88">
        <v>69</v>
      </c>
      <c r="B37" s="70" t="s">
        <v>370</v>
      </c>
      <c r="C37" s="70" t="s">
        <v>375</v>
      </c>
      <c r="D37" s="86">
        <v>379643.21</v>
      </c>
      <c r="E37" s="86">
        <v>253435.09</v>
      </c>
      <c r="F37" s="70" t="s">
        <v>35</v>
      </c>
      <c r="G37" s="86">
        <v>0</v>
      </c>
      <c r="H37" s="86">
        <v>0</v>
      </c>
      <c r="I37" s="86">
        <v>18563.782710553205</v>
      </c>
      <c r="J37" s="86">
        <v>12392.461706320244</v>
      </c>
      <c r="K37" s="484" t="s">
        <v>330</v>
      </c>
    </row>
    <row r="38" spans="1:11" x14ac:dyDescent="0.2">
      <c r="A38" s="88">
        <v>69</v>
      </c>
      <c r="B38" s="70" t="s">
        <v>370</v>
      </c>
      <c r="C38" s="70" t="s">
        <v>375</v>
      </c>
      <c r="D38" s="86">
        <v>379643.21</v>
      </c>
      <c r="E38" s="86">
        <v>253435.09</v>
      </c>
      <c r="F38" s="70" t="s">
        <v>35</v>
      </c>
      <c r="G38" s="86">
        <v>0</v>
      </c>
      <c r="H38" s="86">
        <v>0</v>
      </c>
      <c r="I38" s="86">
        <v>53567.134189656012</v>
      </c>
      <c r="J38" s="86">
        <v>35759.342237142992</v>
      </c>
      <c r="K38" s="484" t="s">
        <v>330</v>
      </c>
    </row>
    <row r="39" spans="1:11" x14ac:dyDescent="0.2">
      <c r="A39" s="88">
        <v>69</v>
      </c>
      <c r="B39" s="70" t="s">
        <v>399</v>
      </c>
      <c r="C39" s="70" t="s">
        <v>669</v>
      </c>
      <c r="D39" s="86">
        <v>344980.25000000006</v>
      </c>
      <c r="E39" s="86">
        <v>215819.5</v>
      </c>
      <c r="F39" s="70" t="s">
        <v>35</v>
      </c>
      <c r="G39" s="86">
        <v>0</v>
      </c>
      <c r="H39" s="86">
        <v>0</v>
      </c>
      <c r="I39" s="86">
        <v>109971.65579658607</v>
      </c>
      <c r="J39" s="86">
        <v>68798.221834992888</v>
      </c>
      <c r="K39" s="484" t="s">
        <v>330</v>
      </c>
    </row>
    <row r="40" spans="1:11" x14ac:dyDescent="0.2">
      <c r="A40" s="88">
        <v>69</v>
      </c>
      <c r="B40" s="70" t="s">
        <v>399</v>
      </c>
      <c r="C40" s="70" t="s">
        <v>669</v>
      </c>
      <c r="D40" s="86">
        <v>344980.25000000006</v>
      </c>
      <c r="E40" s="86">
        <v>215819.5</v>
      </c>
      <c r="F40" s="70" t="s">
        <v>35</v>
      </c>
      <c r="G40" s="86">
        <v>0</v>
      </c>
      <c r="H40" s="86">
        <v>0</v>
      </c>
      <c r="I40" s="86">
        <v>490.72581792318641</v>
      </c>
      <c r="J40" s="86">
        <v>306.99786628734</v>
      </c>
      <c r="K40" s="484" t="s">
        <v>330</v>
      </c>
    </row>
    <row r="41" spans="1:11" x14ac:dyDescent="0.2">
      <c r="A41" s="88">
        <v>69</v>
      </c>
      <c r="B41" s="70" t="s">
        <v>399</v>
      </c>
      <c r="C41" s="70" t="s">
        <v>669</v>
      </c>
      <c r="D41" s="86">
        <v>344980.25000000006</v>
      </c>
      <c r="E41" s="86">
        <v>215819.5</v>
      </c>
      <c r="F41" s="70" t="s">
        <v>35</v>
      </c>
      <c r="G41" s="86">
        <v>0</v>
      </c>
      <c r="H41" s="86">
        <v>0</v>
      </c>
      <c r="I41" s="86">
        <v>117626.97855618777</v>
      </c>
      <c r="J41" s="86">
        <v>73587.388549075389</v>
      </c>
      <c r="K41" s="484" t="s">
        <v>330</v>
      </c>
    </row>
    <row r="42" spans="1:11" x14ac:dyDescent="0.2">
      <c r="A42" s="88">
        <v>69</v>
      </c>
      <c r="B42" s="70" t="s">
        <v>399</v>
      </c>
      <c r="C42" s="70" t="s">
        <v>682</v>
      </c>
      <c r="D42" s="86">
        <v>68194.84</v>
      </c>
      <c r="E42" s="86">
        <v>39044.57</v>
      </c>
      <c r="F42" s="70" t="s">
        <v>35</v>
      </c>
      <c r="G42" s="86">
        <v>0</v>
      </c>
      <c r="H42" s="86">
        <v>0</v>
      </c>
      <c r="I42" s="86">
        <v>4491.3529046941676</v>
      </c>
      <c r="J42" s="86">
        <v>2571.4987069701278</v>
      </c>
      <c r="K42" s="484" t="s">
        <v>330</v>
      </c>
    </row>
    <row r="43" spans="1:11" x14ac:dyDescent="0.2">
      <c r="A43" s="88">
        <v>69</v>
      </c>
      <c r="B43" s="70" t="s">
        <v>335</v>
      </c>
      <c r="C43" s="70" t="s">
        <v>402</v>
      </c>
      <c r="D43" s="86">
        <v>695780.98</v>
      </c>
      <c r="E43" s="86">
        <v>402847.24000000005</v>
      </c>
      <c r="F43" s="70" t="s">
        <v>35</v>
      </c>
      <c r="G43" s="86">
        <v>608166.43535373546</v>
      </c>
      <c r="H43" s="86">
        <v>352119.67125472554</v>
      </c>
      <c r="I43" s="86">
        <v>0</v>
      </c>
      <c r="J43" s="86">
        <v>0</v>
      </c>
      <c r="K43" s="484" t="s">
        <v>725</v>
      </c>
    </row>
    <row r="44" spans="1:11" x14ac:dyDescent="0.2">
      <c r="A44" s="88">
        <v>69</v>
      </c>
      <c r="B44" s="70" t="s">
        <v>403</v>
      </c>
      <c r="C44" s="70" t="s">
        <v>406</v>
      </c>
      <c r="D44" s="86">
        <v>137733.65</v>
      </c>
      <c r="E44" s="86">
        <v>92082.61</v>
      </c>
      <c r="F44" s="70" t="s">
        <v>35</v>
      </c>
      <c r="G44" s="86">
        <v>0</v>
      </c>
      <c r="H44" s="86">
        <v>0</v>
      </c>
      <c r="I44" s="86">
        <v>8836.0619702622917</v>
      </c>
      <c r="J44" s="86">
        <v>5907.3991602160713</v>
      </c>
      <c r="K44" s="484" t="s">
        <v>330</v>
      </c>
    </row>
    <row r="45" spans="1:11" x14ac:dyDescent="0.2">
      <c r="A45" s="88">
        <v>69</v>
      </c>
      <c r="B45" s="70" t="s">
        <v>403</v>
      </c>
      <c r="C45" s="70" t="s">
        <v>406</v>
      </c>
      <c r="D45" s="86">
        <v>137733.65</v>
      </c>
      <c r="E45" s="86">
        <v>92082.61</v>
      </c>
      <c r="F45" s="70" t="s">
        <v>35</v>
      </c>
      <c r="G45" s="86">
        <v>0</v>
      </c>
      <c r="H45" s="86">
        <v>0</v>
      </c>
      <c r="I45" s="86">
        <v>30788.153427632675</v>
      </c>
      <c r="J45" s="86">
        <v>20583.593948877875</v>
      </c>
      <c r="K45" s="484" t="s">
        <v>330</v>
      </c>
    </row>
    <row r="46" spans="1:11" x14ac:dyDescent="0.2">
      <c r="A46" s="88">
        <v>69</v>
      </c>
      <c r="B46" s="70" t="s">
        <v>403</v>
      </c>
      <c r="C46" s="70" t="s">
        <v>406</v>
      </c>
      <c r="D46" s="86">
        <v>137733.65</v>
      </c>
      <c r="E46" s="86">
        <v>92082.61</v>
      </c>
      <c r="F46" s="70" t="s">
        <v>35</v>
      </c>
      <c r="G46" s="86">
        <v>0</v>
      </c>
      <c r="H46" s="86">
        <v>0</v>
      </c>
      <c r="I46" s="86">
        <v>17488.039316144117</v>
      </c>
      <c r="J46" s="86">
        <v>11691.727504594308</v>
      </c>
      <c r="K46" s="484" t="s">
        <v>330</v>
      </c>
    </row>
    <row r="47" spans="1:11" x14ac:dyDescent="0.2">
      <c r="A47" s="88">
        <v>69</v>
      </c>
      <c r="B47" s="70" t="s">
        <v>403</v>
      </c>
      <c r="C47" s="70" t="s">
        <v>671</v>
      </c>
      <c r="D47" s="86">
        <v>503987.66</v>
      </c>
      <c r="E47" s="86">
        <v>360285.01999999996</v>
      </c>
      <c r="F47" s="70" t="s">
        <v>35</v>
      </c>
      <c r="G47" s="86">
        <v>0</v>
      </c>
      <c r="H47" s="86">
        <v>0</v>
      </c>
      <c r="I47" s="86">
        <v>28094.428226318421</v>
      </c>
      <c r="J47" s="86">
        <v>20083.828313192622</v>
      </c>
      <c r="K47" s="484" t="s">
        <v>330</v>
      </c>
    </row>
    <row r="48" spans="1:11" x14ac:dyDescent="0.2">
      <c r="A48" s="88">
        <v>69</v>
      </c>
      <c r="B48" s="70" t="s">
        <v>403</v>
      </c>
      <c r="C48" s="70" t="s">
        <v>671</v>
      </c>
      <c r="D48" s="86">
        <v>503987.66</v>
      </c>
      <c r="E48" s="86">
        <v>360285.01999999996</v>
      </c>
      <c r="F48" s="70" t="s">
        <v>35</v>
      </c>
      <c r="G48" s="86">
        <v>0</v>
      </c>
      <c r="H48" s="86">
        <v>0</v>
      </c>
      <c r="I48" s="86">
        <v>266911.10133095726</v>
      </c>
      <c r="J48" s="86">
        <v>190806.40085760425</v>
      </c>
      <c r="K48" s="484" t="s">
        <v>330</v>
      </c>
    </row>
    <row r="49" spans="1:11" x14ac:dyDescent="0.2">
      <c r="A49" s="88">
        <v>69</v>
      </c>
      <c r="B49" s="70" t="s">
        <v>403</v>
      </c>
      <c r="C49" s="70" t="s">
        <v>666</v>
      </c>
      <c r="D49" s="86">
        <v>141070.26</v>
      </c>
      <c r="E49" s="86">
        <v>69207.820000000007</v>
      </c>
      <c r="F49" s="70" t="s">
        <v>35</v>
      </c>
      <c r="G49" s="86">
        <v>0</v>
      </c>
      <c r="H49" s="86">
        <v>0</v>
      </c>
      <c r="I49" s="86">
        <v>17911.688633958904</v>
      </c>
      <c r="J49" s="86">
        <v>8787.315787715097</v>
      </c>
      <c r="K49" s="484" t="s">
        <v>330</v>
      </c>
    </row>
    <row r="50" spans="1:11" x14ac:dyDescent="0.2">
      <c r="A50" s="88">
        <v>69</v>
      </c>
      <c r="B50" s="70" t="s">
        <v>407</v>
      </c>
      <c r="C50" s="70" t="s">
        <v>658</v>
      </c>
      <c r="D50" s="86">
        <v>225990.69</v>
      </c>
      <c r="E50" s="86">
        <v>213888.97</v>
      </c>
      <c r="F50" s="70" t="s">
        <v>35</v>
      </c>
      <c r="G50" s="86">
        <v>0</v>
      </c>
      <c r="H50" s="86">
        <v>0</v>
      </c>
      <c r="I50" s="86">
        <v>225990.69</v>
      </c>
      <c r="J50" s="86">
        <v>213888.97</v>
      </c>
      <c r="K50" s="484" t="s">
        <v>330</v>
      </c>
    </row>
    <row r="51" spans="1:11" x14ac:dyDescent="0.2">
      <c r="A51" s="88">
        <v>69</v>
      </c>
      <c r="B51" s="70" t="s">
        <v>407</v>
      </c>
      <c r="C51" s="70" t="s">
        <v>663</v>
      </c>
      <c r="D51" s="86">
        <v>119801.22</v>
      </c>
      <c r="E51" s="86">
        <v>42573.19</v>
      </c>
      <c r="F51" s="70" t="s">
        <v>35</v>
      </c>
      <c r="G51" s="86">
        <v>0</v>
      </c>
      <c r="H51" s="86">
        <v>0</v>
      </c>
      <c r="I51" s="86">
        <v>119801.21999999999</v>
      </c>
      <c r="J51" s="86">
        <v>42573.19</v>
      </c>
      <c r="K51" s="484" t="s">
        <v>330</v>
      </c>
    </row>
    <row r="52" spans="1:11" x14ac:dyDescent="0.2">
      <c r="A52" s="88">
        <v>69</v>
      </c>
      <c r="B52" s="70" t="s">
        <v>407</v>
      </c>
      <c r="C52" s="70" t="s">
        <v>668</v>
      </c>
      <c r="D52" s="86">
        <v>473070.61</v>
      </c>
      <c r="E52" s="86">
        <v>326677.71999999997</v>
      </c>
      <c r="F52" s="70" t="s">
        <v>35</v>
      </c>
      <c r="G52" s="86">
        <v>0</v>
      </c>
      <c r="H52" s="86">
        <v>0</v>
      </c>
      <c r="I52" s="86">
        <v>473070.60999999993</v>
      </c>
      <c r="J52" s="86">
        <v>326677.71999999997</v>
      </c>
      <c r="K52" s="484" t="s">
        <v>330</v>
      </c>
    </row>
    <row r="53" spans="1:11" x14ac:dyDescent="0.2">
      <c r="A53" s="88">
        <v>69</v>
      </c>
      <c r="B53" s="70" t="s">
        <v>407</v>
      </c>
      <c r="C53" s="70" t="s">
        <v>657</v>
      </c>
      <c r="D53" s="86">
        <v>19775.509999999998</v>
      </c>
      <c r="E53" s="86">
        <v>5512.7300000000005</v>
      </c>
      <c r="F53" s="70" t="s">
        <v>35</v>
      </c>
      <c r="G53" s="86">
        <v>0</v>
      </c>
      <c r="H53" s="86">
        <v>0</v>
      </c>
      <c r="I53" s="86">
        <v>19775.509999999998</v>
      </c>
      <c r="J53" s="86">
        <v>5512.7300000000005</v>
      </c>
      <c r="K53" s="484" t="s">
        <v>330</v>
      </c>
    </row>
    <row r="54" spans="1:11" x14ac:dyDescent="0.2">
      <c r="A54" s="88">
        <v>69</v>
      </c>
      <c r="B54" s="70" t="s">
        <v>356</v>
      </c>
      <c r="C54" s="70" t="s">
        <v>357</v>
      </c>
      <c r="D54" s="86">
        <v>48167.8</v>
      </c>
      <c r="E54" s="86">
        <v>26137.96</v>
      </c>
      <c r="F54" s="70" t="s">
        <v>36</v>
      </c>
      <c r="G54" s="86">
        <v>0</v>
      </c>
      <c r="H54" s="86">
        <v>0</v>
      </c>
      <c r="I54" s="86">
        <v>0</v>
      </c>
      <c r="J54" s="86">
        <v>0</v>
      </c>
      <c r="K54" s="484" t="s">
        <v>330</v>
      </c>
    </row>
    <row r="55" spans="1:11" x14ac:dyDescent="0.2">
      <c r="A55" s="88">
        <v>69</v>
      </c>
      <c r="B55" s="70" t="s">
        <v>356</v>
      </c>
      <c r="C55" s="70" t="s">
        <v>408</v>
      </c>
      <c r="D55" s="86">
        <v>1910768.03</v>
      </c>
      <c r="E55" s="86">
        <v>1370460.81</v>
      </c>
      <c r="F55" s="70" t="s">
        <v>36</v>
      </c>
      <c r="G55" s="86">
        <v>0</v>
      </c>
      <c r="H55" s="86">
        <v>0</v>
      </c>
      <c r="I55" s="86">
        <v>0</v>
      </c>
      <c r="J55" s="86">
        <v>0</v>
      </c>
      <c r="K55" s="484" t="s">
        <v>330</v>
      </c>
    </row>
    <row r="56" spans="1:11" x14ac:dyDescent="0.2">
      <c r="A56" s="88">
        <v>69</v>
      </c>
      <c r="B56" s="70" t="s">
        <v>356</v>
      </c>
      <c r="C56" s="70" t="s">
        <v>408</v>
      </c>
      <c r="D56" s="86">
        <v>1910768.03</v>
      </c>
      <c r="E56" s="86">
        <v>1370460.81</v>
      </c>
      <c r="F56" s="70" t="s">
        <v>36</v>
      </c>
      <c r="G56" s="86">
        <v>0</v>
      </c>
      <c r="H56" s="86">
        <v>0</v>
      </c>
      <c r="I56" s="86">
        <v>0</v>
      </c>
      <c r="J56" s="86">
        <v>0</v>
      </c>
      <c r="K56" s="484" t="s">
        <v>330</v>
      </c>
    </row>
    <row r="57" spans="1:11" x14ac:dyDescent="0.2">
      <c r="A57" s="88">
        <v>69</v>
      </c>
      <c r="B57" s="70" t="s">
        <v>356</v>
      </c>
      <c r="C57" s="70" t="s">
        <v>408</v>
      </c>
      <c r="D57" s="86">
        <v>1910768.03</v>
      </c>
      <c r="E57" s="86">
        <v>1370460.81</v>
      </c>
      <c r="F57" s="70" t="s">
        <v>36</v>
      </c>
      <c r="G57" s="86">
        <v>0</v>
      </c>
      <c r="H57" s="86">
        <v>0</v>
      </c>
      <c r="I57" s="86">
        <v>0</v>
      </c>
      <c r="J57" s="86">
        <v>0</v>
      </c>
      <c r="K57" s="484" t="s">
        <v>725</v>
      </c>
    </row>
    <row r="58" spans="1:11" x14ac:dyDescent="0.2">
      <c r="A58" s="88">
        <v>69</v>
      </c>
      <c r="B58" s="70" t="s">
        <v>356</v>
      </c>
      <c r="C58" s="70" t="s">
        <v>408</v>
      </c>
      <c r="D58" s="86">
        <v>1910768.03</v>
      </c>
      <c r="E58" s="86">
        <v>1370460.81</v>
      </c>
      <c r="F58" s="70" t="s">
        <v>36</v>
      </c>
      <c r="G58" s="86">
        <v>0</v>
      </c>
      <c r="H58" s="86">
        <v>0</v>
      </c>
      <c r="I58" s="86">
        <v>0</v>
      </c>
      <c r="J58" s="86">
        <v>0</v>
      </c>
      <c r="K58" s="484" t="s">
        <v>330</v>
      </c>
    </row>
    <row r="59" spans="1:11" x14ac:dyDescent="0.2">
      <c r="A59" s="88">
        <v>69</v>
      </c>
      <c r="B59" s="70" t="s">
        <v>356</v>
      </c>
      <c r="C59" s="70" t="s">
        <v>368</v>
      </c>
      <c r="D59" s="86">
        <v>34086.35</v>
      </c>
      <c r="E59" s="86">
        <v>14796.71</v>
      </c>
      <c r="F59" s="70" t="s">
        <v>36</v>
      </c>
      <c r="G59" s="86">
        <v>0</v>
      </c>
      <c r="H59" s="86">
        <v>0</v>
      </c>
      <c r="I59" s="86">
        <v>0</v>
      </c>
      <c r="J59" s="86">
        <v>0</v>
      </c>
      <c r="K59" s="484" t="s">
        <v>725</v>
      </c>
    </row>
    <row r="60" spans="1:11" x14ac:dyDescent="0.2">
      <c r="A60" s="88">
        <v>69</v>
      </c>
      <c r="B60" s="70" t="s">
        <v>356</v>
      </c>
      <c r="C60" s="70" t="s">
        <v>368</v>
      </c>
      <c r="D60" s="86">
        <v>34086.35</v>
      </c>
      <c r="E60" s="86">
        <v>14796.71</v>
      </c>
      <c r="F60" s="70" t="s">
        <v>36</v>
      </c>
      <c r="G60" s="86">
        <v>0</v>
      </c>
      <c r="H60" s="86">
        <v>0</v>
      </c>
      <c r="I60" s="86">
        <v>0</v>
      </c>
      <c r="J60" s="86">
        <v>0</v>
      </c>
      <c r="K60" s="492" t="s">
        <v>330</v>
      </c>
    </row>
    <row r="61" spans="1:11" x14ac:dyDescent="0.2">
      <c r="A61" s="88">
        <v>69</v>
      </c>
      <c r="B61" s="70" t="s">
        <v>356</v>
      </c>
      <c r="C61" s="70" t="s">
        <v>408</v>
      </c>
      <c r="D61" s="86">
        <v>1910768.03</v>
      </c>
      <c r="E61" s="86">
        <v>1370460.81</v>
      </c>
      <c r="F61" s="70" t="s">
        <v>36</v>
      </c>
      <c r="G61" s="86">
        <v>0</v>
      </c>
      <c r="H61" s="86">
        <v>0</v>
      </c>
      <c r="I61" s="86">
        <v>0</v>
      </c>
      <c r="J61" s="86">
        <v>0</v>
      </c>
      <c r="K61" s="492" t="s">
        <v>330</v>
      </c>
    </row>
    <row r="62" spans="1:11" x14ac:dyDescent="0.2">
      <c r="A62" s="88">
        <v>69</v>
      </c>
      <c r="B62" s="70" t="s">
        <v>356</v>
      </c>
      <c r="C62" s="70" t="s">
        <v>408</v>
      </c>
      <c r="D62" s="86">
        <v>1910768.03</v>
      </c>
      <c r="E62" s="86">
        <v>1370460.81</v>
      </c>
      <c r="F62" s="70" t="s">
        <v>36</v>
      </c>
      <c r="G62" s="86">
        <v>0</v>
      </c>
      <c r="H62" s="86">
        <v>0</v>
      </c>
      <c r="I62" s="86">
        <v>0</v>
      </c>
      <c r="J62" s="86">
        <v>0</v>
      </c>
      <c r="K62" s="492" t="s">
        <v>725</v>
      </c>
    </row>
    <row r="63" spans="1:11" x14ac:dyDescent="0.2">
      <c r="A63" s="88">
        <v>69</v>
      </c>
      <c r="B63" s="70" t="s">
        <v>356</v>
      </c>
      <c r="C63" s="70" t="s">
        <v>408</v>
      </c>
      <c r="D63" s="86">
        <v>1910768.03</v>
      </c>
      <c r="E63" s="86">
        <v>1370460.81</v>
      </c>
      <c r="F63" s="70" t="s">
        <v>36</v>
      </c>
      <c r="G63" s="86">
        <v>0</v>
      </c>
      <c r="H63" s="86">
        <v>0</v>
      </c>
      <c r="I63" s="86">
        <v>0</v>
      </c>
      <c r="J63" s="86">
        <v>0</v>
      </c>
      <c r="K63" s="484" t="s">
        <v>725</v>
      </c>
    </row>
    <row r="64" spans="1:11" x14ac:dyDescent="0.2">
      <c r="A64" s="88">
        <v>69</v>
      </c>
      <c r="B64" s="70" t="s">
        <v>356</v>
      </c>
      <c r="C64" s="70" t="s">
        <v>408</v>
      </c>
      <c r="D64" s="86">
        <v>1910768.03</v>
      </c>
      <c r="E64" s="86">
        <v>1370460.81</v>
      </c>
      <c r="F64" s="70" t="s">
        <v>36</v>
      </c>
      <c r="G64" s="86">
        <v>0</v>
      </c>
      <c r="H64" s="86">
        <v>0</v>
      </c>
      <c r="I64" s="86">
        <v>0</v>
      </c>
      <c r="J64" s="86">
        <v>0</v>
      </c>
      <c r="K64" s="484" t="s">
        <v>725</v>
      </c>
    </row>
    <row r="65" spans="1:11" x14ac:dyDescent="0.2">
      <c r="A65" s="88">
        <v>69</v>
      </c>
      <c r="B65" s="70" t="s">
        <v>356</v>
      </c>
      <c r="C65" s="70" t="s">
        <v>408</v>
      </c>
      <c r="D65" s="86">
        <v>1910768.03</v>
      </c>
      <c r="E65" s="86">
        <v>1370460.81</v>
      </c>
      <c r="F65" s="70" t="s">
        <v>36</v>
      </c>
      <c r="G65" s="86">
        <v>0</v>
      </c>
      <c r="H65" s="86">
        <v>0</v>
      </c>
      <c r="I65" s="86">
        <v>0</v>
      </c>
      <c r="J65" s="86">
        <v>0</v>
      </c>
      <c r="K65" s="484" t="s">
        <v>725</v>
      </c>
    </row>
    <row r="66" spans="1:11" x14ac:dyDescent="0.2">
      <c r="A66" s="88">
        <v>69</v>
      </c>
      <c r="B66" s="70" t="s">
        <v>356</v>
      </c>
      <c r="C66" s="70" t="s">
        <v>357</v>
      </c>
      <c r="D66" s="86">
        <v>48167.8</v>
      </c>
      <c r="E66" s="86">
        <v>26137.96</v>
      </c>
      <c r="F66" s="70" t="s">
        <v>36</v>
      </c>
      <c r="G66" s="86">
        <v>0</v>
      </c>
      <c r="H66" s="86">
        <v>0</v>
      </c>
      <c r="I66" s="86">
        <v>0</v>
      </c>
      <c r="J66" s="86">
        <v>0</v>
      </c>
      <c r="K66" s="484" t="s">
        <v>330</v>
      </c>
    </row>
    <row r="67" spans="1:11" x14ac:dyDescent="0.2">
      <c r="A67" s="88">
        <v>69</v>
      </c>
      <c r="B67" s="70" t="s">
        <v>356</v>
      </c>
      <c r="C67" s="70" t="s">
        <v>408</v>
      </c>
      <c r="D67" s="86">
        <v>1910768.03</v>
      </c>
      <c r="E67" s="86">
        <v>1370460.81</v>
      </c>
      <c r="F67" s="70" t="s">
        <v>36</v>
      </c>
      <c r="G67" s="86">
        <v>0</v>
      </c>
      <c r="H67" s="86">
        <v>0</v>
      </c>
      <c r="I67" s="86">
        <v>0</v>
      </c>
      <c r="J67" s="86">
        <v>0</v>
      </c>
      <c r="K67" s="484" t="s">
        <v>330</v>
      </c>
    </row>
    <row r="68" spans="1:11" x14ac:dyDescent="0.2">
      <c r="A68" s="88">
        <v>69</v>
      </c>
      <c r="B68" s="70" t="s">
        <v>356</v>
      </c>
      <c r="C68" s="70" t="s">
        <v>408</v>
      </c>
      <c r="D68" s="86">
        <v>1910768.03</v>
      </c>
      <c r="E68" s="86">
        <v>1370460.81</v>
      </c>
      <c r="F68" s="70" t="s">
        <v>36</v>
      </c>
      <c r="G68" s="86">
        <v>0</v>
      </c>
      <c r="H68" s="86">
        <v>0</v>
      </c>
      <c r="I68" s="86">
        <v>0</v>
      </c>
      <c r="J68" s="86">
        <v>0</v>
      </c>
      <c r="K68" s="484" t="s">
        <v>725</v>
      </c>
    </row>
    <row r="69" spans="1:11" x14ac:dyDescent="0.2">
      <c r="A69" s="88">
        <v>69</v>
      </c>
      <c r="B69" s="70" t="s">
        <v>356</v>
      </c>
      <c r="C69" s="70" t="s">
        <v>408</v>
      </c>
      <c r="D69" s="86">
        <v>1910768.03</v>
      </c>
      <c r="E69" s="86">
        <v>1370460.81</v>
      </c>
      <c r="F69" s="70" t="s">
        <v>36</v>
      </c>
      <c r="G69" s="86">
        <v>0</v>
      </c>
      <c r="H69" s="86">
        <v>0</v>
      </c>
      <c r="I69" s="86">
        <v>0</v>
      </c>
      <c r="J69" s="86">
        <v>0</v>
      </c>
      <c r="K69" s="484" t="s">
        <v>330</v>
      </c>
    </row>
    <row r="70" spans="1:11" x14ac:dyDescent="0.2">
      <c r="A70" s="88">
        <v>69</v>
      </c>
      <c r="B70" s="70" t="s">
        <v>410</v>
      </c>
      <c r="C70" s="70" t="s">
        <v>675</v>
      </c>
      <c r="D70" s="86">
        <v>795718.98</v>
      </c>
      <c r="E70" s="86">
        <v>574914.21</v>
      </c>
      <c r="F70" s="70" t="s">
        <v>36</v>
      </c>
      <c r="G70" s="86">
        <v>0</v>
      </c>
      <c r="H70" s="86">
        <v>0</v>
      </c>
      <c r="I70" s="86">
        <v>0</v>
      </c>
      <c r="J70" s="86">
        <v>0</v>
      </c>
      <c r="K70" s="484" t="s">
        <v>330</v>
      </c>
    </row>
    <row r="71" spans="1:11" x14ac:dyDescent="0.2">
      <c r="A71" s="88">
        <v>69</v>
      </c>
      <c r="B71" s="70" t="s">
        <v>410</v>
      </c>
      <c r="C71" s="70" t="s">
        <v>675</v>
      </c>
      <c r="D71" s="86">
        <v>795718.98</v>
      </c>
      <c r="E71" s="86">
        <v>574914.21</v>
      </c>
      <c r="F71" s="70" t="s">
        <v>36</v>
      </c>
      <c r="G71" s="86">
        <v>0</v>
      </c>
      <c r="H71" s="86">
        <v>0</v>
      </c>
      <c r="I71" s="86">
        <v>0</v>
      </c>
      <c r="J71" s="86">
        <v>0</v>
      </c>
      <c r="K71" s="484" t="s">
        <v>725</v>
      </c>
    </row>
    <row r="72" spans="1:11" x14ac:dyDescent="0.2">
      <c r="A72" s="88">
        <v>69</v>
      </c>
      <c r="B72" s="70" t="s">
        <v>410</v>
      </c>
      <c r="C72" s="70" t="s">
        <v>675</v>
      </c>
      <c r="D72" s="86">
        <v>795718.98</v>
      </c>
      <c r="E72" s="86">
        <v>574914.21</v>
      </c>
      <c r="F72" s="70" t="s">
        <v>35</v>
      </c>
      <c r="G72" s="86">
        <v>0</v>
      </c>
      <c r="H72" s="86">
        <v>0</v>
      </c>
      <c r="I72" s="86">
        <v>18181.183597862011</v>
      </c>
      <c r="J72" s="86">
        <v>13136.070733200049</v>
      </c>
      <c r="K72" s="484" t="s">
        <v>330</v>
      </c>
    </row>
    <row r="73" spans="1:11" x14ac:dyDescent="0.2">
      <c r="A73" s="88">
        <v>69</v>
      </c>
      <c r="B73" s="70" t="s">
        <v>410</v>
      </c>
      <c r="C73" s="70" t="s">
        <v>677</v>
      </c>
      <c r="D73" s="86">
        <v>59385.14</v>
      </c>
      <c r="E73" s="86">
        <v>27395.23</v>
      </c>
      <c r="F73" s="70" t="s">
        <v>35</v>
      </c>
      <c r="G73" s="86">
        <v>0</v>
      </c>
      <c r="H73" s="86">
        <v>0</v>
      </c>
      <c r="I73" s="86">
        <v>3682.9496429882902</v>
      </c>
      <c r="J73" s="86">
        <v>1698.9983108245951</v>
      </c>
      <c r="K73" s="484" t="s">
        <v>330</v>
      </c>
    </row>
    <row r="74" spans="1:11" x14ac:dyDescent="0.2">
      <c r="A74" s="88">
        <v>69</v>
      </c>
      <c r="B74" s="70" t="s">
        <v>410</v>
      </c>
      <c r="C74" s="70" t="s">
        <v>677</v>
      </c>
      <c r="D74" s="86">
        <v>59385.14</v>
      </c>
      <c r="E74" s="86">
        <v>27395.23</v>
      </c>
      <c r="F74" s="70" t="s">
        <v>35</v>
      </c>
      <c r="G74" s="86">
        <v>0</v>
      </c>
      <c r="H74" s="86">
        <v>0</v>
      </c>
      <c r="I74" s="86">
        <v>4819.3334473050718</v>
      </c>
      <c r="J74" s="86">
        <v>2223.2287106777103</v>
      </c>
      <c r="K74" s="484" t="s">
        <v>330</v>
      </c>
    </row>
    <row r="75" spans="1:11" x14ac:dyDescent="0.2">
      <c r="A75" s="88">
        <v>69</v>
      </c>
      <c r="B75" s="70" t="s">
        <v>410</v>
      </c>
      <c r="C75" s="70" t="s">
        <v>677</v>
      </c>
      <c r="D75" s="86">
        <v>59385.14</v>
      </c>
      <c r="E75" s="86">
        <v>27395.23</v>
      </c>
      <c r="F75" s="70" t="s">
        <v>35</v>
      </c>
      <c r="G75" s="86">
        <v>0</v>
      </c>
      <c r="H75" s="86">
        <v>0</v>
      </c>
      <c r="I75" s="86">
        <v>1012.8111518217797</v>
      </c>
      <c r="J75" s="86">
        <v>467.22453547676366</v>
      </c>
      <c r="K75" s="484" t="s">
        <v>330</v>
      </c>
    </row>
    <row r="76" spans="1:11" x14ac:dyDescent="0.2">
      <c r="A76" s="88">
        <v>69</v>
      </c>
      <c r="B76" s="70" t="s">
        <v>410</v>
      </c>
      <c r="C76" s="70" t="s">
        <v>679</v>
      </c>
      <c r="D76" s="86">
        <v>14756.43</v>
      </c>
      <c r="E76" s="86">
        <v>3091.37</v>
      </c>
      <c r="F76" s="70" t="s">
        <v>35</v>
      </c>
      <c r="G76" s="86">
        <v>0</v>
      </c>
      <c r="H76" s="86">
        <v>0</v>
      </c>
      <c r="I76" s="86">
        <v>9.0312313843894074</v>
      </c>
      <c r="J76" s="86">
        <v>1.8919804969603</v>
      </c>
      <c r="K76" s="484" t="s">
        <v>330</v>
      </c>
    </row>
    <row r="77" spans="1:11" x14ac:dyDescent="0.2">
      <c r="A77" s="88">
        <v>69</v>
      </c>
      <c r="B77" s="70" t="s">
        <v>410</v>
      </c>
      <c r="C77" s="70" t="s">
        <v>677</v>
      </c>
      <c r="D77" s="86">
        <v>59385.14</v>
      </c>
      <c r="E77" s="86">
        <v>27395.23</v>
      </c>
      <c r="F77" s="70" t="s">
        <v>35</v>
      </c>
      <c r="G77" s="86">
        <v>0</v>
      </c>
      <c r="H77" s="86">
        <v>0</v>
      </c>
      <c r="I77" s="86">
        <v>210.80040719735607</v>
      </c>
      <c r="J77" s="86">
        <v>97.245298053776168</v>
      </c>
      <c r="K77" s="484" t="s">
        <v>330</v>
      </c>
    </row>
    <row r="78" spans="1:11" x14ac:dyDescent="0.2">
      <c r="A78" s="88">
        <v>69</v>
      </c>
      <c r="B78" s="70" t="s">
        <v>410</v>
      </c>
      <c r="C78" s="70" t="s">
        <v>677</v>
      </c>
      <c r="D78" s="86">
        <v>59385.14</v>
      </c>
      <c r="E78" s="86">
        <v>27395.23</v>
      </c>
      <c r="F78" s="70" t="s">
        <v>35</v>
      </c>
      <c r="G78" s="86">
        <v>0</v>
      </c>
      <c r="H78" s="86">
        <v>0</v>
      </c>
      <c r="I78" s="86">
        <v>1613.7134619935532</v>
      </c>
      <c r="J78" s="86">
        <v>744.42952303235552</v>
      </c>
      <c r="K78" s="484" t="s">
        <v>330</v>
      </c>
    </row>
    <row r="79" spans="1:11" x14ac:dyDescent="0.2">
      <c r="A79" s="88">
        <v>69</v>
      </c>
      <c r="B79" s="70" t="s">
        <v>410</v>
      </c>
      <c r="C79" s="70" t="s">
        <v>677</v>
      </c>
      <c r="D79" s="86">
        <v>59385.14</v>
      </c>
      <c r="E79" s="86">
        <v>27395.23</v>
      </c>
      <c r="F79" s="70" t="s">
        <v>35</v>
      </c>
      <c r="G79" s="86">
        <v>0</v>
      </c>
      <c r="H79" s="86">
        <v>0</v>
      </c>
      <c r="I79" s="86">
        <v>33.921904606471095</v>
      </c>
      <c r="J79" s="86">
        <v>15.648668652331798</v>
      </c>
      <c r="K79" s="484" t="s">
        <v>330</v>
      </c>
    </row>
    <row r="80" spans="1:11" x14ac:dyDescent="0.2">
      <c r="A80" s="88">
        <v>69</v>
      </c>
      <c r="B80" s="70" t="s">
        <v>410</v>
      </c>
      <c r="C80" s="70" t="s">
        <v>679</v>
      </c>
      <c r="D80" s="86">
        <v>14756.43</v>
      </c>
      <c r="E80" s="86">
        <v>3091.37</v>
      </c>
      <c r="F80" s="70" t="s">
        <v>35</v>
      </c>
      <c r="G80" s="86">
        <v>0</v>
      </c>
      <c r="H80" s="86">
        <v>0</v>
      </c>
      <c r="I80" s="86">
        <v>251.06823248602552</v>
      </c>
      <c r="J80" s="86">
        <v>52.597057815496342</v>
      </c>
      <c r="K80" s="484" t="s">
        <v>330</v>
      </c>
    </row>
    <row r="81" spans="1:11" x14ac:dyDescent="0.2">
      <c r="A81" s="88">
        <v>69</v>
      </c>
      <c r="B81" s="70" t="s">
        <v>1040</v>
      </c>
      <c r="C81" s="70" t="s">
        <v>402</v>
      </c>
      <c r="D81" s="86">
        <v>695780.98</v>
      </c>
      <c r="E81" s="86">
        <v>402847.24000000005</v>
      </c>
      <c r="F81" s="70" t="s">
        <v>36</v>
      </c>
      <c r="G81" s="86">
        <v>0</v>
      </c>
      <c r="H81" s="86">
        <v>0</v>
      </c>
      <c r="I81" s="86">
        <v>0</v>
      </c>
      <c r="J81" s="86">
        <v>0</v>
      </c>
      <c r="K81" s="484" t="s">
        <v>330</v>
      </c>
    </row>
    <row r="82" spans="1:11" x14ac:dyDescent="0.2">
      <c r="A82" s="88">
        <v>115</v>
      </c>
      <c r="B82" s="70" t="s">
        <v>763</v>
      </c>
      <c r="C82" s="70" t="s">
        <v>5</v>
      </c>
      <c r="D82" s="86">
        <v>636648.11</v>
      </c>
      <c r="E82" s="86">
        <v>587758.34</v>
      </c>
      <c r="F82" s="70" t="s">
        <v>35</v>
      </c>
      <c r="G82" s="86">
        <v>0</v>
      </c>
      <c r="H82" s="86">
        <v>0</v>
      </c>
      <c r="I82" s="86">
        <v>91145.64491135045</v>
      </c>
      <c r="J82" s="86">
        <v>84146.347267605626</v>
      </c>
      <c r="K82" s="484" t="s">
        <v>330</v>
      </c>
    </row>
    <row r="83" spans="1:11" x14ac:dyDescent="0.2">
      <c r="A83" s="88">
        <v>115</v>
      </c>
      <c r="B83" s="70" t="s">
        <v>763</v>
      </c>
      <c r="C83" s="70" t="s">
        <v>5</v>
      </c>
      <c r="D83" s="86">
        <v>636648.11</v>
      </c>
      <c r="E83" s="86">
        <v>587758.34</v>
      </c>
      <c r="F83" s="70" t="s">
        <v>35</v>
      </c>
      <c r="G83" s="86">
        <v>0</v>
      </c>
      <c r="H83" s="86">
        <v>0</v>
      </c>
      <c r="I83" s="86">
        <v>78855.751818558405</v>
      </c>
      <c r="J83" s="86">
        <v>72800.225211267607</v>
      </c>
      <c r="K83" s="491" t="s">
        <v>330</v>
      </c>
    </row>
    <row r="84" spans="1:11" x14ac:dyDescent="0.2">
      <c r="A84" s="88">
        <v>115</v>
      </c>
      <c r="B84" s="70" t="s">
        <v>763</v>
      </c>
      <c r="C84" s="70" t="s">
        <v>5</v>
      </c>
      <c r="D84" s="86">
        <v>636648.11</v>
      </c>
      <c r="E84" s="86">
        <v>587758.34</v>
      </c>
      <c r="F84" s="70" t="s">
        <v>35</v>
      </c>
      <c r="G84" s="86">
        <v>1529.6433463131732</v>
      </c>
      <c r="H84" s="86">
        <v>1412.1782816901407</v>
      </c>
      <c r="I84" s="86">
        <v>0</v>
      </c>
      <c r="J84" s="86">
        <v>0</v>
      </c>
      <c r="K84" s="493" t="s">
        <v>850</v>
      </c>
    </row>
    <row r="85" spans="1:11" x14ac:dyDescent="0.2">
      <c r="A85" s="88">
        <v>115</v>
      </c>
      <c r="B85" s="70" t="s">
        <v>763</v>
      </c>
      <c r="C85" s="70" t="s">
        <v>5</v>
      </c>
      <c r="D85" s="86">
        <v>636648.11</v>
      </c>
      <c r="E85" s="86">
        <v>587758.34</v>
      </c>
      <c r="F85" s="70" t="s">
        <v>35</v>
      </c>
      <c r="G85" s="86">
        <v>18302.973833471417</v>
      </c>
      <c r="H85" s="86">
        <v>16897.443577464786</v>
      </c>
      <c r="I85" s="86">
        <v>0</v>
      </c>
      <c r="J85" s="86">
        <v>0</v>
      </c>
      <c r="K85" s="486" t="s">
        <v>850</v>
      </c>
    </row>
    <row r="86" spans="1:11" x14ac:dyDescent="0.2">
      <c r="A86" s="88">
        <v>115</v>
      </c>
      <c r="B86" s="70" t="s">
        <v>411</v>
      </c>
      <c r="C86" s="70" t="s">
        <v>413</v>
      </c>
      <c r="D86" s="86">
        <v>272613.42</v>
      </c>
      <c r="E86" s="86">
        <v>131998.09</v>
      </c>
      <c r="F86" s="70" t="s">
        <v>35</v>
      </c>
      <c r="G86" s="86">
        <v>0</v>
      </c>
      <c r="H86" s="86">
        <v>0</v>
      </c>
      <c r="I86" s="86">
        <v>272613.42</v>
      </c>
      <c r="J86" s="86">
        <v>131998.09</v>
      </c>
      <c r="K86" s="484" t="s">
        <v>330</v>
      </c>
    </row>
    <row r="87" spans="1:11" x14ac:dyDescent="0.2">
      <c r="A87" s="88">
        <v>115</v>
      </c>
      <c r="B87" s="70" t="s">
        <v>1458</v>
      </c>
      <c r="C87" s="70" t="s">
        <v>687</v>
      </c>
      <c r="D87" s="86">
        <v>5929234.8099999996</v>
      </c>
      <c r="E87" s="86">
        <v>4995582.01</v>
      </c>
      <c r="F87" s="70" t="s">
        <v>35</v>
      </c>
      <c r="G87" s="86">
        <v>0</v>
      </c>
      <c r="H87" s="86">
        <v>0</v>
      </c>
      <c r="I87" s="86">
        <v>2254.1762045368141</v>
      </c>
      <c r="J87" s="86">
        <v>1899.220127993917</v>
      </c>
      <c r="K87" s="487" t="s">
        <v>330</v>
      </c>
    </row>
    <row r="88" spans="1:11" x14ac:dyDescent="0.2">
      <c r="A88" s="88">
        <v>115</v>
      </c>
      <c r="B88" s="70" t="s">
        <v>1461</v>
      </c>
      <c r="C88" s="70" t="s">
        <v>417</v>
      </c>
      <c r="D88" s="86">
        <v>768173.9800000001</v>
      </c>
      <c r="E88" s="86">
        <v>479479.2</v>
      </c>
      <c r="F88" s="70" t="s">
        <v>35</v>
      </c>
      <c r="G88" s="86">
        <v>0</v>
      </c>
      <c r="H88" s="86">
        <v>0</v>
      </c>
      <c r="I88" s="86">
        <v>628.44885192255254</v>
      </c>
      <c r="J88" s="86">
        <v>392.26550313607851</v>
      </c>
      <c r="K88" s="487" t="s">
        <v>330</v>
      </c>
    </row>
    <row r="89" spans="1:11" x14ac:dyDescent="0.2">
      <c r="A89" s="88">
        <v>115</v>
      </c>
      <c r="B89" s="70" t="s">
        <v>416</v>
      </c>
      <c r="C89" s="70" t="s">
        <v>684</v>
      </c>
      <c r="D89" s="86">
        <v>250836.72</v>
      </c>
      <c r="E89" s="86">
        <v>199026.99</v>
      </c>
      <c r="F89" s="70" t="s">
        <v>35</v>
      </c>
      <c r="G89" s="86">
        <v>0</v>
      </c>
      <c r="H89" s="86">
        <v>0</v>
      </c>
      <c r="I89" s="86">
        <v>250836.71999999997</v>
      </c>
      <c r="J89" s="86">
        <v>199026.99</v>
      </c>
      <c r="K89" s="484" t="s">
        <v>330</v>
      </c>
    </row>
    <row r="90" spans="1:11" x14ac:dyDescent="0.2">
      <c r="A90" s="88">
        <v>115</v>
      </c>
      <c r="B90" s="70" t="s">
        <v>1466</v>
      </c>
      <c r="C90" s="70" t="s">
        <v>710</v>
      </c>
      <c r="D90" s="86">
        <v>2907395.39</v>
      </c>
      <c r="E90" s="86">
        <v>2746044.1</v>
      </c>
      <c r="F90" s="70" t="s">
        <v>35</v>
      </c>
      <c r="G90" s="86">
        <v>0</v>
      </c>
      <c r="H90" s="86">
        <v>0</v>
      </c>
      <c r="I90" s="86">
        <v>1286.9801423881368</v>
      </c>
      <c r="J90" s="86">
        <v>1215.5567966358037</v>
      </c>
      <c r="K90" s="487" t="s">
        <v>330</v>
      </c>
    </row>
    <row r="91" spans="1:11" x14ac:dyDescent="0.2">
      <c r="A91" s="88">
        <v>115</v>
      </c>
      <c r="B91" s="70" t="s">
        <v>1466</v>
      </c>
      <c r="C91" s="70" t="s">
        <v>710</v>
      </c>
      <c r="D91" s="86">
        <v>2907395.39</v>
      </c>
      <c r="E91" s="86">
        <v>2746044.1</v>
      </c>
      <c r="F91" s="70" t="s">
        <v>35</v>
      </c>
      <c r="G91" s="86">
        <v>0</v>
      </c>
      <c r="H91" s="86">
        <v>0</v>
      </c>
      <c r="I91" s="86">
        <v>2681.208629975285</v>
      </c>
      <c r="J91" s="86">
        <v>2532.4099929912577</v>
      </c>
      <c r="K91" s="487" t="s">
        <v>330</v>
      </c>
    </row>
    <row r="92" spans="1:11" x14ac:dyDescent="0.2">
      <c r="A92" s="88">
        <v>115</v>
      </c>
      <c r="B92" s="70" t="s">
        <v>418</v>
      </c>
      <c r="C92" s="70" t="s">
        <v>710</v>
      </c>
      <c r="D92" s="86">
        <v>2907395.39</v>
      </c>
      <c r="E92" s="86">
        <v>2746044.1</v>
      </c>
      <c r="F92" s="70" t="s">
        <v>35</v>
      </c>
      <c r="G92" s="86">
        <v>0</v>
      </c>
      <c r="H92" s="86">
        <v>0</v>
      </c>
      <c r="I92" s="86">
        <v>3002.9536655723191</v>
      </c>
      <c r="J92" s="86">
        <v>2836.2991921502085</v>
      </c>
      <c r="K92" s="487" t="s">
        <v>330</v>
      </c>
    </row>
    <row r="93" spans="1:11" x14ac:dyDescent="0.2">
      <c r="A93" s="88">
        <v>115</v>
      </c>
      <c r="B93" s="70" t="s">
        <v>418</v>
      </c>
      <c r="C93" s="70" t="s">
        <v>710</v>
      </c>
      <c r="D93" s="86">
        <v>2907395.39</v>
      </c>
      <c r="E93" s="86">
        <v>2746044.1</v>
      </c>
      <c r="F93" s="70" t="s">
        <v>35</v>
      </c>
      <c r="G93" s="86">
        <v>0</v>
      </c>
      <c r="H93" s="86">
        <v>0</v>
      </c>
      <c r="I93" s="86">
        <v>1823.2218683831939</v>
      </c>
      <c r="J93" s="86">
        <v>1722.0387952340552</v>
      </c>
      <c r="K93" s="487" t="s">
        <v>330</v>
      </c>
    </row>
    <row r="94" spans="1:11" x14ac:dyDescent="0.2">
      <c r="A94" s="88">
        <v>115</v>
      </c>
      <c r="B94" s="70" t="s">
        <v>418</v>
      </c>
      <c r="C94" s="70" t="s">
        <v>710</v>
      </c>
      <c r="D94" s="86">
        <v>2907395.39</v>
      </c>
      <c r="E94" s="86">
        <v>2746044.1</v>
      </c>
      <c r="F94" s="70" t="s">
        <v>35</v>
      </c>
      <c r="G94" s="86">
        <v>0</v>
      </c>
      <c r="H94" s="86">
        <v>0</v>
      </c>
      <c r="I94" s="86">
        <v>487542.34734029486</v>
      </c>
      <c r="J94" s="86">
        <v>460485.28212530713</v>
      </c>
      <c r="K94" s="484" t="s">
        <v>330</v>
      </c>
    </row>
    <row r="95" spans="1:11" x14ac:dyDescent="0.2">
      <c r="A95" s="88">
        <v>115</v>
      </c>
      <c r="B95" s="70" t="s">
        <v>1475</v>
      </c>
      <c r="C95" s="70" t="s">
        <v>688</v>
      </c>
      <c r="D95" s="86">
        <v>2051530.8</v>
      </c>
      <c r="E95" s="86">
        <v>1880743.7999999998</v>
      </c>
      <c r="F95" s="70" t="s">
        <v>35</v>
      </c>
      <c r="G95" s="86">
        <v>0</v>
      </c>
      <c r="H95" s="86">
        <v>0</v>
      </c>
      <c r="I95" s="86">
        <v>6755.864324917673</v>
      </c>
      <c r="J95" s="86">
        <v>6193.4482985729965</v>
      </c>
      <c r="K95" s="487" t="s">
        <v>330</v>
      </c>
    </row>
    <row r="96" spans="1:11" x14ac:dyDescent="0.2">
      <c r="A96" s="88">
        <v>115</v>
      </c>
      <c r="B96" s="70" t="s">
        <v>1478</v>
      </c>
      <c r="C96" s="70" t="s">
        <v>1485</v>
      </c>
      <c r="D96" s="86">
        <v>5596633.5200000005</v>
      </c>
      <c r="E96" s="86">
        <v>4345921.290000001</v>
      </c>
      <c r="F96" s="70" t="s">
        <v>36</v>
      </c>
      <c r="G96" s="86">
        <v>0</v>
      </c>
      <c r="H96" s="86">
        <v>0</v>
      </c>
      <c r="I96" s="86">
        <v>0</v>
      </c>
      <c r="J96" s="86">
        <v>0</v>
      </c>
      <c r="K96" s="487" t="s">
        <v>725</v>
      </c>
    </row>
    <row r="97" spans="1:11" x14ac:dyDescent="0.2">
      <c r="A97" s="88">
        <v>115</v>
      </c>
      <c r="B97" s="70" t="s">
        <v>1478</v>
      </c>
      <c r="C97" s="70" t="s">
        <v>1485</v>
      </c>
      <c r="D97" s="86">
        <v>5596633.5200000005</v>
      </c>
      <c r="E97" s="86">
        <v>4345921.290000001</v>
      </c>
      <c r="F97" s="70" t="s">
        <v>36</v>
      </c>
      <c r="G97" s="86">
        <v>0</v>
      </c>
      <c r="H97" s="86">
        <v>0</v>
      </c>
      <c r="I97" s="86">
        <v>0</v>
      </c>
      <c r="J97" s="86">
        <v>0</v>
      </c>
      <c r="K97" s="487" t="s">
        <v>725</v>
      </c>
    </row>
    <row r="98" spans="1:11" x14ac:dyDescent="0.2">
      <c r="A98" s="88">
        <v>115</v>
      </c>
      <c r="B98" s="70" t="s">
        <v>1478</v>
      </c>
      <c r="C98" s="70" t="s">
        <v>1485</v>
      </c>
      <c r="D98" s="86">
        <v>5596633.5200000005</v>
      </c>
      <c r="E98" s="86">
        <v>4345921.290000001</v>
      </c>
      <c r="F98" s="70" t="s">
        <v>35</v>
      </c>
      <c r="G98" s="86">
        <v>17945.771380265269</v>
      </c>
      <c r="H98" s="86">
        <v>13935.325518146044</v>
      </c>
      <c r="I98" s="86">
        <v>0</v>
      </c>
      <c r="J98" s="86">
        <v>0</v>
      </c>
      <c r="K98" s="487" t="s">
        <v>725</v>
      </c>
    </row>
    <row r="99" spans="1:11" x14ac:dyDescent="0.2">
      <c r="A99" s="88">
        <v>115</v>
      </c>
      <c r="B99" s="70" t="s">
        <v>1486</v>
      </c>
      <c r="C99" s="70" t="s">
        <v>563</v>
      </c>
      <c r="D99" s="86">
        <v>443830.8</v>
      </c>
      <c r="E99" s="86">
        <v>411551.74</v>
      </c>
      <c r="F99" s="70" t="s">
        <v>35</v>
      </c>
      <c r="G99" s="86">
        <v>0</v>
      </c>
      <c r="H99" s="86">
        <v>0</v>
      </c>
      <c r="I99" s="86">
        <v>344.2327817993795</v>
      </c>
      <c r="J99" s="86">
        <v>319.197316442606</v>
      </c>
      <c r="K99" s="487" t="s">
        <v>330</v>
      </c>
    </row>
    <row r="100" spans="1:11" x14ac:dyDescent="0.2">
      <c r="A100" s="88">
        <v>115</v>
      </c>
      <c r="B100" s="70" t="s">
        <v>1486</v>
      </c>
      <c r="C100" s="70" t="s">
        <v>563</v>
      </c>
      <c r="D100" s="86">
        <v>443830.8</v>
      </c>
      <c r="E100" s="86">
        <v>411551.74</v>
      </c>
      <c r="F100" s="70" t="s">
        <v>35</v>
      </c>
      <c r="G100" s="86">
        <v>0</v>
      </c>
      <c r="H100" s="86">
        <v>0</v>
      </c>
      <c r="I100" s="86">
        <v>596.67015511892441</v>
      </c>
      <c r="J100" s="86">
        <v>553.275348500517</v>
      </c>
      <c r="K100" s="487" t="s">
        <v>330</v>
      </c>
    </row>
    <row r="101" spans="1:11" x14ac:dyDescent="0.2">
      <c r="A101" s="88">
        <v>115</v>
      </c>
      <c r="B101" s="70" t="s">
        <v>1068</v>
      </c>
      <c r="C101" s="70" t="s">
        <v>212</v>
      </c>
      <c r="D101" s="86">
        <v>335413.82999999996</v>
      </c>
      <c r="E101" s="86">
        <v>310395.37</v>
      </c>
      <c r="F101" s="70" t="s">
        <v>35</v>
      </c>
      <c r="G101" s="86">
        <v>0</v>
      </c>
      <c r="H101" s="86">
        <v>0</v>
      </c>
      <c r="I101" s="86">
        <v>228875.92437415879</v>
      </c>
      <c r="J101" s="86">
        <v>211804.10846567969</v>
      </c>
      <c r="K101" s="484" t="s">
        <v>330</v>
      </c>
    </row>
    <row r="102" spans="1:11" x14ac:dyDescent="0.2">
      <c r="A102" s="88">
        <v>115</v>
      </c>
      <c r="B102" s="70" t="s">
        <v>1068</v>
      </c>
      <c r="C102" s="70" t="s">
        <v>212</v>
      </c>
      <c r="D102" s="86">
        <v>335413.82999999996</v>
      </c>
      <c r="E102" s="86">
        <v>310395.37</v>
      </c>
      <c r="F102" s="70" t="s">
        <v>35</v>
      </c>
      <c r="G102" s="86">
        <v>0</v>
      </c>
      <c r="H102" s="86">
        <v>0</v>
      </c>
      <c r="I102" s="86">
        <v>61394.72527590848</v>
      </c>
      <c r="J102" s="86">
        <v>56815.303257065956</v>
      </c>
      <c r="K102" s="484" t="s">
        <v>330</v>
      </c>
    </row>
    <row r="103" spans="1:11" x14ac:dyDescent="0.2">
      <c r="A103" s="88">
        <v>115</v>
      </c>
      <c r="B103" s="70" t="s">
        <v>1068</v>
      </c>
      <c r="C103" s="70" t="s">
        <v>212</v>
      </c>
      <c r="D103" s="86">
        <v>335413.82999999996</v>
      </c>
      <c r="E103" s="86">
        <v>310395.37</v>
      </c>
      <c r="F103" s="70" t="s">
        <v>35</v>
      </c>
      <c r="G103" s="86">
        <v>0</v>
      </c>
      <c r="H103" s="86">
        <v>0</v>
      </c>
      <c r="I103" s="86">
        <v>45143.1803499327</v>
      </c>
      <c r="J103" s="86">
        <v>41775.958277254373</v>
      </c>
      <c r="K103" s="484" t="s">
        <v>330</v>
      </c>
    </row>
    <row r="104" spans="1:11" x14ac:dyDescent="0.2">
      <c r="A104" s="88">
        <v>115</v>
      </c>
      <c r="B104" s="70" t="s">
        <v>1491</v>
      </c>
      <c r="C104" s="70" t="s">
        <v>562</v>
      </c>
      <c r="D104" s="86">
        <v>484972.89</v>
      </c>
      <c r="E104" s="86">
        <v>470603.19</v>
      </c>
      <c r="F104" s="70" t="s">
        <v>35</v>
      </c>
      <c r="G104" s="86">
        <v>0</v>
      </c>
      <c r="H104" s="86">
        <v>0</v>
      </c>
      <c r="I104" s="86">
        <v>19677.618050205245</v>
      </c>
      <c r="J104" s="86">
        <v>19094.57212346069</v>
      </c>
      <c r="K104" s="487" t="s">
        <v>330</v>
      </c>
    </row>
    <row r="105" spans="1:11" x14ac:dyDescent="0.2">
      <c r="A105" s="88">
        <v>115</v>
      </c>
      <c r="B105" s="70" t="s">
        <v>1491</v>
      </c>
      <c r="C105" s="70" t="s">
        <v>562</v>
      </c>
      <c r="D105" s="86">
        <v>484972.89</v>
      </c>
      <c r="E105" s="86">
        <v>470603.19</v>
      </c>
      <c r="F105" s="70" t="s">
        <v>35</v>
      </c>
      <c r="G105" s="86">
        <v>0</v>
      </c>
      <c r="H105" s="86">
        <v>0</v>
      </c>
      <c r="I105" s="86">
        <v>229.69982159772658</v>
      </c>
      <c r="J105" s="86">
        <v>222.89383801705085</v>
      </c>
      <c r="K105" s="487" t="s">
        <v>330</v>
      </c>
    </row>
    <row r="106" spans="1:11" x14ac:dyDescent="0.2">
      <c r="A106" s="88">
        <v>115</v>
      </c>
      <c r="B106" s="70" t="s">
        <v>1072</v>
      </c>
      <c r="C106" s="70" t="s">
        <v>385</v>
      </c>
      <c r="D106" s="86">
        <v>0</v>
      </c>
      <c r="E106" s="86">
        <v>0</v>
      </c>
      <c r="F106" s="70" t="s">
        <v>35</v>
      </c>
      <c r="G106" s="86">
        <v>0</v>
      </c>
      <c r="H106" s="86">
        <v>0</v>
      </c>
      <c r="I106" s="86">
        <v>0</v>
      </c>
      <c r="J106" s="86">
        <v>0</v>
      </c>
      <c r="K106" s="494" t="s">
        <v>330</v>
      </c>
    </row>
    <row r="107" spans="1:11" x14ac:dyDescent="0.2">
      <c r="A107" s="88">
        <v>115</v>
      </c>
      <c r="B107" s="70" t="s">
        <v>1072</v>
      </c>
      <c r="C107" s="70" t="s">
        <v>385</v>
      </c>
      <c r="D107" s="86">
        <v>0</v>
      </c>
      <c r="E107" s="86">
        <v>0</v>
      </c>
      <c r="F107" s="70" t="s">
        <v>35</v>
      </c>
      <c r="G107" s="86">
        <v>0</v>
      </c>
      <c r="H107" s="86">
        <v>0</v>
      </c>
      <c r="I107" s="86">
        <v>0</v>
      </c>
      <c r="J107" s="86">
        <v>0</v>
      </c>
      <c r="K107" s="494" t="s">
        <v>330</v>
      </c>
    </row>
    <row r="108" spans="1:11" x14ac:dyDescent="0.2">
      <c r="A108" s="88">
        <v>115</v>
      </c>
      <c r="B108" s="70" t="s">
        <v>1073</v>
      </c>
      <c r="C108" s="70" t="s">
        <v>381</v>
      </c>
      <c r="D108" s="86">
        <v>691770.20000000007</v>
      </c>
      <c r="E108" s="86">
        <v>656222.5199999999</v>
      </c>
      <c r="F108" s="70" t="s">
        <v>35</v>
      </c>
      <c r="G108" s="86">
        <v>0</v>
      </c>
      <c r="H108" s="86">
        <v>0</v>
      </c>
      <c r="I108" s="86">
        <v>3955.6763830369359</v>
      </c>
      <c r="J108" s="86">
        <v>3752.407843502051</v>
      </c>
      <c r="K108" s="494" t="s">
        <v>330</v>
      </c>
    </row>
    <row r="109" spans="1:11" x14ac:dyDescent="0.2">
      <c r="A109" s="88">
        <v>115</v>
      </c>
      <c r="B109" s="70" t="s">
        <v>1073</v>
      </c>
      <c r="C109" s="70" t="s">
        <v>381</v>
      </c>
      <c r="D109" s="86">
        <v>691770.20000000007</v>
      </c>
      <c r="E109" s="86">
        <v>656222.5199999999</v>
      </c>
      <c r="F109" s="70" t="s">
        <v>35</v>
      </c>
      <c r="G109" s="86">
        <v>0</v>
      </c>
      <c r="H109" s="86">
        <v>0</v>
      </c>
      <c r="I109" s="86">
        <v>208.19349384404927</v>
      </c>
      <c r="J109" s="86">
        <v>197.4951496580027</v>
      </c>
      <c r="K109" s="495" t="s">
        <v>330</v>
      </c>
    </row>
    <row r="110" spans="1:11" x14ac:dyDescent="0.2">
      <c r="A110" s="88">
        <v>115</v>
      </c>
      <c r="B110" s="70" t="s">
        <v>1073</v>
      </c>
      <c r="C110" s="70" t="s">
        <v>381</v>
      </c>
      <c r="D110" s="86">
        <v>691770.20000000007</v>
      </c>
      <c r="E110" s="86">
        <v>656222.5199999999</v>
      </c>
      <c r="F110" s="70" t="s">
        <v>35</v>
      </c>
      <c r="G110" s="86">
        <v>0</v>
      </c>
      <c r="H110" s="86">
        <v>0</v>
      </c>
      <c r="I110" s="86">
        <v>435.31366894664848</v>
      </c>
      <c r="J110" s="86">
        <v>412.94440383036931</v>
      </c>
      <c r="K110" s="494" t="s">
        <v>330</v>
      </c>
    </row>
    <row r="111" spans="1:11" x14ac:dyDescent="0.2">
      <c r="A111" s="88">
        <v>115</v>
      </c>
      <c r="B111" s="70" t="s">
        <v>1073</v>
      </c>
      <c r="C111" s="70" t="s">
        <v>381</v>
      </c>
      <c r="D111" s="86">
        <v>691770.20000000007</v>
      </c>
      <c r="E111" s="86">
        <v>656222.5199999999</v>
      </c>
      <c r="F111" s="70" t="s">
        <v>35</v>
      </c>
      <c r="G111" s="86">
        <v>0</v>
      </c>
      <c r="H111" s="86">
        <v>0</v>
      </c>
      <c r="I111" s="86">
        <v>68817.413056087564</v>
      </c>
      <c r="J111" s="86">
        <v>65281.124014227084</v>
      </c>
      <c r="K111" s="494" t="s">
        <v>330</v>
      </c>
    </row>
    <row r="112" spans="1:11" x14ac:dyDescent="0.2">
      <c r="A112" s="88">
        <v>115</v>
      </c>
      <c r="B112" s="70" t="s">
        <v>420</v>
      </c>
      <c r="C112" s="70" t="s">
        <v>712</v>
      </c>
      <c r="D112" s="86">
        <v>1665248.9900000002</v>
      </c>
      <c r="E112" s="86">
        <v>1533992.2999999998</v>
      </c>
      <c r="F112" s="70" t="s">
        <v>35</v>
      </c>
      <c r="G112" s="86">
        <v>0</v>
      </c>
      <c r="H112" s="86">
        <v>0</v>
      </c>
      <c r="I112" s="86">
        <v>712801.3351398895</v>
      </c>
      <c r="J112" s="86">
        <v>656617.57857262518</v>
      </c>
      <c r="K112" s="484" t="s">
        <v>330</v>
      </c>
    </row>
    <row r="113" spans="1:11" x14ac:dyDescent="0.2">
      <c r="A113" s="88">
        <v>115</v>
      </c>
      <c r="B113" s="70" t="s">
        <v>420</v>
      </c>
      <c r="C113" s="70" t="s">
        <v>712</v>
      </c>
      <c r="D113" s="86">
        <v>1665248.9900000002</v>
      </c>
      <c r="E113" s="86">
        <v>1533992.2999999998</v>
      </c>
      <c r="F113" s="70" t="s">
        <v>35</v>
      </c>
      <c r="G113" s="86">
        <v>0</v>
      </c>
      <c r="H113" s="86">
        <v>0</v>
      </c>
      <c r="I113" s="86">
        <v>860755.27176188095</v>
      </c>
      <c r="J113" s="86">
        <v>792909.62912827381</v>
      </c>
      <c r="K113" s="484" t="s">
        <v>330</v>
      </c>
    </row>
    <row r="114" spans="1:11" x14ac:dyDescent="0.2">
      <c r="A114" s="88">
        <v>115</v>
      </c>
      <c r="B114" s="70" t="s">
        <v>420</v>
      </c>
      <c r="C114" s="70" t="s">
        <v>712</v>
      </c>
      <c r="D114" s="86">
        <v>1665248.9900000002</v>
      </c>
      <c r="E114" s="86">
        <v>1533992.2999999998</v>
      </c>
      <c r="F114" s="70" t="s">
        <v>35</v>
      </c>
      <c r="G114" s="86">
        <v>0</v>
      </c>
      <c r="H114" s="86">
        <v>0</v>
      </c>
      <c r="I114" s="86">
        <v>84020.353072262253</v>
      </c>
      <c r="J114" s="86">
        <v>77397.779809571657</v>
      </c>
      <c r="K114" s="484" t="s">
        <v>330</v>
      </c>
    </row>
    <row r="115" spans="1:11" x14ac:dyDescent="0.2">
      <c r="A115" s="88">
        <v>115</v>
      </c>
      <c r="B115" s="70" t="s">
        <v>420</v>
      </c>
      <c r="C115" s="70" t="s">
        <v>712</v>
      </c>
      <c r="D115" s="86">
        <v>1665248.9900000002</v>
      </c>
      <c r="E115" s="86">
        <v>1533992.2999999998</v>
      </c>
      <c r="F115" s="70" t="s">
        <v>35</v>
      </c>
      <c r="G115" s="86">
        <v>0</v>
      </c>
      <c r="H115" s="86">
        <v>0</v>
      </c>
      <c r="I115" s="86">
        <v>7672.0300259674996</v>
      </c>
      <c r="J115" s="86">
        <v>7067.312489529234</v>
      </c>
      <c r="K115" s="484" t="s">
        <v>330</v>
      </c>
    </row>
    <row r="116" spans="1:11" x14ac:dyDescent="0.2">
      <c r="A116" s="88">
        <v>115</v>
      </c>
      <c r="B116" s="70" t="s">
        <v>423</v>
      </c>
      <c r="C116" s="70" t="s">
        <v>713</v>
      </c>
      <c r="D116" s="86">
        <v>2160637.96</v>
      </c>
      <c r="E116" s="86">
        <v>1567499.5999999996</v>
      </c>
      <c r="F116" s="70" t="s">
        <v>35</v>
      </c>
      <c r="G116" s="86">
        <v>0</v>
      </c>
      <c r="H116" s="86">
        <v>0</v>
      </c>
      <c r="I116" s="86">
        <v>784584.55596061819</v>
      </c>
      <c r="J116" s="86">
        <v>569200.39377371978</v>
      </c>
      <c r="K116" s="484" t="s">
        <v>330</v>
      </c>
    </row>
    <row r="117" spans="1:11" x14ac:dyDescent="0.2">
      <c r="A117" s="88">
        <v>115</v>
      </c>
      <c r="B117" s="70" t="s">
        <v>423</v>
      </c>
      <c r="C117" s="70" t="s">
        <v>713</v>
      </c>
      <c r="D117" s="86">
        <v>2160637.96</v>
      </c>
      <c r="E117" s="86">
        <v>1567499.5999999996</v>
      </c>
      <c r="F117" s="70" t="s">
        <v>35</v>
      </c>
      <c r="G117" s="86">
        <v>0</v>
      </c>
      <c r="H117" s="86">
        <v>0</v>
      </c>
      <c r="I117" s="86">
        <v>1372844.7122776522</v>
      </c>
      <c r="J117" s="86">
        <v>995971.36456740531</v>
      </c>
      <c r="K117" s="496" t="s">
        <v>330</v>
      </c>
    </row>
    <row r="118" spans="1:11" x14ac:dyDescent="0.2">
      <c r="A118" s="88">
        <v>115</v>
      </c>
      <c r="B118" s="70" t="s">
        <v>423</v>
      </c>
      <c r="C118" s="70" t="s">
        <v>713</v>
      </c>
      <c r="D118" s="86">
        <v>2160637.96</v>
      </c>
      <c r="E118" s="86">
        <v>1567499.5999999996</v>
      </c>
      <c r="F118" s="70" t="s">
        <v>35</v>
      </c>
      <c r="G118" s="86">
        <v>0</v>
      </c>
      <c r="H118" s="86">
        <v>0</v>
      </c>
      <c r="I118" s="86">
        <v>3208.6917617292775</v>
      </c>
      <c r="J118" s="86">
        <v>2327.8416588746486</v>
      </c>
      <c r="K118" s="484" t="s">
        <v>330</v>
      </c>
    </row>
    <row r="119" spans="1:11" x14ac:dyDescent="0.2">
      <c r="A119" s="88">
        <v>115</v>
      </c>
      <c r="B119" s="70" t="s">
        <v>1090</v>
      </c>
      <c r="C119" s="70" t="s">
        <v>216</v>
      </c>
      <c r="D119" s="86">
        <v>636346.82000000007</v>
      </c>
      <c r="E119" s="86">
        <v>594861.17000000004</v>
      </c>
      <c r="F119" s="70" t="s">
        <v>35</v>
      </c>
      <c r="G119" s="86">
        <v>0</v>
      </c>
      <c r="H119" s="86">
        <v>0</v>
      </c>
      <c r="I119" s="86">
        <v>35651.820953764531</v>
      </c>
      <c r="J119" s="86">
        <v>33327.555444037396</v>
      </c>
      <c r="K119" s="484" t="s">
        <v>330</v>
      </c>
    </row>
    <row r="120" spans="1:11" x14ac:dyDescent="0.2">
      <c r="A120" s="88">
        <v>115</v>
      </c>
      <c r="B120" s="70" t="s">
        <v>1090</v>
      </c>
      <c r="C120" s="70" t="s">
        <v>216</v>
      </c>
      <c r="D120" s="86">
        <v>636346.82000000007</v>
      </c>
      <c r="E120" s="86">
        <v>594861.17000000004</v>
      </c>
      <c r="F120" s="70" t="s">
        <v>35</v>
      </c>
      <c r="G120" s="86">
        <v>0</v>
      </c>
      <c r="H120" s="86">
        <v>0</v>
      </c>
      <c r="I120" s="86">
        <v>1165.617596008085</v>
      </c>
      <c r="J120" s="86">
        <v>1089.6269536382013</v>
      </c>
      <c r="K120" s="484" t="s">
        <v>330</v>
      </c>
    </row>
    <row r="121" spans="1:11" x14ac:dyDescent="0.2">
      <c r="A121" s="88">
        <v>115</v>
      </c>
      <c r="B121" s="70" t="s">
        <v>478</v>
      </c>
      <c r="C121" s="70" t="s">
        <v>692</v>
      </c>
      <c r="D121" s="86">
        <v>448430.68</v>
      </c>
      <c r="E121" s="86">
        <v>382547.59</v>
      </c>
      <c r="F121" s="70" t="s">
        <v>36</v>
      </c>
      <c r="G121" s="86">
        <v>0</v>
      </c>
      <c r="H121" s="86">
        <v>0</v>
      </c>
      <c r="I121" s="86">
        <v>0</v>
      </c>
      <c r="J121" s="86">
        <v>0</v>
      </c>
      <c r="K121" s="484" t="s">
        <v>850</v>
      </c>
    </row>
    <row r="122" spans="1:11" x14ac:dyDescent="0.2">
      <c r="A122" s="88">
        <v>115</v>
      </c>
      <c r="B122" s="70" t="s">
        <v>478</v>
      </c>
      <c r="C122" s="70" t="s">
        <v>715</v>
      </c>
      <c r="D122" s="86">
        <v>5369329.9299999997</v>
      </c>
      <c r="E122" s="86">
        <v>3328529.7499999995</v>
      </c>
      <c r="F122" s="70" t="s">
        <v>35</v>
      </c>
      <c r="G122" s="86">
        <v>0</v>
      </c>
      <c r="H122" s="86">
        <v>0</v>
      </c>
      <c r="I122" s="86">
        <v>5369329.9299999997</v>
      </c>
      <c r="J122" s="86">
        <v>3328529.7499999995</v>
      </c>
      <c r="K122" s="484" t="s">
        <v>330</v>
      </c>
    </row>
    <row r="123" spans="1:11" x14ac:dyDescent="0.2">
      <c r="A123" s="88">
        <v>115</v>
      </c>
      <c r="B123" s="70" t="s">
        <v>855</v>
      </c>
      <c r="C123" s="70" t="s">
        <v>718</v>
      </c>
      <c r="D123" s="86">
        <v>2432888.6399999997</v>
      </c>
      <c r="E123" s="86">
        <v>1512415.0500000003</v>
      </c>
      <c r="F123" s="70" t="s">
        <v>35</v>
      </c>
      <c r="G123" s="86">
        <v>0</v>
      </c>
      <c r="H123" s="86">
        <v>0</v>
      </c>
      <c r="I123" s="86">
        <v>122557.86922870352</v>
      </c>
      <c r="J123" s="86">
        <v>76188.594442786809</v>
      </c>
      <c r="K123" s="484" t="s">
        <v>330</v>
      </c>
    </row>
    <row r="124" spans="1:11" x14ac:dyDescent="0.2">
      <c r="A124" s="88">
        <v>115</v>
      </c>
      <c r="B124" s="70" t="s">
        <v>855</v>
      </c>
      <c r="C124" s="70" t="s">
        <v>718</v>
      </c>
      <c r="D124" s="86">
        <v>2432888.6399999997</v>
      </c>
      <c r="E124" s="86">
        <v>1512415.0500000003</v>
      </c>
      <c r="F124" s="70" t="s">
        <v>35</v>
      </c>
      <c r="G124" s="86">
        <v>0</v>
      </c>
      <c r="H124" s="86">
        <v>0</v>
      </c>
      <c r="I124" s="86">
        <v>135503.27101297927</v>
      </c>
      <c r="J124" s="86">
        <v>84236.155751156213</v>
      </c>
      <c r="K124" s="484" t="s">
        <v>330</v>
      </c>
    </row>
    <row r="125" spans="1:11" x14ac:dyDescent="0.2">
      <c r="A125" s="88">
        <v>115</v>
      </c>
      <c r="B125" s="70" t="s">
        <v>1505</v>
      </c>
      <c r="C125" s="70" t="s">
        <v>564</v>
      </c>
      <c r="D125" s="86">
        <v>1482427.71</v>
      </c>
      <c r="E125" s="86">
        <v>1456626.18</v>
      </c>
      <c r="F125" s="70" t="s">
        <v>35</v>
      </c>
      <c r="G125" s="86">
        <v>0</v>
      </c>
      <c r="H125" s="86">
        <v>0</v>
      </c>
      <c r="I125" s="86">
        <v>1057.1307821901323</v>
      </c>
      <c r="J125" s="86">
        <v>1038.7315095601016</v>
      </c>
      <c r="K125" s="487" t="s">
        <v>330</v>
      </c>
    </row>
    <row r="126" spans="1:11" x14ac:dyDescent="0.2">
      <c r="A126" s="88">
        <v>115</v>
      </c>
      <c r="B126" s="70" t="s">
        <v>1505</v>
      </c>
      <c r="C126" s="70" t="s">
        <v>564</v>
      </c>
      <c r="D126" s="86">
        <v>1482427.71</v>
      </c>
      <c r="E126" s="86">
        <v>1456626.18</v>
      </c>
      <c r="F126" s="70" t="s">
        <v>35</v>
      </c>
      <c r="G126" s="86">
        <v>0</v>
      </c>
      <c r="H126" s="86">
        <v>0</v>
      </c>
      <c r="I126" s="86">
        <v>1519.6254993983152</v>
      </c>
      <c r="J126" s="86">
        <v>1493.1765449926459</v>
      </c>
      <c r="K126" s="487" t="s">
        <v>330</v>
      </c>
    </row>
    <row r="127" spans="1:11" x14ac:dyDescent="0.2">
      <c r="A127" s="88">
        <v>115</v>
      </c>
      <c r="B127" s="70" t="s">
        <v>1097</v>
      </c>
      <c r="C127" s="70" t="s">
        <v>452</v>
      </c>
      <c r="D127" s="86">
        <v>208189.53999999998</v>
      </c>
      <c r="E127" s="86">
        <v>197197.3</v>
      </c>
      <c r="F127" s="70" t="s">
        <v>35</v>
      </c>
      <c r="G127" s="86">
        <v>0</v>
      </c>
      <c r="H127" s="86">
        <v>0</v>
      </c>
      <c r="I127" s="86">
        <v>11.329426425772747</v>
      </c>
      <c r="J127" s="86">
        <v>10.731241837178928</v>
      </c>
      <c r="K127" s="484" t="s">
        <v>330</v>
      </c>
    </row>
    <row r="128" spans="1:11" x14ac:dyDescent="0.2">
      <c r="A128" s="88">
        <v>115</v>
      </c>
      <c r="B128" s="70" t="s">
        <v>1097</v>
      </c>
      <c r="C128" s="70" t="s">
        <v>452</v>
      </c>
      <c r="D128" s="86">
        <v>208189.53999999998</v>
      </c>
      <c r="E128" s="86">
        <v>197197.3</v>
      </c>
      <c r="F128" s="70" t="s">
        <v>35</v>
      </c>
      <c r="G128" s="86">
        <v>0</v>
      </c>
      <c r="H128" s="86">
        <v>0</v>
      </c>
      <c r="I128" s="86">
        <v>5.6647132128863733</v>
      </c>
      <c r="J128" s="86">
        <v>5.3656209185894639</v>
      </c>
      <c r="K128" s="484" t="s">
        <v>330</v>
      </c>
    </row>
    <row r="129" spans="1:11" x14ac:dyDescent="0.2">
      <c r="A129" s="88">
        <v>115</v>
      </c>
      <c r="B129" s="70" t="s">
        <v>1098</v>
      </c>
      <c r="C129" s="70" t="s">
        <v>448</v>
      </c>
      <c r="D129" s="86">
        <v>142384.17000000001</v>
      </c>
      <c r="E129" s="86">
        <v>134939.45000000001</v>
      </c>
      <c r="F129" s="70" t="s">
        <v>35</v>
      </c>
      <c r="G129" s="86">
        <v>0</v>
      </c>
      <c r="H129" s="86">
        <v>0</v>
      </c>
      <c r="I129" s="86">
        <v>258.20672632657892</v>
      </c>
      <c r="J129" s="86">
        <v>244.70609083024524</v>
      </c>
      <c r="K129" s="484" t="s">
        <v>330</v>
      </c>
    </row>
    <row r="130" spans="1:11" x14ac:dyDescent="0.2">
      <c r="A130" s="88">
        <v>115</v>
      </c>
      <c r="B130" s="70" t="s">
        <v>840</v>
      </c>
      <c r="C130" s="70" t="s">
        <v>451</v>
      </c>
      <c r="D130" s="86">
        <v>1713949.57</v>
      </c>
      <c r="E130" s="86">
        <v>1640573.74</v>
      </c>
      <c r="F130" s="70" t="s">
        <v>35</v>
      </c>
      <c r="G130" s="86">
        <v>0</v>
      </c>
      <c r="H130" s="86">
        <v>0</v>
      </c>
      <c r="I130" s="86">
        <v>1713949.57</v>
      </c>
      <c r="J130" s="86">
        <v>1640573.74</v>
      </c>
      <c r="K130" s="484" t="s">
        <v>330</v>
      </c>
    </row>
    <row r="131" spans="1:11" x14ac:dyDescent="0.2">
      <c r="A131" s="88">
        <v>115</v>
      </c>
      <c r="B131" s="70" t="s">
        <v>842</v>
      </c>
      <c r="C131" s="277" t="s">
        <v>468</v>
      </c>
      <c r="D131" s="86">
        <v>685349.51</v>
      </c>
      <c r="E131" s="86">
        <v>666903.84</v>
      </c>
      <c r="F131" s="70" t="s">
        <v>35</v>
      </c>
      <c r="G131" s="86">
        <v>0</v>
      </c>
      <c r="H131" s="86">
        <v>0</v>
      </c>
      <c r="I131" s="86">
        <v>355357.21740505943</v>
      </c>
      <c r="J131" s="86">
        <v>345793.04340518016</v>
      </c>
      <c r="K131" s="484" t="s">
        <v>330</v>
      </c>
    </row>
    <row r="132" spans="1:11" x14ac:dyDescent="0.2">
      <c r="A132" s="88">
        <v>115</v>
      </c>
      <c r="B132" s="70" t="s">
        <v>842</v>
      </c>
      <c r="C132" s="70" t="s">
        <v>468</v>
      </c>
      <c r="D132" s="86">
        <v>685349.51</v>
      </c>
      <c r="E132" s="86">
        <v>666903.84</v>
      </c>
      <c r="F132" s="70" t="s">
        <v>35</v>
      </c>
      <c r="G132" s="86">
        <v>0</v>
      </c>
      <c r="H132" s="86">
        <v>0</v>
      </c>
      <c r="I132" s="86">
        <v>329992.29259494052</v>
      </c>
      <c r="J132" s="86">
        <v>321110.79659481981</v>
      </c>
      <c r="K132" s="484" t="s">
        <v>330</v>
      </c>
    </row>
    <row r="133" spans="1:11" x14ac:dyDescent="0.2">
      <c r="A133" s="88">
        <v>115</v>
      </c>
      <c r="B133" s="70" t="s">
        <v>152</v>
      </c>
      <c r="C133" s="70" t="s">
        <v>311</v>
      </c>
      <c r="D133" s="86">
        <v>0</v>
      </c>
      <c r="E133" s="86">
        <v>0</v>
      </c>
      <c r="F133" s="70" t="s">
        <v>35</v>
      </c>
      <c r="G133" s="86">
        <v>0</v>
      </c>
      <c r="H133" s="86">
        <v>0</v>
      </c>
      <c r="I133" s="86">
        <v>0</v>
      </c>
      <c r="J133" s="86">
        <v>0</v>
      </c>
      <c r="K133" s="491" t="s">
        <v>330</v>
      </c>
    </row>
    <row r="134" spans="1:11" x14ac:dyDescent="0.2">
      <c r="A134" s="88">
        <v>115</v>
      </c>
      <c r="B134" s="70" t="s">
        <v>1343</v>
      </c>
      <c r="C134" s="70" t="s">
        <v>932</v>
      </c>
      <c r="D134" s="86">
        <v>0</v>
      </c>
      <c r="E134" s="86">
        <v>0</v>
      </c>
      <c r="F134" s="70" t="s">
        <v>35</v>
      </c>
      <c r="G134" s="86">
        <v>0</v>
      </c>
      <c r="H134" s="86">
        <v>0</v>
      </c>
      <c r="I134" s="86">
        <v>0</v>
      </c>
      <c r="J134" s="86">
        <v>0</v>
      </c>
      <c r="K134" s="491" t="s">
        <v>330</v>
      </c>
    </row>
    <row r="135" spans="1:11" x14ac:dyDescent="0.2">
      <c r="A135" s="88">
        <v>115</v>
      </c>
      <c r="B135" s="70" t="s">
        <v>1348</v>
      </c>
      <c r="C135" s="70" t="s">
        <v>307</v>
      </c>
      <c r="D135" s="86">
        <v>7890689.1999999993</v>
      </c>
      <c r="E135" s="86">
        <v>7638755.1399999997</v>
      </c>
      <c r="F135" s="70" t="s">
        <v>35</v>
      </c>
      <c r="G135" s="86">
        <v>0</v>
      </c>
      <c r="H135" s="86">
        <v>0</v>
      </c>
      <c r="I135" s="86">
        <v>7890689.2000000002</v>
      </c>
      <c r="J135" s="86">
        <v>7638755.1399999997</v>
      </c>
      <c r="K135" s="491" t="s">
        <v>330</v>
      </c>
    </row>
    <row r="136" spans="1:11" x14ac:dyDescent="0.2">
      <c r="A136" s="88">
        <v>115</v>
      </c>
      <c r="B136" s="70" t="s">
        <v>1350</v>
      </c>
      <c r="C136" s="70" t="s">
        <v>290</v>
      </c>
      <c r="D136" s="86">
        <v>6680122.9499999993</v>
      </c>
      <c r="E136" s="86">
        <v>6596251.4200000009</v>
      </c>
      <c r="F136" s="70" t="s">
        <v>35</v>
      </c>
      <c r="G136" s="86">
        <v>0</v>
      </c>
      <c r="H136" s="86">
        <v>0</v>
      </c>
      <c r="I136" s="86">
        <v>6680122.9499999993</v>
      </c>
      <c r="J136" s="86">
        <v>6596251.4200000009</v>
      </c>
      <c r="K136" s="491" t="s">
        <v>330</v>
      </c>
    </row>
    <row r="137" spans="1:11" x14ac:dyDescent="0.2">
      <c r="A137" s="88">
        <v>115</v>
      </c>
      <c r="B137" s="70" t="s">
        <v>1356</v>
      </c>
      <c r="C137" s="70" t="s">
        <v>297</v>
      </c>
      <c r="D137" s="86">
        <v>333963.26999999996</v>
      </c>
      <c r="E137" s="86">
        <v>292133.23</v>
      </c>
      <c r="F137" s="70" t="s">
        <v>35</v>
      </c>
      <c r="G137" s="86">
        <v>0</v>
      </c>
      <c r="H137" s="86">
        <v>0</v>
      </c>
      <c r="I137" s="86">
        <v>333963.26999999996</v>
      </c>
      <c r="J137" s="86">
        <v>292133.23</v>
      </c>
      <c r="K137" s="491" t="s">
        <v>330</v>
      </c>
    </row>
    <row r="138" spans="1:11" x14ac:dyDescent="0.2">
      <c r="A138" s="88">
        <v>115</v>
      </c>
      <c r="B138" s="70" t="s">
        <v>135</v>
      </c>
      <c r="C138" s="70" t="s">
        <v>1105</v>
      </c>
      <c r="D138" s="86">
        <v>0</v>
      </c>
      <c r="E138" s="86">
        <v>0</v>
      </c>
      <c r="F138" s="70" t="s">
        <v>35</v>
      </c>
      <c r="G138" s="86">
        <v>0</v>
      </c>
      <c r="H138" s="86">
        <v>0</v>
      </c>
      <c r="I138" s="86">
        <v>0</v>
      </c>
      <c r="J138" s="86">
        <v>0</v>
      </c>
      <c r="K138" s="484" t="s">
        <v>330</v>
      </c>
    </row>
    <row r="139" spans="1:11" x14ac:dyDescent="0.2">
      <c r="A139" s="88">
        <v>69</v>
      </c>
      <c r="B139" s="70" t="s">
        <v>424</v>
      </c>
      <c r="C139" s="70" t="s">
        <v>320</v>
      </c>
      <c r="D139" s="86">
        <v>93729.53</v>
      </c>
      <c r="E139" s="86">
        <v>91003.08</v>
      </c>
      <c r="F139" s="70" t="s">
        <v>35</v>
      </c>
      <c r="G139" s="86">
        <v>0</v>
      </c>
      <c r="H139" s="86">
        <v>0</v>
      </c>
      <c r="I139" s="86">
        <v>62887.104489393183</v>
      </c>
      <c r="J139" s="86">
        <v>61057.813912185491</v>
      </c>
      <c r="K139" s="484" t="s">
        <v>330</v>
      </c>
    </row>
    <row r="140" spans="1:11" x14ac:dyDescent="0.2">
      <c r="A140" s="88">
        <v>69</v>
      </c>
      <c r="B140" s="70" t="s">
        <v>425</v>
      </c>
      <c r="C140" s="70" t="s">
        <v>458</v>
      </c>
      <c r="D140" s="86">
        <v>213195.78000000003</v>
      </c>
      <c r="E140" s="86">
        <v>202051.37</v>
      </c>
      <c r="F140" s="70" t="s">
        <v>35</v>
      </c>
      <c r="G140" s="86">
        <v>0</v>
      </c>
      <c r="H140" s="86">
        <v>0</v>
      </c>
      <c r="I140" s="86">
        <v>112460.99292676663</v>
      </c>
      <c r="J140" s="86">
        <v>106582.30520516637</v>
      </c>
      <c r="K140" s="484" t="s">
        <v>330</v>
      </c>
    </row>
    <row r="141" spans="1:11" x14ac:dyDescent="0.2">
      <c r="A141" s="88">
        <v>69</v>
      </c>
      <c r="B141" s="70" t="s">
        <v>425</v>
      </c>
      <c r="C141" s="70" t="s">
        <v>458</v>
      </c>
      <c r="D141" s="86">
        <v>213195.78000000003</v>
      </c>
      <c r="E141" s="86">
        <v>202051.37</v>
      </c>
      <c r="F141" s="70" t="s">
        <v>35</v>
      </c>
      <c r="G141" s="86">
        <v>0</v>
      </c>
      <c r="H141" s="86">
        <v>0</v>
      </c>
      <c r="I141" s="86">
        <v>76970.333473705847</v>
      </c>
      <c r="J141" s="86">
        <v>72946.853487058339</v>
      </c>
      <c r="K141" s="484" t="s">
        <v>330</v>
      </c>
    </row>
    <row r="142" spans="1:11" x14ac:dyDescent="0.2">
      <c r="A142" s="88">
        <v>69</v>
      </c>
      <c r="B142" s="70" t="s">
        <v>425</v>
      </c>
      <c r="C142" s="70" t="s">
        <v>458</v>
      </c>
      <c r="D142" s="86">
        <v>213195.78000000003</v>
      </c>
      <c r="E142" s="86">
        <v>202051.37</v>
      </c>
      <c r="F142" s="70" t="s">
        <v>35</v>
      </c>
      <c r="G142" s="86">
        <v>0</v>
      </c>
      <c r="H142" s="86">
        <v>0</v>
      </c>
      <c r="I142" s="86">
        <v>10395.921996199673</v>
      </c>
      <c r="J142" s="86">
        <v>9852.4946494967135</v>
      </c>
      <c r="K142" s="484" t="s">
        <v>330</v>
      </c>
    </row>
    <row r="143" spans="1:11" x14ac:dyDescent="0.2">
      <c r="A143" s="88">
        <v>69</v>
      </c>
      <c r="B143" s="70" t="s">
        <v>427</v>
      </c>
      <c r="C143" s="70" t="s">
        <v>759</v>
      </c>
      <c r="D143" s="86">
        <v>3631476.52</v>
      </c>
      <c r="E143" s="86">
        <v>3021062.16</v>
      </c>
      <c r="F143" s="70" t="s">
        <v>35</v>
      </c>
      <c r="G143" s="86">
        <v>532427.41686458339</v>
      </c>
      <c r="H143" s="86">
        <v>442931.76981249999</v>
      </c>
      <c r="I143" s="86">
        <v>0</v>
      </c>
      <c r="J143" s="86">
        <v>0</v>
      </c>
      <c r="K143" s="484" t="s">
        <v>728</v>
      </c>
    </row>
    <row r="144" spans="1:11" x14ac:dyDescent="0.2">
      <c r="A144" s="88">
        <v>69</v>
      </c>
      <c r="B144" s="70" t="s">
        <v>427</v>
      </c>
      <c r="C144" s="70" t="s">
        <v>759</v>
      </c>
      <c r="D144" s="86">
        <v>3631476.52</v>
      </c>
      <c r="E144" s="86">
        <v>3021062.16</v>
      </c>
      <c r="F144" s="70" t="s">
        <v>35</v>
      </c>
      <c r="G144" s="86">
        <v>957885.99410648143</v>
      </c>
      <c r="H144" s="86">
        <v>796875.0766944444</v>
      </c>
      <c r="I144" s="86">
        <v>0</v>
      </c>
      <c r="J144" s="86">
        <v>0</v>
      </c>
      <c r="K144" s="484" t="s">
        <v>728</v>
      </c>
    </row>
    <row r="145" spans="1:11" x14ac:dyDescent="0.2">
      <c r="A145" s="88">
        <v>69</v>
      </c>
      <c r="B145" s="70" t="s">
        <v>427</v>
      </c>
      <c r="C145" s="70" t="s">
        <v>759</v>
      </c>
      <c r="D145" s="86">
        <v>3631476.52</v>
      </c>
      <c r="E145" s="86">
        <v>3021062.16</v>
      </c>
      <c r="F145" s="70" t="s">
        <v>36</v>
      </c>
      <c r="G145" s="86">
        <v>0</v>
      </c>
      <c r="H145" s="86">
        <v>0</v>
      </c>
      <c r="I145" s="86">
        <v>0</v>
      </c>
      <c r="J145" s="86">
        <v>0</v>
      </c>
      <c r="K145" s="484" t="s">
        <v>330</v>
      </c>
    </row>
    <row r="146" spans="1:11" x14ac:dyDescent="0.2">
      <c r="A146" s="88">
        <v>69</v>
      </c>
      <c r="B146" s="70" t="s">
        <v>427</v>
      </c>
      <c r="C146" s="70" t="s">
        <v>759</v>
      </c>
      <c r="D146" s="86">
        <v>3631476.52</v>
      </c>
      <c r="E146" s="86">
        <v>3021062.16</v>
      </c>
      <c r="F146" s="70" t="s">
        <v>36</v>
      </c>
      <c r="G146" s="86">
        <v>0</v>
      </c>
      <c r="H146" s="86">
        <v>0</v>
      </c>
      <c r="I146" s="86">
        <v>0</v>
      </c>
      <c r="J146" s="86">
        <v>0</v>
      </c>
      <c r="K146" s="484" t="s">
        <v>728</v>
      </c>
    </row>
    <row r="147" spans="1:11" x14ac:dyDescent="0.2">
      <c r="A147" s="88">
        <v>69</v>
      </c>
      <c r="B147" s="70" t="s">
        <v>427</v>
      </c>
      <c r="C147" s="70" t="s">
        <v>759</v>
      </c>
      <c r="D147" s="86">
        <v>3631476.52</v>
      </c>
      <c r="E147" s="86">
        <v>3021062.16</v>
      </c>
      <c r="F147" s="70" t="s">
        <v>36</v>
      </c>
      <c r="G147" s="86">
        <v>0</v>
      </c>
      <c r="H147" s="86">
        <v>0</v>
      </c>
      <c r="I147" s="86">
        <v>0</v>
      </c>
      <c r="J147" s="86">
        <v>0</v>
      </c>
      <c r="K147" s="484" t="s">
        <v>330</v>
      </c>
    </row>
    <row r="148" spans="1:11" x14ac:dyDescent="0.2">
      <c r="A148" s="88">
        <v>69</v>
      </c>
      <c r="B148" s="70" t="s">
        <v>430</v>
      </c>
      <c r="C148" s="70" t="s">
        <v>466</v>
      </c>
      <c r="D148" s="86">
        <v>156133.22999999998</v>
      </c>
      <c r="E148" s="86">
        <v>154256.5</v>
      </c>
      <c r="F148" s="70" t="s">
        <v>36</v>
      </c>
      <c r="G148" s="86">
        <v>0</v>
      </c>
      <c r="H148" s="86">
        <v>0</v>
      </c>
      <c r="I148" s="86">
        <v>0</v>
      </c>
      <c r="J148" s="86">
        <v>0</v>
      </c>
      <c r="K148" s="484" t="s">
        <v>728</v>
      </c>
    </row>
    <row r="149" spans="1:11" x14ac:dyDescent="0.2">
      <c r="A149" s="88">
        <v>69</v>
      </c>
      <c r="B149" s="70" t="s">
        <v>430</v>
      </c>
      <c r="C149" s="70" t="s">
        <v>466</v>
      </c>
      <c r="D149" s="86">
        <v>156133.22999999998</v>
      </c>
      <c r="E149" s="86">
        <v>154256.5</v>
      </c>
      <c r="F149" s="70" t="s">
        <v>36</v>
      </c>
      <c r="G149" s="86">
        <v>0</v>
      </c>
      <c r="H149" s="86">
        <v>0</v>
      </c>
      <c r="I149" s="86">
        <v>0</v>
      </c>
      <c r="J149" s="86">
        <v>0</v>
      </c>
      <c r="K149" s="484" t="s">
        <v>728</v>
      </c>
    </row>
    <row r="150" spans="1:11" x14ac:dyDescent="0.2">
      <c r="A150" s="88">
        <v>69</v>
      </c>
      <c r="B150" s="70" t="s">
        <v>430</v>
      </c>
      <c r="C150" s="70" t="s">
        <v>466</v>
      </c>
      <c r="D150" s="86">
        <v>156133.22999999998</v>
      </c>
      <c r="E150" s="86">
        <v>154256.5</v>
      </c>
      <c r="F150" s="70" t="s">
        <v>36</v>
      </c>
      <c r="G150" s="86">
        <v>0</v>
      </c>
      <c r="H150" s="86">
        <v>0</v>
      </c>
      <c r="I150" s="86">
        <v>0</v>
      </c>
      <c r="J150" s="86">
        <v>0</v>
      </c>
      <c r="K150" s="484" t="s">
        <v>330</v>
      </c>
    </row>
    <row r="151" spans="1:11" x14ac:dyDescent="0.2">
      <c r="A151" s="88">
        <v>69</v>
      </c>
      <c r="B151" s="70" t="s">
        <v>430</v>
      </c>
      <c r="C151" s="70" t="s">
        <v>466</v>
      </c>
      <c r="D151" s="86">
        <v>156133.22999999998</v>
      </c>
      <c r="E151" s="86">
        <v>154256.5</v>
      </c>
      <c r="F151" s="70" t="s">
        <v>36</v>
      </c>
      <c r="G151" s="86">
        <v>0</v>
      </c>
      <c r="H151" s="86">
        <v>0</v>
      </c>
      <c r="I151" s="86">
        <v>0</v>
      </c>
      <c r="J151" s="86">
        <v>0</v>
      </c>
      <c r="K151" s="484" t="s">
        <v>330</v>
      </c>
    </row>
    <row r="152" spans="1:11" x14ac:dyDescent="0.2">
      <c r="A152" s="88">
        <v>69</v>
      </c>
      <c r="B152" s="70" t="s">
        <v>430</v>
      </c>
      <c r="C152" s="70" t="s">
        <v>466</v>
      </c>
      <c r="D152" s="86">
        <v>156133.22999999998</v>
      </c>
      <c r="E152" s="86">
        <v>154256.5</v>
      </c>
      <c r="F152" s="70" t="s">
        <v>36</v>
      </c>
      <c r="G152" s="86">
        <v>0</v>
      </c>
      <c r="H152" s="86">
        <v>0</v>
      </c>
      <c r="I152" s="86">
        <v>0</v>
      </c>
      <c r="J152" s="86">
        <v>0</v>
      </c>
      <c r="K152" s="484" t="s">
        <v>729</v>
      </c>
    </row>
    <row r="153" spans="1:11" x14ac:dyDescent="0.2">
      <c r="A153" s="88">
        <v>69</v>
      </c>
      <c r="B153" s="70" t="s">
        <v>430</v>
      </c>
      <c r="C153" s="70" t="s">
        <v>466</v>
      </c>
      <c r="D153" s="86">
        <v>156133.22999999998</v>
      </c>
      <c r="E153" s="86">
        <v>154256.5</v>
      </c>
      <c r="F153" s="70" t="s">
        <v>36</v>
      </c>
      <c r="G153" s="86">
        <v>0</v>
      </c>
      <c r="H153" s="86">
        <v>0</v>
      </c>
      <c r="I153" s="86">
        <v>0</v>
      </c>
      <c r="J153" s="86">
        <v>0</v>
      </c>
      <c r="K153" s="484" t="s">
        <v>330</v>
      </c>
    </row>
    <row r="154" spans="1:11" x14ac:dyDescent="0.2">
      <c r="A154" s="88">
        <v>69</v>
      </c>
      <c r="B154" s="70" t="s">
        <v>430</v>
      </c>
      <c r="C154" s="70" t="s">
        <v>466</v>
      </c>
      <c r="D154" s="86">
        <v>156133.22999999998</v>
      </c>
      <c r="E154" s="86">
        <v>154256.5</v>
      </c>
      <c r="F154" s="70" t="s">
        <v>35</v>
      </c>
      <c r="G154" s="86">
        <v>0</v>
      </c>
      <c r="H154" s="86">
        <v>0</v>
      </c>
      <c r="I154" s="86">
        <v>5917.3395235517055</v>
      </c>
      <c r="J154" s="86">
        <v>5846.2127774769906</v>
      </c>
      <c r="K154" s="484" t="s">
        <v>330</v>
      </c>
    </row>
    <row r="155" spans="1:11" x14ac:dyDescent="0.2">
      <c r="A155" s="88">
        <v>69</v>
      </c>
      <c r="B155" s="70" t="s">
        <v>702</v>
      </c>
      <c r="C155" s="70" t="s">
        <v>857</v>
      </c>
      <c r="D155" s="86">
        <v>77406.37999999999</v>
      </c>
      <c r="E155" s="86">
        <v>52674.81</v>
      </c>
      <c r="F155" s="70" t="s">
        <v>36</v>
      </c>
      <c r="G155" s="86">
        <v>0</v>
      </c>
      <c r="H155" s="86">
        <v>0</v>
      </c>
      <c r="I155" s="86">
        <v>0</v>
      </c>
      <c r="J155" s="86">
        <v>0</v>
      </c>
      <c r="K155" s="484" t="s">
        <v>730</v>
      </c>
    </row>
    <row r="156" spans="1:11" x14ac:dyDescent="0.2">
      <c r="A156" s="88">
        <v>69</v>
      </c>
      <c r="B156" s="70" t="s">
        <v>475</v>
      </c>
      <c r="C156" s="70" t="s">
        <v>838</v>
      </c>
      <c r="D156" s="86">
        <v>149986.28</v>
      </c>
      <c r="E156" s="86">
        <v>62065.820000000007</v>
      </c>
      <c r="F156" s="70" t="s">
        <v>35</v>
      </c>
      <c r="G156" s="86">
        <v>149986.28</v>
      </c>
      <c r="H156" s="86">
        <v>62065.820000000007</v>
      </c>
      <c r="I156" s="86">
        <v>0</v>
      </c>
      <c r="J156" s="86">
        <v>0</v>
      </c>
      <c r="K156" s="484" t="s">
        <v>726</v>
      </c>
    </row>
    <row r="157" spans="1:11" x14ac:dyDescent="0.2">
      <c r="A157" s="88">
        <v>69</v>
      </c>
      <c r="B157" s="70" t="s">
        <v>477</v>
      </c>
      <c r="C157" s="70" t="s">
        <v>848</v>
      </c>
      <c r="D157" s="86">
        <v>367663.78</v>
      </c>
      <c r="E157" s="86">
        <v>262285.28999999998</v>
      </c>
      <c r="F157" s="70" t="s">
        <v>35</v>
      </c>
      <c r="G157" s="86">
        <v>367663.78</v>
      </c>
      <c r="H157" s="86">
        <v>262285.28999999998</v>
      </c>
      <c r="I157" s="86">
        <v>0</v>
      </c>
      <c r="J157" s="86">
        <v>0</v>
      </c>
      <c r="K157" s="484" t="s">
        <v>728</v>
      </c>
    </row>
    <row r="158" spans="1:11" x14ac:dyDescent="0.2">
      <c r="A158" s="88">
        <v>69</v>
      </c>
      <c r="B158" s="70" t="s">
        <v>481</v>
      </c>
      <c r="C158" s="70" t="s">
        <v>479</v>
      </c>
      <c r="D158" s="86">
        <v>1169592.26</v>
      </c>
      <c r="E158" s="86">
        <v>874899.27000000014</v>
      </c>
      <c r="F158" s="70" t="s">
        <v>35</v>
      </c>
      <c r="G158" s="86">
        <v>0</v>
      </c>
      <c r="H158" s="86">
        <v>0</v>
      </c>
      <c r="I158" s="86">
        <v>52194.134368654755</v>
      </c>
      <c r="J158" s="86">
        <v>39043.187629694097</v>
      </c>
      <c r="K158" s="484" t="s">
        <v>330</v>
      </c>
    </row>
    <row r="159" spans="1:11" x14ac:dyDescent="0.2">
      <c r="A159" s="88">
        <v>69</v>
      </c>
      <c r="B159" s="70" t="s">
        <v>481</v>
      </c>
      <c r="C159" s="70" t="s">
        <v>479</v>
      </c>
      <c r="D159" s="86">
        <v>1169592.26</v>
      </c>
      <c r="E159" s="86">
        <v>874899.27000000014</v>
      </c>
      <c r="F159" s="70" t="s">
        <v>35</v>
      </c>
      <c r="G159" s="86">
        <v>0</v>
      </c>
      <c r="H159" s="86">
        <v>0</v>
      </c>
      <c r="I159" s="86">
        <v>313.16480621192852</v>
      </c>
      <c r="J159" s="86">
        <v>234.25912577816459</v>
      </c>
      <c r="K159" s="484" t="s">
        <v>330</v>
      </c>
    </row>
    <row r="160" spans="1:11" x14ac:dyDescent="0.2">
      <c r="A160" s="88">
        <v>69</v>
      </c>
      <c r="B160" s="70" t="s">
        <v>481</v>
      </c>
      <c r="C160" s="70" t="s">
        <v>479</v>
      </c>
      <c r="D160" s="86">
        <v>1169592.26</v>
      </c>
      <c r="E160" s="86">
        <v>874899.27000000014</v>
      </c>
      <c r="F160" s="70" t="s">
        <v>35</v>
      </c>
      <c r="G160" s="86">
        <v>0</v>
      </c>
      <c r="H160" s="86">
        <v>0</v>
      </c>
      <c r="I160" s="86">
        <v>67904.56881361983</v>
      </c>
      <c r="J160" s="86">
        <v>50795.187106232013</v>
      </c>
      <c r="K160" s="484" t="s">
        <v>330</v>
      </c>
    </row>
    <row r="161" spans="1:11" x14ac:dyDescent="0.2">
      <c r="A161" s="88">
        <v>69</v>
      </c>
      <c r="B161" s="70" t="s">
        <v>481</v>
      </c>
      <c r="C161" s="70" t="s">
        <v>479</v>
      </c>
      <c r="D161" s="86">
        <v>1169592.26</v>
      </c>
      <c r="E161" s="86">
        <v>874899.27000000014</v>
      </c>
      <c r="F161" s="70" t="s">
        <v>35</v>
      </c>
      <c r="G161" s="86">
        <v>0</v>
      </c>
      <c r="H161" s="86">
        <v>0</v>
      </c>
      <c r="I161" s="86">
        <v>270339.5189624473</v>
      </c>
      <c r="J161" s="86">
        <v>202224.19032800055</v>
      </c>
      <c r="K161" s="484" t="s">
        <v>330</v>
      </c>
    </row>
    <row r="162" spans="1:11" x14ac:dyDescent="0.2">
      <c r="A162" s="88">
        <v>69</v>
      </c>
      <c r="B162" s="70" t="s">
        <v>481</v>
      </c>
      <c r="C162" s="70" t="s">
        <v>479</v>
      </c>
      <c r="D162" s="86">
        <v>1169592.26</v>
      </c>
      <c r="E162" s="86">
        <v>874899.27000000014</v>
      </c>
      <c r="F162" s="70" t="s">
        <v>35</v>
      </c>
      <c r="G162" s="86">
        <v>0</v>
      </c>
      <c r="H162" s="86">
        <v>0</v>
      </c>
      <c r="I162" s="86">
        <v>62737.349511123008</v>
      </c>
      <c r="J162" s="86">
        <v>46929.911530892306</v>
      </c>
      <c r="K162" s="484" t="s">
        <v>330</v>
      </c>
    </row>
    <row r="163" spans="1:11" x14ac:dyDescent="0.2">
      <c r="A163" s="88">
        <v>69</v>
      </c>
      <c r="B163" s="70" t="s">
        <v>481</v>
      </c>
      <c r="C163" s="70" t="s">
        <v>479</v>
      </c>
      <c r="D163" s="86">
        <v>1169592.26</v>
      </c>
      <c r="E163" s="86">
        <v>874899.27000000014</v>
      </c>
      <c r="F163" s="70" t="s">
        <v>1034</v>
      </c>
      <c r="G163" s="86">
        <v>0</v>
      </c>
      <c r="H163" s="86">
        <v>0</v>
      </c>
      <c r="I163" s="86">
        <v>0</v>
      </c>
      <c r="J163" s="86">
        <v>0</v>
      </c>
      <c r="K163" s="484" t="s">
        <v>330</v>
      </c>
    </row>
    <row r="164" spans="1:11" x14ac:dyDescent="0.2">
      <c r="A164" s="88">
        <v>69</v>
      </c>
      <c r="B164" s="70" t="s">
        <v>485</v>
      </c>
      <c r="C164" s="70" t="s">
        <v>860</v>
      </c>
      <c r="D164" s="86">
        <v>1114688.75</v>
      </c>
      <c r="E164" s="86">
        <v>849160.24000000011</v>
      </c>
      <c r="F164" s="70" t="s">
        <v>1034</v>
      </c>
      <c r="G164" s="86">
        <v>0</v>
      </c>
      <c r="H164" s="86">
        <v>0</v>
      </c>
      <c r="I164" s="86">
        <v>0</v>
      </c>
      <c r="J164" s="86">
        <v>0</v>
      </c>
      <c r="K164" s="484" t="s">
        <v>731</v>
      </c>
    </row>
    <row r="165" spans="1:11" x14ac:dyDescent="0.2">
      <c r="A165" s="88">
        <v>69</v>
      </c>
      <c r="B165" s="70" t="s">
        <v>485</v>
      </c>
      <c r="C165" s="70" t="s">
        <v>860</v>
      </c>
      <c r="D165" s="86">
        <v>1114688.75</v>
      </c>
      <c r="E165" s="86">
        <v>849160.24000000011</v>
      </c>
      <c r="F165" s="70" t="s">
        <v>35</v>
      </c>
      <c r="G165" s="86">
        <v>0</v>
      </c>
      <c r="H165" s="86">
        <v>0</v>
      </c>
      <c r="I165" s="86">
        <v>43015.800699522384</v>
      </c>
      <c r="J165" s="86">
        <v>32769.064589374029</v>
      </c>
      <c r="K165" s="484" t="s">
        <v>330</v>
      </c>
    </row>
    <row r="166" spans="1:11" x14ac:dyDescent="0.2">
      <c r="A166" s="88">
        <v>69</v>
      </c>
      <c r="B166" s="70" t="s">
        <v>501</v>
      </c>
      <c r="C166" s="70" t="s">
        <v>310</v>
      </c>
      <c r="D166" s="86">
        <v>869623.76</v>
      </c>
      <c r="E166" s="86">
        <v>841648.65</v>
      </c>
      <c r="F166" s="70" t="s">
        <v>1034</v>
      </c>
      <c r="G166" s="86">
        <v>0</v>
      </c>
      <c r="H166" s="86">
        <v>0</v>
      </c>
      <c r="I166" s="86">
        <v>0</v>
      </c>
      <c r="J166" s="86">
        <v>0</v>
      </c>
      <c r="K166" s="494" t="s">
        <v>330</v>
      </c>
    </row>
    <row r="167" spans="1:11" x14ac:dyDescent="0.2">
      <c r="A167" s="88">
        <v>69</v>
      </c>
      <c r="B167" s="70" t="s">
        <v>501</v>
      </c>
      <c r="C167" s="70" t="s">
        <v>310</v>
      </c>
      <c r="D167" s="86">
        <v>869623.76</v>
      </c>
      <c r="E167" s="86">
        <v>841648.65</v>
      </c>
      <c r="F167" s="70" t="s">
        <v>1034</v>
      </c>
      <c r="G167" s="86">
        <v>0</v>
      </c>
      <c r="H167" s="86">
        <v>0</v>
      </c>
      <c r="I167" s="86">
        <v>0</v>
      </c>
      <c r="J167" s="86">
        <v>0</v>
      </c>
      <c r="K167" s="494" t="s">
        <v>728</v>
      </c>
    </row>
    <row r="168" spans="1:11" x14ac:dyDescent="0.2">
      <c r="A168" s="88">
        <v>69</v>
      </c>
      <c r="B168" s="70" t="s">
        <v>501</v>
      </c>
      <c r="C168" s="70" t="s">
        <v>310</v>
      </c>
      <c r="D168" s="86">
        <v>869623.76</v>
      </c>
      <c r="E168" s="86">
        <v>841648.65</v>
      </c>
      <c r="F168" s="70" t="s">
        <v>36</v>
      </c>
      <c r="G168" s="86">
        <v>0</v>
      </c>
      <c r="H168" s="86">
        <v>0</v>
      </c>
      <c r="I168" s="86">
        <v>0</v>
      </c>
      <c r="J168" s="86">
        <v>0</v>
      </c>
      <c r="K168" s="494" t="s">
        <v>330</v>
      </c>
    </row>
    <row r="169" spans="1:11" x14ac:dyDescent="0.2">
      <c r="A169" s="88">
        <v>69</v>
      </c>
      <c r="B169" s="70" t="s">
        <v>501</v>
      </c>
      <c r="C169" s="70" t="s">
        <v>310</v>
      </c>
      <c r="D169" s="86">
        <v>869623.76</v>
      </c>
      <c r="E169" s="86">
        <v>841648.65</v>
      </c>
      <c r="F169" s="70" t="s">
        <v>36</v>
      </c>
      <c r="G169" s="86">
        <v>0</v>
      </c>
      <c r="H169" s="86">
        <v>0</v>
      </c>
      <c r="I169" s="86">
        <v>0</v>
      </c>
      <c r="J169" s="86">
        <v>0</v>
      </c>
      <c r="K169" s="494" t="s">
        <v>728</v>
      </c>
    </row>
    <row r="170" spans="1:11" x14ac:dyDescent="0.2">
      <c r="A170" s="88">
        <v>69</v>
      </c>
      <c r="B170" s="70" t="s">
        <v>501</v>
      </c>
      <c r="C170" s="70" t="s">
        <v>310</v>
      </c>
      <c r="D170" s="86">
        <v>869623.76</v>
      </c>
      <c r="E170" s="86">
        <v>841648.65</v>
      </c>
      <c r="F170" s="70" t="s">
        <v>36</v>
      </c>
      <c r="G170" s="86">
        <v>0</v>
      </c>
      <c r="H170" s="86">
        <v>0</v>
      </c>
      <c r="I170" s="86">
        <v>0</v>
      </c>
      <c r="J170" s="86">
        <v>0</v>
      </c>
      <c r="K170" s="484" t="s">
        <v>330</v>
      </c>
    </row>
    <row r="171" spans="1:11" x14ac:dyDescent="0.2">
      <c r="A171" s="88">
        <v>69</v>
      </c>
      <c r="B171" s="70" t="s">
        <v>502</v>
      </c>
      <c r="C171" s="70" t="s">
        <v>882</v>
      </c>
      <c r="D171" s="86">
        <v>1163410.74</v>
      </c>
      <c r="E171" s="86">
        <v>1090435.4999999998</v>
      </c>
      <c r="F171" s="70" t="s">
        <v>35</v>
      </c>
      <c r="G171" s="86">
        <v>0</v>
      </c>
      <c r="H171" s="86">
        <v>0</v>
      </c>
      <c r="I171" s="86">
        <v>82994.415763901154</v>
      </c>
      <c r="J171" s="86">
        <v>77788.569538834941</v>
      </c>
      <c r="K171" s="484" t="s">
        <v>330</v>
      </c>
    </row>
    <row r="172" spans="1:11" x14ac:dyDescent="0.2">
      <c r="A172" s="88">
        <v>69</v>
      </c>
      <c r="B172" s="70" t="s">
        <v>502</v>
      </c>
      <c r="C172" s="70" t="s">
        <v>882</v>
      </c>
      <c r="D172" s="86">
        <v>1163410.74</v>
      </c>
      <c r="E172" s="86">
        <v>1090435.4999999998</v>
      </c>
      <c r="F172" s="70" t="s">
        <v>36</v>
      </c>
      <c r="G172" s="86">
        <v>0</v>
      </c>
      <c r="H172" s="86">
        <v>0</v>
      </c>
      <c r="I172" s="86">
        <v>0</v>
      </c>
      <c r="J172" s="86">
        <v>0</v>
      </c>
      <c r="K172" s="484" t="s">
        <v>330</v>
      </c>
    </row>
    <row r="173" spans="1:11" x14ac:dyDescent="0.2">
      <c r="A173" s="88">
        <v>69</v>
      </c>
      <c r="B173" s="70" t="s">
        <v>502</v>
      </c>
      <c r="C173" s="70" t="s">
        <v>882</v>
      </c>
      <c r="D173" s="86">
        <v>1163410.74</v>
      </c>
      <c r="E173" s="86">
        <v>1090435.4999999998</v>
      </c>
      <c r="F173" s="70" t="s">
        <v>35</v>
      </c>
      <c r="G173" s="86">
        <v>0</v>
      </c>
      <c r="H173" s="86">
        <v>0</v>
      </c>
      <c r="I173" s="86">
        <v>141190.62378640778</v>
      </c>
      <c r="J173" s="86">
        <v>132334.40533980582</v>
      </c>
      <c r="K173" s="484" t="s">
        <v>330</v>
      </c>
    </row>
    <row r="174" spans="1:11" x14ac:dyDescent="0.2">
      <c r="A174" s="88">
        <v>69</v>
      </c>
      <c r="B174" s="70" t="s">
        <v>502</v>
      </c>
      <c r="C174" s="70" t="s">
        <v>882</v>
      </c>
      <c r="D174" s="86">
        <v>1163410.74</v>
      </c>
      <c r="E174" s="86">
        <v>1090435.4999999998</v>
      </c>
      <c r="F174" s="70" t="s">
        <v>35</v>
      </c>
      <c r="G174" s="86">
        <v>0</v>
      </c>
      <c r="H174" s="86">
        <v>0</v>
      </c>
      <c r="I174" s="86">
        <v>821.47272021182698</v>
      </c>
      <c r="J174" s="86">
        <v>769.94563106796102</v>
      </c>
      <c r="K174" s="484" t="s">
        <v>330</v>
      </c>
    </row>
    <row r="175" spans="1:11" x14ac:dyDescent="0.2">
      <c r="A175" s="88">
        <v>69</v>
      </c>
      <c r="B175" s="70" t="s">
        <v>502</v>
      </c>
      <c r="C175" s="70" t="s">
        <v>882</v>
      </c>
      <c r="D175" s="86">
        <v>1163410.74</v>
      </c>
      <c r="E175" s="86">
        <v>1090435.4999999998</v>
      </c>
      <c r="F175" s="70" t="s">
        <v>35</v>
      </c>
      <c r="G175" s="86">
        <v>0</v>
      </c>
      <c r="H175" s="86">
        <v>0</v>
      </c>
      <c r="I175" s="86">
        <v>67258.078967343346</v>
      </c>
      <c r="J175" s="86">
        <v>63039.298543689307</v>
      </c>
      <c r="K175" s="484" t="s">
        <v>330</v>
      </c>
    </row>
    <row r="176" spans="1:11" x14ac:dyDescent="0.2">
      <c r="A176" s="88">
        <v>69</v>
      </c>
      <c r="B176" s="70" t="s">
        <v>502</v>
      </c>
      <c r="C176" s="70" t="s">
        <v>882</v>
      </c>
      <c r="D176" s="86">
        <v>1163410.74</v>
      </c>
      <c r="E176" s="86">
        <v>1090435.4999999998</v>
      </c>
      <c r="F176" s="70" t="s">
        <v>35</v>
      </c>
      <c r="G176" s="86">
        <v>0</v>
      </c>
      <c r="H176" s="86">
        <v>0</v>
      </c>
      <c r="I176" s="86">
        <v>179.69715754633717</v>
      </c>
      <c r="J176" s="86">
        <v>168.42560679611648</v>
      </c>
      <c r="K176" s="484" t="s">
        <v>330</v>
      </c>
    </row>
    <row r="177" spans="1:11" x14ac:dyDescent="0.2">
      <c r="A177" s="88">
        <v>69</v>
      </c>
      <c r="B177" s="70" t="s">
        <v>502</v>
      </c>
      <c r="C177" s="70" t="s">
        <v>882</v>
      </c>
      <c r="D177" s="86">
        <v>1163410.74</v>
      </c>
      <c r="E177" s="86">
        <v>1090435.4999999998</v>
      </c>
      <c r="F177" s="70" t="s">
        <v>35</v>
      </c>
      <c r="G177" s="86">
        <v>0</v>
      </c>
      <c r="H177" s="86">
        <v>0</v>
      </c>
      <c r="I177" s="86">
        <v>62123.874466019413</v>
      </c>
      <c r="J177" s="86">
        <v>58227.138349514542</v>
      </c>
      <c r="K177" s="484" t="s">
        <v>330</v>
      </c>
    </row>
    <row r="178" spans="1:11" x14ac:dyDescent="0.2">
      <c r="A178" s="88">
        <v>69</v>
      </c>
      <c r="B178" s="70" t="s">
        <v>502</v>
      </c>
      <c r="C178" s="70" t="s">
        <v>882</v>
      </c>
      <c r="D178" s="86">
        <v>1163410.74</v>
      </c>
      <c r="E178" s="86">
        <v>1090435.4999999998</v>
      </c>
      <c r="F178" s="70" t="s">
        <v>35</v>
      </c>
      <c r="G178" s="86">
        <v>0</v>
      </c>
      <c r="H178" s="86">
        <v>0</v>
      </c>
      <c r="I178" s="86">
        <v>1155.1960127978816</v>
      </c>
      <c r="J178" s="86">
        <v>1082.7360436893202</v>
      </c>
      <c r="K178" s="484" t="s">
        <v>330</v>
      </c>
    </row>
    <row r="179" spans="1:11" x14ac:dyDescent="0.2">
      <c r="A179" s="88">
        <v>69</v>
      </c>
      <c r="B179" s="70" t="s">
        <v>502</v>
      </c>
      <c r="C179" s="70" t="s">
        <v>882</v>
      </c>
      <c r="D179" s="86">
        <v>1163410.74</v>
      </c>
      <c r="E179" s="86">
        <v>1090435.4999999998</v>
      </c>
      <c r="F179" s="70" t="s">
        <v>35</v>
      </c>
      <c r="G179" s="86">
        <v>0</v>
      </c>
      <c r="H179" s="86">
        <v>0</v>
      </c>
      <c r="I179" s="86">
        <v>165321.38494263019</v>
      </c>
      <c r="J179" s="86">
        <v>154951.55825242717</v>
      </c>
      <c r="K179" s="484" t="s">
        <v>330</v>
      </c>
    </row>
    <row r="180" spans="1:11" x14ac:dyDescent="0.2">
      <c r="A180" s="88">
        <v>69</v>
      </c>
      <c r="B180" s="70" t="s">
        <v>502</v>
      </c>
      <c r="C180" s="70" t="s">
        <v>882</v>
      </c>
      <c r="D180" s="86">
        <v>1163410.74</v>
      </c>
      <c r="E180" s="86">
        <v>1090435.4999999998</v>
      </c>
      <c r="F180" s="70" t="s">
        <v>35</v>
      </c>
      <c r="G180" s="86">
        <v>0</v>
      </c>
      <c r="H180" s="86">
        <v>0</v>
      </c>
      <c r="I180" s="86">
        <v>693.11760767872909</v>
      </c>
      <c r="J180" s="86">
        <v>649.64162621359208</v>
      </c>
      <c r="K180" s="484" t="s">
        <v>330</v>
      </c>
    </row>
    <row r="181" spans="1:11" x14ac:dyDescent="0.2">
      <c r="A181" s="88">
        <v>69</v>
      </c>
      <c r="B181" s="70" t="s">
        <v>502</v>
      </c>
      <c r="C181" s="70" t="s">
        <v>882</v>
      </c>
      <c r="D181" s="86">
        <v>1163410.74</v>
      </c>
      <c r="E181" s="86">
        <v>1090435.4999999998</v>
      </c>
      <c r="F181" s="70" t="s">
        <v>36</v>
      </c>
      <c r="G181" s="86">
        <v>0</v>
      </c>
      <c r="H181" s="86">
        <v>0</v>
      </c>
      <c r="I181" s="86">
        <v>0</v>
      </c>
      <c r="J181" s="86">
        <v>0</v>
      </c>
      <c r="K181" s="484" t="s">
        <v>330</v>
      </c>
    </row>
    <row r="182" spans="1:11" x14ac:dyDescent="0.2">
      <c r="A182" s="88">
        <v>69</v>
      </c>
      <c r="B182" s="70" t="s">
        <v>502</v>
      </c>
      <c r="C182" s="70" t="s">
        <v>882</v>
      </c>
      <c r="D182" s="86">
        <v>1163410.74</v>
      </c>
      <c r="E182" s="86">
        <v>1090435.4999999998</v>
      </c>
      <c r="F182" s="70" t="s">
        <v>36</v>
      </c>
      <c r="G182" s="86">
        <v>0</v>
      </c>
      <c r="H182" s="86">
        <v>0</v>
      </c>
      <c r="I182" s="86">
        <v>0</v>
      </c>
      <c r="J182" s="86">
        <v>0</v>
      </c>
      <c r="K182" s="484" t="s">
        <v>728</v>
      </c>
    </row>
    <row r="183" spans="1:11" x14ac:dyDescent="0.2">
      <c r="A183" s="88">
        <v>69</v>
      </c>
      <c r="B183" s="70" t="s">
        <v>502</v>
      </c>
      <c r="C183" s="70" t="s">
        <v>882</v>
      </c>
      <c r="D183" s="86">
        <v>1163410.74</v>
      </c>
      <c r="E183" s="86">
        <v>1090435.4999999998</v>
      </c>
      <c r="F183" s="70" t="s">
        <v>36</v>
      </c>
      <c r="G183" s="86">
        <v>0</v>
      </c>
      <c r="H183" s="86">
        <v>0</v>
      </c>
      <c r="I183" s="86">
        <v>0</v>
      </c>
      <c r="J183" s="86">
        <v>0</v>
      </c>
      <c r="K183" s="484" t="s">
        <v>728</v>
      </c>
    </row>
    <row r="184" spans="1:11" x14ac:dyDescent="0.2">
      <c r="A184" s="88">
        <v>69</v>
      </c>
      <c r="B184" s="70" t="s">
        <v>502</v>
      </c>
      <c r="C184" s="70" t="s">
        <v>882</v>
      </c>
      <c r="D184" s="86">
        <v>1163410.74</v>
      </c>
      <c r="E184" s="86">
        <v>1090435.4999999998</v>
      </c>
      <c r="F184" s="70" t="s">
        <v>36</v>
      </c>
      <c r="G184" s="86">
        <v>0</v>
      </c>
      <c r="H184" s="86">
        <v>0</v>
      </c>
      <c r="I184" s="86">
        <v>0</v>
      </c>
      <c r="J184" s="86">
        <v>0</v>
      </c>
      <c r="K184" s="484" t="s">
        <v>728</v>
      </c>
    </row>
    <row r="185" spans="1:11" x14ac:dyDescent="0.2">
      <c r="A185" s="88">
        <v>69</v>
      </c>
      <c r="B185" s="70" t="s">
        <v>505</v>
      </c>
      <c r="C185" s="70" t="s">
        <v>969</v>
      </c>
      <c r="D185" s="86">
        <v>520479.67000000004</v>
      </c>
      <c r="E185" s="86">
        <v>322988.5</v>
      </c>
      <c r="F185" s="70" t="s">
        <v>36</v>
      </c>
      <c r="G185" s="86">
        <v>0</v>
      </c>
      <c r="H185" s="86">
        <v>0</v>
      </c>
      <c r="I185" s="86">
        <v>0</v>
      </c>
      <c r="J185" s="86">
        <v>0</v>
      </c>
      <c r="K185" s="484" t="s">
        <v>1594</v>
      </c>
    </row>
    <row r="186" spans="1:11" x14ac:dyDescent="0.2">
      <c r="A186" s="88">
        <v>69</v>
      </c>
      <c r="B186" s="70" t="s">
        <v>505</v>
      </c>
      <c r="C186" s="70" t="s">
        <v>969</v>
      </c>
      <c r="D186" s="86">
        <v>520479.67000000004</v>
      </c>
      <c r="E186" s="86">
        <v>322988.5</v>
      </c>
      <c r="F186" s="70" t="s">
        <v>36</v>
      </c>
      <c r="G186" s="86">
        <v>0</v>
      </c>
      <c r="H186" s="86">
        <v>0</v>
      </c>
      <c r="I186" s="86">
        <v>0</v>
      </c>
      <c r="J186" s="86">
        <v>0</v>
      </c>
      <c r="K186" s="484" t="s">
        <v>330</v>
      </c>
    </row>
    <row r="187" spans="1:11" x14ac:dyDescent="0.2">
      <c r="A187" s="88">
        <v>69</v>
      </c>
      <c r="B187" s="70" t="s">
        <v>505</v>
      </c>
      <c r="C187" s="70" t="s">
        <v>969</v>
      </c>
      <c r="D187" s="86">
        <v>520479.67000000004</v>
      </c>
      <c r="E187" s="86">
        <v>322988.5</v>
      </c>
      <c r="F187" s="70" t="s">
        <v>36</v>
      </c>
      <c r="G187" s="86">
        <v>0</v>
      </c>
      <c r="H187" s="86">
        <v>0</v>
      </c>
      <c r="I187" s="86">
        <v>0</v>
      </c>
      <c r="J187" s="86">
        <v>0</v>
      </c>
      <c r="K187" s="484" t="s">
        <v>728</v>
      </c>
    </row>
    <row r="188" spans="1:11" x14ac:dyDescent="0.2">
      <c r="A188" s="88">
        <v>69</v>
      </c>
      <c r="B188" s="70" t="s">
        <v>505</v>
      </c>
      <c r="C188" s="70" t="s">
        <v>969</v>
      </c>
      <c r="D188" s="86">
        <v>520479.67000000004</v>
      </c>
      <c r="E188" s="86">
        <v>322988.5</v>
      </c>
      <c r="F188" s="70" t="s">
        <v>36</v>
      </c>
      <c r="G188" s="86">
        <v>0</v>
      </c>
      <c r="H188" s="86">
        <v>0</v>
      </c>
      <c r="I188" s="86">
        <v>0</v>
      </c>
      <c r="J188" s="86">
        <v>0</v>
      </c>
      <c r="K188" s="484" t="s">
        <v>330</v>
      </c>
    </row>
    <row r="189" spans="1:11" x14ac:dyDescent="0.2">
      <c r="A189" s="88">
        <v>69</v>
      </c>
      <c r="B189" s="70" t="s">
        <v>505</v>
      </c>
      <c r="C189" s="70" t="s">
        <v>969</v>
      </c>
      <c r="D189" s="86">
        <v>520479.67000000004</v>
      </c>
      <c r="E189" s="86">
        <v>322988.5</v>
      </c>
      <c r="F189" s="70" t="s">
        <v>36</v>
      </c>
      <c r="G189" s="86">
        <v>0</v>
      </c>
      <c r="H189" s="86">
        <v>0</v>
      </c>
      <c r="I189" s="86">
        <v>0</v>
      </c>
      <c r="J189" s="86">
        <v>0</v>
      </c>
      <c r="K189" s="484" t="s">
        <v>728</v>
      </c>
    </row>
    <row r="190" spans="1:11" x14ac:dyDescent="0.2">
      <c r="A190" s="88">
        <v>69</v>
      </c>
      <c r="B190" s="70" t="s">
        <v>505</v>
      </c>
      <c r="C190" s="70" t="s">
        <v>969</v>
      </c>
      <c r="D190" s="86">
        <v>520479.67000000004</v>
      </c>
      <c r="E190" s="86">
        <v>322988.5</v>
      </c>
      <c r="F190" s="70" t="s">
        <v>36</v>
      </c>
      <c r="G190" s="86">
        <v>0</v>
      </c>
      <c r="H190" s="86">
        <v>0</v>
      </c>
      <c r="I190" s="86">
        <v>0</v>
      </c>
      <c r="J190" s="86">
        <v>0</v>
      </c>
      <c r="K190" s="484" t="s">
        <v>330</v>
      </c>
    </row>
    <row r="191" spans="1:11" x14ac:dyDescent="0.2">
      <c r="A191" s="88">
        <v>69</v>
      </c>
      <c r="B191" s="70" t="s">
        <v>505</v>
      </c>
      <c r="C191" s="70" t="s">
        <v>969</v>
      </c>
      <c r="D191" s="86">
        <v>520479.67000000004</v>
      </c>
      <c r="E191" s="86">
        <v>322988.5</v>
      </c>
      <c r="F191" s="70" t="s">
        <v>36</v>
      </c>
      <c r="G191" s="86">
        <v>0</v>
      </c>
      <c r="H191" s="86">
        <v>0</v>
      </c>
      <c r="I191" s="86">
        <v>0</v>
      </c>
      <c r="J191" s="86">
        <v>0</v>
      </c>
      <c r="K191" s="484" t="s">
        <v>728</v>
      </c>
    </row>
    <row r="192" spans="1:11" x14ac:dyDescent="0.2">
      <c r="A192" s="88">
        <v>69</v>
      </c>
      <c r="B192" s="70" t="s">
        <v>507</v>
      </c>
      <c r="C192" s="70" t="s">
        <v>234</v>
      </c>
      <c r="D192" s="86">
        <v>375728.65</v>
      </c>
      <c r="E192" s="86">
        <v>348328.03</v>
      </c>
      <c r="F192" s="70" t="s">
        <v>36</v>
      </c>
      <c r="G192" s="86">
        <v>0</v>
      </c>
      <c r="H192" s="86">
        <v>0</v>
      </c>
      <c r="I192" s="86">
        <v>0</v>
      </c>
      <c r="J192" s="86">
        <v>0</v>
      </c>
      <c r="K192" s="484" t="s">
        <v>728</v>
      </c>
    </row>
    <row r="193" spans="1:11" x14ac:dyDescent="0.2">
      <c r="A193" s="88">
        <v>69</v>
      </c>
      <c r="B193" s="70" t="s">
        <v>507</v>
      </c>
      <c r="C193" s="70" t="s">
        <v>234</v>
      </c>
      <c r="D193" s="86">
        <v>375728.65</v>
      </c>
      <c r="E193" s="86">
        <v>348328.03</v>
      </c>
      <c r="F193" s="70" t="s">
        <v>36</v>
      </c>
      <c r="G193" s="86">
        <v>0</v>
      </c>
      <c r="H193" s="86">
        <v>0</v>
      </c>
      <c r="I193" s="86">
        <v>0</v>
      </c>
      <c r="J193" s="86">
        <v>0</v>
      </c>
      <c r="K193" s="484" t="s">
        <v>330</v>
      </c>
    </row>
    <row r="194" spans="1:11" x14ac:dyDescent="0.2">
      <c r="A194" s="88">
        <v>69</v>
      </c>
      <c r="B194" s="70" t="s">
        <v>507</v>
      </c>
      <c r="C194" s="70" t="s">
        <v>234</v>
      </c>
      <c r="D194" s="86">
        <v>375728.65</v>
      </c>
      <c r="E194" s="86">
        <v>348328.03</v>
      </c>
      <c r="F194" s="70" t="s">
        <v>36</v>
      </c>
      <c r="G194" s="86">
        <v>0</v>
      </c>
      <c r="H194" s="86">
        <v>0</v>
      </c>
      <c r="I194" s="86">
        <v>0</v>
      </c>
      <c r="J194" s="86">
        <v>0</v>
      </c>
      <c r="K194" s="484" t="s">
        <v>728</v>
      </c>
    </row>
    <row r="195" spans="1:11" x14ac:dyDescent="0.2">
      <c r="A195" s="88">
        <v>69</v>
      </c>
      <c r="B195" s="70" t="s">
        <v>489</v>
      </c>
      <c r="C195" s="70" t="s">
        <v>227</v>
      </c>
      <c r="D195" s="86">
        <v>176487.69</v>
      </c>
      <c r="E195" s="86">
        <v>168798.89</v>
      </c>
      <c r="F195" s="70" t="s">
        <v>36</v>
      </c>
      <c r="G195" s="86">
        <v>0</v>
      </c>
      <c r="H195" s="86">
        <v>0</v>
      </c>
      <c r="I195" s="86">
        <v>0</v>
      </c>
      <c r="J195" s="86">
        <v>0</v>
      </c>
      <c r="K195" s="484" t="s">
        <v>732</v>
      </c>
    </row>
    <row r="196" spans="1:11" x14ac:dyDescent="0.2">
      <c r="A196" s="88">
        <v>69</v>
      </c>
      <c r="B196" s="70" t="s">
        <v>489</v>
      </c>
      <c r="C196" s="70" t="s">
        <v>227</v>
      </c>
      <c r="D196" s="86">
        <v>176487.69</v>
      </c>
      <c r="E196" s="86">
        <v>168798.89</v>
      </c>
      <c r="F196" s="70" t="s">
        <v>36</v>
      </c>
      <c r="G196" s="86">
        <v>0</v>
      </c>
      <c r="H196" s="86">
        <v>0</v>
      </c>
      <c r="I196" s="86">
        <v>0</v>
      </c>
      <c r="J196" s="86">
        <v>0</v>
      </c>
      <c r="K196" s="484" t="s">
        <v>330</v>
      </c>
    </row>
    <row r="197" spans="1:11" x14ac:dyDescent="0.2">
      <c r="A197" s="88">
        <v>69</v>
      </c>
      <c r="B197" s="70" t="s">
        <v>489</v>
      </c>
      <c r="C197" s="70" t="s">
        <v>227</v>
      </c>
      <c r="D197" s="86">
        <v>176487.69</v>
      </c>
      <c r="E197" s="86">
        <v>168798.89</v>
      </c>
      <c r="F197" s="70" t="s">
        <v>36</v>
      </c>
      <c r="G197" s="86">
        <v>0</v>
      </c>
      <c r="H197" s="86">
        <v>0</v>
      </c>
      <c r="I197" s="86">
        <v>0</v>
      </c>
      <c r="J197" s="86">
        <v>0</v>
      </c>
      <c r="K197" s="484" t="s">
        <v>330</v>
      </c>
    </row>
    <row r="198" spans="1:11" x14ac:dyDescent="0.2">
      <c r="A198" s="88">
        <v>69</v>
      </c>
      <c r="B198" s="70" t="s">
        <v>489</v>
      </c>
      <c r="C198" s="70" t="s">
        <v>227</v>
      </c>
      <c r="D198" s="86">
        <v>176487.69</v>
      </c>
      <c r="E198" s="86">
        <v>168798.89</v>
      </c>
      <c r="F198" s="70" t="s">
        <v>36</v>
      </c>
      <c r="G198" s="86">
        <v>0</v>
      </c>
      <c r="H198" s="86">
        <v>0</v>
      </c>
      <c r="I198" s="86">
        <v>0</v>
      </c>
      <c r="J198" s="86">
        <v>0</v>
      </c>
      <c r="K198" s="484" t="s">
        <v>330</v>
      </c>
    </row>
    <row r="199" spans="1:11" x14ac:dyDescent="0.2">
      <c r="A199" s="88">
        <v>69</v>
      </c>
      <c r="B199" s="70" t="s">
        <v>489</v>
      </c>
      <c r="C199" s="70" t="s">
        <v>227</v>
      </c>
      <c r="D199" s="86">
        <v>176487.69</v>
      </c>
      <c r="E199" s="86">
        <v>168798.89</v>
      </c>
      <c r="F199" s="70" t="s">
        <v>36</v>
      </c>
      <c r="G199" s="86">
        <v>0</v>
      </c>
      <c r="H199" s="86">
        <v>0</v>
      </c>
      <c r="I199" s="86">
        <v>0</v>
      </c>
      <c r="J199" s="86">
        <v>0</v>
      </c>
      <c r="K199" s="484" t="s">
        <v>330</v>
      </c>
    </row>
    <row r="200" spans="1:11" x14ac:dyDescent="0.2">
      <c r="A200" s="88">
        <v>69</v>
      </c>
      <c r="B200" s="70" t="s">
        <v>489</v>
      </c>
      <c r="C200" s="70" t="s">
        <v>227</v>
      </c>
      <c r="D200" s="86">
        <v>176487.69</v>
      </c>
      <c r="E200" s="86">
        <v>168798.89</v>
      </c>
      <c r="F200" s="70" t="s">
        <v>36</v>
      </c>
      <c r="G200" s="86">
        <v>0</v>
      </c>
      <c r="H200" s="86">
        <v>0</v>
      </c>
      <c r="I200" s="86">
        <v>0</v>
      </c>
      <c r="J200" s="86">
        <v>0</v>
      </c>
      <c r="K200" s="484" t="s">
        <v>330</v>
      </c>
    </row>
    <row r="201" spans="1:11" x14ac:dyDescent="0.2">
      <c r="A201" s="88">
        <v>69</v>
      </c>
      <c r="B201" s="70" t="s">
        <v>489</v>
      </c>
      <c r="C201" s="70" t="s">
        <v>227</v>
      </c>
      <c r="D201" s="86">
        <v>176487.69</v>
      </c>
      <c r="E201" s="86">
        <v>168798.89</v>
      </c>
      <c r="F201" s="70" t="s">
        <v>36</v>
      </c>
      <c r="G201" s="86">
        <v>0</v>
      </c>
      <c r="H201" s="86">
        <v>0</v>
      </c>
      <c r="I201" s="86">
        <v>0</v>
      </c>
      <c r="J201" s="86">
        <v>0</v>
      </c>
      <c r="K201" s="484" t="s">
        <v>732</v>
      </c>
    </row>
    <row r="202" spans="1:11" x14ac:dyDescent="0.2">
      <c r="A202" s="88">
        <v>69</v>
      </c>
      <c r="B202" s="70" t="s">
        <v>489</v>
      </c>
      <c r="C202" s="70" t="s">
        <v>227</v>
      </c>
      <c r="D202" s="86">
        <v>176487.69</v>
      </c>
      <c r="E202" s="86">
        <v>168798.89</v>
      </c>
      <c r="F202" s="70" t="s">
        <v>36</v>
      </c>
      <c r="G202" s="86">
        <v>0</v>
      </c>
      <c r="H202" s="86">
        <v>0</v>
      </c>
      <c r="I202" s="86">
        <v>0</v>
      </c>
      <c r="J202" s="86">
        <v>0</v>
      </c>
      <c r="K202" s="484" t="s">
        <v>732</v>
      </c>
    </row>
    <row r="203" spans="1:11" x14ac:dyDescent="0.2">
      <c r="A203" s="88">
        <v>69</v>
      </c>
      <c r="B203" s="70" t="s">
        <v>489</v>
      </c>
      <c r="C203" s="70" t="s">
        <v>227</v>
      </c>
      <c r="D203" s="86">
        <v>176487.69</v>
      </c>
      <c r="E203" s="86">
        <v>168798.89</v>
      </c>
      <c r="F203" s="70" t="s">
        <v>36</v>
      </c>
      <c r="G203" s="86">
        <v>0</v>
      </c>
      <c r="H203" s="86">
        <v>0</v>
      </c>
      <c r="I203" s="86">
        <v>0</v>
      </c>
      <c r="J203" s="86">
        <v>0</v>
      </c>
      <c r="K203" s="484" t="s">
        <v>732</v>
      </c>
    </row>
    <row r="204" spans="1:11" x14ac:dyDescent="0.2">
      <c r="A204" s="88">
        <v>69</v>
      </c>
      <c r="B204" s="70" t="s">
        <v>509</v>
      </c>
      <c r="C204" s="70" t="s">
        <v>863</v>
      </c>
      <c r="D204" s="86">
        <v>112011.75</v>
      </c>
      <c r="E204" s="86">
        <v>41339.19</v>
      </c>
      <c r="F204" s="70" t="s">
        <v>35</v>
      </c>
      <c r="G204" s="86">
        <v>0</v>
      </c>
      <c r="H204" s="86">
        <v>0</v>
      </c>
      <c r="I204" s="86">
        <v>112011.75</v>
      </c>
      <c r="J204" s="86">
        <v>41339.19</v>
      </c>
      <c r="K204" s="484" t="s">
        <v>330</v>
      </c>
    </row>
    <row r="205" spans="1:11" x14ac:dyDescent="0.2">
      <c r="A205" s="88">
        <v>69</v>
      </c>
      <c r="B205" s="70" t="s">
        <v>510</v>
      </c>
      <c r="C205" s="70" t="s">
        <v>224</v>
      </c>
      <c r="D205" s="86">
        <v>12503.35</v>
      </c>
      <c r="E205" s="86">
        <v>11564.82</v>
      </c>
      <c r="F205" s="70" t="s">
        <v>35</v>
      </c>
      <c r="G205" s="86">
        <v>0</v>
      </c>
      <c r="H205" s="86">
        <v>0</v>
      </c>
      <c r="I205" s="86">
        <v>12503.35</v>
      </c>
      <c r="J205" s="86">
        <v>11564.82</v>
      </c>
      <c r="K205" s="484" t="s">
        <v>330</v>
      </c>
    </row>
    <row r="206" spans="1:11" x14ac:dyDescent="0.2">
      <c r="A206" s="88">
        <v>69</v>
      </c>
      <c r="B206" s="70" t="s">
        <v>331</v>
      </c>
      <c r="C206" s="70" t="s">
        <v>513</v>
      </c>
      <c r="D206" s="86">
        <v>248472.67</v>
      </c>
      <c r="E206" s="86">
        <v>160557.89000000001</v>
      </c>
      <c r="F206" s="70" t="s">
        <v>36</v>
      </c>
      <c r="G206" s="86">
        <v>0</v>
      </c>
      <c r="H206" s="86">
        <v>0</v>
      </c>
      <c r="I206" s="86">
        <v>0</v>
      </c>
      <c r="J206" s="86">
        <v>0</v>
      </c>
      <c r="K206" s="484" t="s">
        <v>330</v>
      </c>
    </row>
    <row r="207" spans="1:11" x14ac:dyDescent="0.2">
      <c r="A207" s="88">
        <v>69</v>
      </c>
      <c r="B207" s="70" t="s">
        <v>168</v>
      </c>
      <c r="C207" s="70" t="s">
        <v>225</v>
      </c>
      <c r="D207" s="86">
        <v>221421.99</v>
      </c>
      <c r="E207" s="86">
        <v>209248.09</v>
      </c>
      <c r="F207" s="70" t="s">
        <v>35</v>
      </c>
      <c r="G207" s="86">
        <v>0</v>
      </c>
      <c r="H207" s="86">
        <v>0</v>
      </c>
      <c r="I207" s="86">
        <v>134211.51642035553</v>
      </c>
      <c r="J207" s="86">
        <v>126832.49512373649</v>
      </c>
      <c r="K207" s="484" t="s">
        <v>330</v>
      </c>
    </row>
    <row r="208" spans="1:11" x14ac:dyDescent="0.2">
      <c r="A208" s="88">
        <v>69</v>
      </c>
      <c r="B208" s="70" t="s">
        <v>175</v>
      </c>
      <c r="C208" s="70" t="s">
        <v>232</v>
      </c>
      <c r="D208" s="86">
        <v>383293.36</v>
      </c>
      <c r="E208" s="86">
        <v>354660.55</v>
      </c>
      <c r="F208" s="70" t="s">
        <v>36</v>
      </c>
      <c r="G208" s="86">
        <v>0</v>
      </c>
      <c r="H208" s="86">
        <v>0</v>
      </c>
      <c r="I208" s="86">
        <v>0</v>
      </c>
      <c r="J208" s="86">
        <v>0</v>
      </c>
      <c r="K208" s="484" t="s">
        <v>330</v>
      </c>
    </row>
    <row r="209" spans="1:11" x14ac:dyDescent="0.2">
      <c r="A209" s="88">
        <v>69</v>
      </c>
      <c r="B209" s="70" t="s">
        <v>175</v>
      </c>
      <c r="C209" s="70" t="s">
        <v>232</v>
      </c>
      <c r="D209" s="86">
        <v>383293.36</v>
      </c>
      <c r="E209" s="86">
        <v>354660.55</v>
      </c>
      <c r="F209" s="70" t="s">
        <v>36</v>
      </c>
      <c r="G209" s="86">
        <v>0</v>
      </c>
      <c r="H209" s="86">
        <v>0</v>
      </c>
      <c r="I209" s="86">
        <v>0</v>
      </c>
      <c r="J209" s="86">
        <v>0</v>
      </c>
      <c r="K209" s="484" t="s">
        <v>330</v>
      </c>
    </row>
    <row r="210" spans="1:11" x14ac:dyDescent="0.2">
      <c r="A210" s="88">
        <v>69</v>
      </c>
      <c r="B210" s="70" t="s">
        <v>516</v>
      </c>
      <c r="C210" s="70" t="s">
        <v>869</v>
      </c>
      <c r="D210" s="86">
        <v>1559421.15</v>
      </c>
      <c r="E210" s="86">
        <v>884183.34000000008</v>
      </c>
      <c r="F210" s="70" t="s">
        <v>35</v>
      </c>
      <c r="G210" s="86">
        <v>1559421.15</v>
      </c>
      <c r="H210" s="86">
        <v>884183.34000000008</v>
      </c>
      <c r="I210" s="86">
        <v>0</v>
      </c>
      <c r="J210" s="86">
        <v>0</v>
      </c>
      <c r="K210" s="484" t="s">
        <v>729</v>
      </c>
    </row>
    <row r="211" spans="1:11" x14ac:dyDescent="0.2">
      <c r="A211" s="88">
        <v>69</v>
      </c>
      <c r="B211" s="70" t="s">
        <v>521</v>
      </c>
      <c r="C211" s="70" t="s">
        <v>873</v>
      </c>
      <c r="D211" s="86">
        <v>175426.18</v>
      </c>
      <c r="E211" s="86">
        <v>121353.78</v>
      </c>
      <c r="F211" s="70" t="s">
        <v>35</v>
      </c>
      <c r="G211" s="86">
        <v>0</v>
      </c>
      <c r="H211" s="86">
        <v>0</v>
      </c>
      <c r="I211" s="86">
        <v>15983.483317238912</v>
      </c>
      <c r="J211" s="86">
        <v>11056.822408798284</v>
      </c>
      <c r="K211" s="484" t="s">
        <v>330</v>
      </c>
    </row>
    <row r="212" spans="1:11" x14ac:dyDescent="0.2">
      <c r="A212" s="88">
        <v>69</v>
      </c>
      <c r="B212" s="70" t="s">
        <v>521</v>
      </c>
      <c r="C212" s="70" t="s">
        <v>873</v>
      </c>
      <c r="D212" s="86">
        <v>175426.18</v>
      </c>
      <c r="E212" s="86">
        <v>121353.78</v>
      </c>
      <c r="F212" s="70" t="s">
        <v>35</v>
      </c>
      <c r="G212" s="86">
        <v>0</v>
      </c>
      <c r="H212" s="86">
        <v>0</v>
      </c>
      <c r="I212" s="86">
        <v>108433.58211194565</v>
      </c>
      <c r="J212" s="86">
        <v>75010.611689914163</v>
      </c>
      <c r="K212" s="484" t="s">
        <v>330</v>
      </c>
    </row>
    <row r="213" spans="1:11" x14ac:dyDescent="0.2">
      <c r="A213" s="88">
        <v>69</v>
      </c>
      <c r="B213" s="70" t="s">
        <v>521</v>
      </c>
      <c r="C213" s="70" t="s">
        <v>873</v>
      </c>
      <c r="D213" s="86">
        <v>175426.18</v>
      </c>
      <c r="E213" s="86">
        <v>121353.78</v>
      </c>
      <c r="F213" s="70" t="s">
        <v>35</v>
      </c>
      <c r="G213" s="86">
        <v>0</v>
      </c>
      <c r="H213" s="86">
        <v>0</v>
      </c>
      <c r="I213" s="86">
        <v>49534.681369814025</v>
      </c>
      <c r="J213" s="86">
        <v>34266.383873390558</v>
      </c>
      <c r="K213" s="484" t="s">
        <v>330</v>
      </c>
    </row>
    <row r="214" spans="1:11" x14ac:dyDescent="0.2">
      <c r="A214" s="88">
        <v>69</v>
      </c>
      <c r="B214" s="70" t="s">
        <v>522</v>
      </c>
      <c r="C214" s="70" t="s">
        <v>462</v>
      </c>
      <c r="D214" s="86">
        <v>81075.260000000009</v>
      </c>
      <c r="E214" s="86">
        <v>79049.23</v>
      </c>
      <c r="F214" s="70" t="s">
        <v>35</v>
      </c>
      <c r="G214" s="86">
        <v>0</v>
      </c>
      <c r="H214" s="86">
        <v>0</v>
      </c>
      <c r="I214" s="86">
        <v>28068.281524134505</v>
      </c>
      <c r="J214" s="86">
        <v>27366.869275609584</v>
      </c>
      <c r="K214" s="484" t="s">
        <v>330</v>
      </c>
    </row>
    <row r="215" spans="1:11" x14ac:dyDescent="0.2">
      <c r="A215" s="88">
        <v>69</v>
      </c>
      <c r="B215" s="70" t="s">
        <v>522</v>
      </c>
      <c r="C215" s="70" t="s">
        <v>462</v>
      </c>
      <c r="D215" s="86">
        <v>81075.260000000009</v>
      </c>
      <c r="E215" s="86">
        <v>79049.23</v>
      </c>
      <c r="F215" s="70" t="s">
        <v>35</v>
      </c>
      <c r="G215" s="86">
        <v>23659.198286770461</v>
      </c>
      <c r="H215" s="86">
        <v>23067.966812397812</v>
      </c>
      <c r="I215" s="86">
        <v>0</v>
      </c>
      <c r="J215" s="86">
        <v>0</v>
      </c>
      <c r="K215" s="484" t="s">
        <v>726</v>
      </c>
    </row>
    <row r="216" spans="1:11" x14ac:dyDescent="0.2">
      <c r="A216" s="88">
        <v>69</v>
      </c>
      <c r="B216" s="70" t="s">
        <v>522</v>
      </c>
      <c r="C216" s="70" t="s">
        <v>462</v>
      </c>
      <c r="D216" s="86">
        <v>81075.260000000009</v>
      </c>
      <c r="E216" s="86">
        <v>79049.23</v>
      </c>
      <c r="F216" s="70" t="s">
        <v>35</v>
      </c>
      <c r="G216" s="86">
        <v>14898.666887040594</v>
      </c>
      <c r="H216" s="86">
        <v>14526.356689414943</v>
      </c>
      <c r="I216" s="86">
        <v>0</v>
      </c>
      <c r="J216" s="86">
        <v>0</v>
      </c>
      <c r="K216" s="484" t="s">
        <v>726</v>
      </c>
    </row>
    <row r="217" spans="1:11" x14ac:dyDescent="0.2">
      <c r="A217" s="88">
        <v>69</v>
      </c>
      <c r="B217" s="70" t="s">
        <v>522</v>
      </c>
      <c r="C217" s="70" t="s">
        <v>462</v>
      </c>
      <c r="D217" s="86">
        <v>81075.260000000009</v>
      </c>
      <c r="E217" s="86">
        <v>79049.23</v>
      </c>
      <c r="F217" s="70" t="s">
        <v>35</v>
      </c>
      <c r="G217" s="86">
        <v>109.50664249662331</v>
      </c>
      <c r="H217" s="86">
        <v>106.77012653728583</v>
      </c>
      <c r="I217" s="86">
        <v>0</v>
      </c>
      <c r="J217" s="86">
        <v>0</v>
      </c>
      <c r="K217" s="484" t="s">
        <v>726</v>
      </c>
    </row>
    <row r="218" spans="1:11" x14ac:dyDescent="0.2">
      <c r="A218" s="88">
        <v>69</v>
      </c>
      <c r="B218" s="70" t="s">
        <v>522</v>
      </c>
      <c r="C218" s="70" t="s">
        <v>462</v>
      </c>
      <c r="D218" s="86">
        <v>81075.260000000009</v>
      </c>
      <c r="E218" s="86">
        <v>79049.23</v>
      </c>
      <c r="F218" s="70" t="s">
        <v>35</v>
      </c>
      <c r="G218" s="86">
        <v>100</v>
      </c>
      <c r="H218" s="86">
        <v>151.72596928982725</v>
      </c>
      <c r="I218" s="86">
        <v>0</v>
      </c>
      <c r="J218" s="86">
        <v>0</v>
      </c>
      <c r="K218" s="484" t="s">
        <v>726</v>
      </c>
    </row>
    <row r="219" spans="1:11" x14ac:dyDescent="0.2">
      <c r="A219" s="88">
        <v>69</v>
      </c>
      <c r="B219" s="70" t="s">
        <v>34</v>
      </c>
      <c r="C219" s="70" t="s">
        <v>1210</v>
      </c>
      <c r="D219" s="86">
        <v>0</v>
      </c>
      <c r="E219" s="86">
        <v>0</v>
      </c>
      <c r="F219" s="70" t="s">
        <v>35</v>
      </c>
      <c r="G219" s="86">
        <v>0</v>
      </c>
      <c r="H219" s="86">
        <v>0</v>
      </c>
      <c r="I219" s="86">
        <v>0</v>
      </c>
      <c r="J219" s="86">
        <v>0</v>
      </c>
      <c r="K219" s="484" t="s">
        <v>726</v>
      </c>
    </row>
    <row r="220" spans="1:11" x14ac:dyDescent="0.2">
      <c r="A220" s="88">
        <v>69</v>
      </c>
      <c r="B220" s="70" t="s">
        <v>533</v>
      </c>
      <c r="C220" s="70" t="s">
        <v>890</v>
      </c>
      <c r="D220" s="86">
        <v>374039.64</v>
      </c>
      <c r="E220" s="86">
        <v>150714.74999999997</v>
      </c>
      <c r="F220" s="70" t="s">
        <v>35</v>
      </c>
      <c r="G220" s="86">
        <v>0</v>
      </c>
      <c r="H220" s="86">
        <v>0</v>
      </c>
      <c r="I220" s="86">
        <v>52105.099377742001</v>
      </c>
      <c r="J220" s="86">
        <v>20995.119732340507</v>
      </c>
      <c r="K220" s="484" t="s">
        <v>330</v>
      </c>
    </row>
    <row r="221" spans="1:11" x14ac:dyDescent="0.2">
      <c r="A221" s="88">
        <v>69</v>
      </c>
      <c r="B221" s="70" t="s">
        <v>533</v>
      </c>
      <c r="C221" s="70" t="s">
        <v>890</v>
      </c>
      <c r="D221" s="86">
        <v>374039.64</v>
      </c>
      <c r="E221" s="86">
        <v>150714.74999999997</v>
      </c>
      <c r="F221" s="70" t="s">
        <v>35</v>
      </c>
      <c r="G221" s="86">
        <v>0</v>
      </c>
      <c r="H221" s="86">
        <v>0</v>
      </c>
      <c r="I221" s="86">
        <v>268941.20060213323</v>
      </c>
      <c r="J221" s="86">
        <v>108366.60470919701</v>
      </c>
      <c r="K221" s="484" t="s">
        <v>330</v>
      </c>
    </row>
    <row r="222" spans="1:11" x14ac:dyDescent="0.2">
      <c r="A222" s="88">
        <v>69</v>
      </c>
      <c r="B222" s="70" t="s">
        <v>764</v>
      </c>
      <c r="C222" s="70" t="s">
        <v>384</v>
      </c>
      <c r="D222" s="86">
        <v>7443339.6099999994</v>
      </c>
      <c r="E222" s="86">
        <v>6174594.3899999997</v>
      </c>
      <c r="F222" s="70" t="s">
        <v>35</v>
      </c>
      <c r="G222" s="86">
        <v>0</v>
      </c>
      <c r="H222" s="86">
        <v>0</v>
      </c>
      <c r="I222" s="86">
        <v>3866520.598435251</v>
      </c>
      <c r="J222" s="86">
        <v>3207457.6261229794</v>
      </c>
      <c r="K222" s="484" t="s">
        <v>330</v>
      </c>
    </row>
    <row r="223" spans="1:11" x14ac:dyDescent="0.2">
      <c r="A223" s="88">
        <v>69</v>
      </c>
      <c r="B223" s="70" t="s">
        <v>764</v>
      </c>
      <c r="C223" s="70" t="s">
        <v>384</v>
      </c>
      <c r="D223" s="86">
        <v>7443339.6099999994</v>
      </c>
      <c r="E223" s="86">
        <v>6174594.3899999997</v>
      </c>
      <c r="F223" s="70" t="s">
        <v>35</v>
      </c>
      <c r="G223" s="86">
        <v>0</v>
      </c>
      <c r="H223" s="86">
        <v>0</v>
      </c>
      <c r="I223" s="86">
        <v>3525497.2396409325</v>
      </c>
      <c r="J223" s="86">
        <v>2924562.9809234766</v>
      </c>
      <c r="K223" s="484" t="s">
        <v>330</v>
      </c>
    </row>
    <row r="224" spans="1:11" x14ac:dyDescent="0.2">
      <c r="A224" s="88">
        <v>69</v>
      </c>
      <c r="B224" s="70" t="s">
        <v>764</v>
      </c>
      <c r="C224" s="70" t="s">
        <v>384</v>
      </c>
      <c r="D224" s="86">
        <v>7443339.6099999994</v>
      </c>
      <c r="E224" s="86">
        <v>6174594.3899999997</v>
      </c>
      <c r="F224" s="70" t="s">
        <v>35</v>
      </c>
      <c r="G224" s="86">
        <v>0</v>
      </c>
      <c r="H224" s="86">
        <v>0</v>
      </c>
      <c r="I224" s="86">
        <v>26081.556223578613</v>
      </c>
      <c r="J224" s="86">
        <v>21635.856910817227</v>
      </c>
      <c r="K224" s="484" t="s">
        <v>330</v>
      </c>
    </row>
    <row r="225" spans="1:11" x14ac:dyDescent="0.2">
      <c r="A225" s="88">
        <v>69</v>
      </c>
      <c r="B225" s="70" t="s">
        <v>524</v>
      </c>
      <c r="C225" s="70" t="s">
        <v>877</v>
      </c>
      <c r="D225" s="86">
        <v>4210524.1500000004</v>
      </c>
      <c r="E225" s="86">
        <v>2956158.5100000002</v>
      </c>
      <c r="F225" s="70" t="s">
        <v>35</v>
      </c>
      <c r="G225" s="86">
        <v>0</v>
      </c>
      <c r="H225" s="86">
        <v>0</v>
      </c>
      <c r="I225" s="86">
        <v>833433.26996567508</v>
      </c>
      <c r="J225" s="86">
        <v>585143.50369565224</v>
      </c>
      <c r="K225" s="484" t="s">
        <v>330</v>
      </c>
    </row>
    <row r="226" spans="1:11" x14ac:dyDescent="0.2">
      <c r="A226" s="88">
        <v>69</v>
      </c>
      <c r="B226" s="70" t="s">
        <v>524</v>
      </c>
      <c r="C226" s="70" t="s">
        <v>877</v>
      </c>
      <c r="D226" s="86">
        <v>4210524.1500000004</v>
      </c>
      <c r="E226" s="86">
        <v>2956158.5100000002</v>
      </c>
      <c r="F226" s="70" t="s">
        <v>35</v>
      </c>
      <c r="G226" s="86">
        <v>0</v>
      </c>
      <c r="H226" s="86">
        <v>0</v>
      </c>
      <c r="I226" s="86">
        <v>187432.15699191939</v>
      </c>
      <c r="J226" s="86">
        <v>131593.86959918481</v>
      </c>
      <c r="K226" s="484" t="s">
        <v>330</v>
      </c>
    </row>
    <row r="227" spans="1:11" x14ac:dyDescent="0.2">
      <c r="A227" s="88">
        <v>69</v>
      </c>
      <c r="B227" s="70" t="s">
        <v>524</v>
      </c>
      <c r="C227" s="70" t="s">
        <v>877</v>
      </c>
      <c r="D227" s="86">
        <v>4210524.1500000004</v>
      </c>
      <c r="E227" s="86">
        <v>2956158.5100000002</v>
      </c>
      <c r="F227" s="70" t="s">
        <v>35</v>
      </c>
      <c r="G227" s="86">
        <v>0</v>
      </c>
      <c r="H227" s="86">
        <v>0</v>
      </c>
      <c r="I227" s="86">
        <v>515024.42495530611</v>
      </c>
      <c r="J227" s="86">
        <v>361592.4722078804</v>
      </c>
      <c r="K227" s="484" t="s">
        <v>330</v>
      </c>
    </row>
    <row r="228" spans="1:11" x14ac:dyDescent="0.2">
      <c r="A228" s="88">
        <v>69</v>
      </c>
      <c r="B228" s="70" t="s">
        <v>524</v>
      </c>
      <c r="C228" s="70" t="s">
        <v>877</v>
      </c>
      <c r="D228" s="86">
        <v>4210524.1500000004</v>
      </c>
      <c r="E228" s="86">
        <v>2956158.5100000002</v>
      </c>
      <c r="F228" s="70" t="s">
        <v>35</v>
      </c>
      <c r="G228" s="86">
        <v>0</v>
      </c>
      <c r="H228" s="86">
        <v>0</v>
      </c>
      <c r="I228" s="86">
        <v>176141.06319722539</v>
      </c>
      <c r="J228" s="86">
        <v>123666.52805706521</v>
      </c>
      <c r="K228" s="484" t="s">
        <v>330</v>
      </c>
    </row>
    <row r="229" spans="1:11" x14ac:dyDescent="0.2">
      <c r="A229" s="88">
        <v>69</v>
      </c>
      <c r="B229" s="70" t="s">
        <v>524</v>
      </c>
      <c r="C229" s="70" t="s">
        <v>877</v>
      </c>
      <c r="D229" s="86">
        <v>4210524.1500000004</v>
      </c>
      <c r="E229" s="86">
        <v>2956158.5100000002</v>
      </c>
      <c r="F229" s="70" t="s">
        <v>35</v>
      </c>
      <c r="G229" s="86">
        <v>0</v>
      </c>
      <c r="H229" s="86">
        <v>0</v>
      </c>
      <c r="I229" s="86">
        <v>62929.029415760873</v>
      </c>
      <c r="J229" s="86">
        <v>44181.716861413042</v>
      </c>
      <c r="K229" s="484" t="s">
        <v>330</v>
      </c>
    </row>
    <row r="230" spans="1:11" x14ac:dyDescent="0.2">
      <c r="A230" s="88">
        <v>69</v>
      </c>
      <c r="B230" s="70" t="s">
        <v>524</v>
      </c>
      <c r="C230" s="70" t="s">
        <v>877</v>
      </c>
      <c r="D230" s="86">
        <v>4210524.1500000004</v>
      </c>
      <c r="E230" s="86">
        <v>2956158.5100000002</v>
      </c>
      <c r="F230" s="70" t="s">
        <v>35</v>
      </c>
      <c r="G230" s="86">
        <v>0</v>
      </c>
      <c r="H230" s="86">
        <v>0</v>
      </c>
      <c r="I230" s="86">
        <v>565608.52515553497</v>
      </c>
      <c r="J230" s="86">
        <v>397106.96231657616</v>
      </c>
      <c r="K230" s="484" t="s">
        <v>330</v>
      </c>
    </row>
    <row r="231" spans="1:11" x14ac:dyDescent="0.2">
      <c r="A231" s="88">
        <v>115</v>
      </c>
      <c r="B231" s="70" t="s">
        <v>1342</v>
      </c>
      <c r="C231" s="70" t="s">
        <v>1019</v>
      </c>
      <c r="D231" s="86">
        <v>745429.67</v>
      </c>
      <c r="E231" s="86">
        <v>413439.37</v>
      </c>
      <c r="F231" s="70" t="s">
        <v>35</v>
      </c>
      <c r="G231" s="86">
        <v>0</v>
      </c>
      <c r="H231" s="86">
        <v>0</v>
      </c>
      <c r="I231" s="86">
        <v>745429.67</v>
      </c>
      <c r="J231" s="86">
        <v>413439.37</v>
      </c>
      <c r="K231" s="491" t="s">
        <v>330</v>
      </c>
    </row>
    <row r="232" spans="1:11" x14ac:dyDescent="0.2">
      <c r="C232" s="70" t="s">
        <v>1511</v>
      </c>
      <c r="D232" s="86">
        <v>900526.93</v>
      </c>
      <c r="E232" s="86">
        <v>414954.8</v>
      </c>
      <c r="F232" s="70" t="s">
        <v>35</v>
      </c>
      <c r="G232" s="86">
        <v>0</v>
      </c>
      <c r="H232" s="86">
        <v>0</v>
      </c>
      <c r="I232" s="86">
        <v>900526.93</v>
      </c>
      <c r="J232" s="86">
        <v>414954.8</v>
      </c>
      <c r="K232" s="490" t="s">
        <v>330</v>
      </c>
    </row>
    <row r="233" spans="1:11" x14ac:dyDescent="0.2">
      <c r="A233" s="88">
        <v>69</v>
      </c>
      <c r="B233" s="70" t="s">
        <v>532</v>
      </c>
      <c r="C233" s="70" t="s">
        <v>465</v>
      </c>
      <c r="D233" s="86">
        <v>526531.9</v>
      </c>
      <c r="E233" s="86">
        <v>498493.59</v>
      </c>
      <c r="F233" s="70" t="s">
        <v>36</v>
      </c>
      <c r="G233" s="86">
        <v>0</v>
      </c>
      <c r="H233" s="86">
        <v>0</v>
      </c>
      <c r="I233" s="86">
        <v>0</v>
      </c>
      <c r="J233" s="86">
        <v>0</v>
      </c>
      <c r="K233" s="484" t="s">
        <v>330</v>
      </c>
    </row>
    <row r="234" spans="1:11" x14ac:dyDescent="0.2">
      <c r="A234" s="88">
        <v>69</v>
      </c>
      <c r="B234" s="70" t="s">
        <v>534</v>
      </c>
      <c r="C234" s="70" t="s">
        <v>959</v>
      </c>
      <c r="D234" s="86">
        <v>976279.23</v>
      </c>
      <c r="E234" s="86">
        <v>722445.15</v>
      </c>
      <c r="F234" s="70" t="s">
        <v>36</v>
      </c>
      <c r="G234" s="86">
        <v>0</v>
      </c>
      <c r="H234" s="86">
        <v>0</v>
      </c>
      <c r="I234" s="86">
        <v>0</v>
      </c>
      <c r="J234" s="86">
        <v>0</v>
      </c>
      <c r="K234" s="484" t="s">
        <v>330</v>
      </c>
    </row>
    <row r="235" spans="1:11" x14ac:dyDescent="0.2">
      <c r="A235" s="88">
        <v>69</v>
      </c>
      <c r="B235" s="70" t="s">
        <v>534</v>
      </c>
      <c r="C235" s="70" t="s">
        <v>959</v>
      </c>
      <c r="D235" s="86">
        <v>976279.23</v>
      </c>
      <c r="E235" s="86">
        <v>722445.15</v>
      </c>
      <c r="F235" s="70" t="s">
        <v>36</v>
      </c>
      <c r="G235" s="86">
        <v>0</v>
      </c>
      <c r="H235" s="86">
        <v>0</v>
      </c>
      <c r="I235" s="86">
        <v>0</v>
      </c>
      <c r="J235" s="86">
        <v>0</v>
      </c>
      <c r="K235" s="484" t="s">
        <v>330</v>
      </c>
    </row>
    <row r="236" spans="1:11" x14ac:dyDescent="0.2">
      <c r="A236" s="88">
        <v>69</v>
      </c>
      <c r="B236" s="70" t="s">
        <v>534</v>
      </c>
      <c r="C236" s="70" t="s">
        <v>959</v>
      </c>
      <c r="D236" s="86">
        <v>976279.23</v>
      </c>
      <c r="E236" s="86">
        <v>722445.15</v>
      </c>
      <c r="F236" s="70" t="s">
        <v>36</v>
      </c>
      <c r="G236" s="86">
        <v>0</v>
      </c>
      <c r="H236" s="86">
        <v>0</v>
      </c>
      <c r="I236" s="86">
        <v>0</v>
      </c>
      <c r="J236" s="86">
        <v>0</v>
      </c>
      <c r="K236" s="484" t="s">
        <v>330</v>
      </c>
    </row>
    <row r="237" spans="1:11" x14ac:dyDescent="0.2">
      <c r="A237" s="88">
        <v>69</v>
      </c>
      <c r="B237" s="70" t="s">
        <v>534</v>
      </c>
      <c r="C237" s="70" t="s">
        <v>959</v>
      </c>
      <c r="D237" s="86">
        <v>976279.23</v>
      </c>
      <c r="E237" s="86">
        <v>722445.15</v>
      </c>
      <c r="F237" s="70" t="s">
        <v>36</v>
      </c>
      <c r="G237" s="86">
        <v>0</v>
      </c>
      <c r="H237" s="86">
        <v>0</v>
      </c>
      <c r="I237" s="86">
        <v>0</v>
      </c>
      <c r="J237" s="86">
        <v>0</v>
      </c>
      <c r="K237" s="484" t="s">
        <v>735</v>
      </c>
    </row>
    <row r="238" spans="1:11" x14ac:dyDescent="0.2">
      <c r="A238" s="88">
        <v>69</v>
      </c>
      <c r="B238" s="70" t="s">
        <v>137</v>
      </c>
      <c r="C238" s="70" t="s">
        <v>229</v>
      </c>
      <c r="D238" s="86">
        <v>347087.25</v>
      </c>
      <c r="E238" s="86">
        <v>339457.43</v>
      </c>
      <c r="F238" s="70" t="s">
        <v>35</v>
      </c>
      <c r="G238" s="86">
        <v>0</v>
      </c>
      <c r="H238" s="86">
        <v>0</v>
      </c>
      <c r="I238" s="86">
        <v>79281.954755106519</v>
      </c>
      <c r="J238" s="86">
        <v>77539.145003294529</v>
      </c>
      <c r="K238" s="484" t="s">
        <v>330</v>
      </c>
    </row>
    <row r="239" spans="1:11" x14ac:dyDescent="0.2">
      <c r="A239" s="88">
        <v>69</v>
      </c>
      <c r="B239" s="70" t="s">
        <v>525</v>
      </c>
      <c r="C239" s="70" t="s">
        <v>223</v>
      </c>
      <c r="D239" s="86">
        <v>1110691.04</v>
      </c>
      <c r="E239" s="86">
        <v>1073806.05</v>
      </c>
      <c r="F239" s="70" t="s">
        <v>35</v>
      </c>
      <c r="G239" s="86">
        <v>373948.63987819338</v>
      </c>
      <c r="H239" s="86">
        <v>361530.16224068514</v>
      </c>
      <c r="I239" s="86">
        <v>0</v>
      </c>
      <c r="J239" s="86">
        <v>0</v>
      </c>
      <c r="K239" s="484" t="s">
        <v>734</v>
      </c>
    </row>
    <row r="240" spans="1:11" x14ac:dyDescent="0.2">
      <c r="A240" s="88">
        <v>69</v>
      </c>
      <c r="B240" s="70" t="s">
        <v>525</v>
      </c>
      <c r="C240" s="70" t="s">
        <v>223</v>
      </c>
      <c r="D240" s="86">
        <v>1110691.04</v>
      </c>
      <c r="E240" s="86">
        <v>1073806.05</v>
      </c>
      <c r="F240" s="70" t="s">
        <v>36</v>
      </c>
      <c r="G240" s="86">
        <v>0</v>
      </c>
      <c r="H240" s="86">
        <v>0</v>
      </c>
      <c r="I240" s="86">
        <v>0</v>
      </c>
      <c r="J240" s="86">
        <v>0</v>
      </c>
      <c r="K240" s="484" t="s">
        <v>330</v>
      </c>
    </row>
    <row r="241" spans="1:11" x14ac:dyDescent="0.2">
      <c r="A241" s="88">
        <v>69</v>
      </c>
      <c r="B241" s="70" t="s">
        <v>525</v>
      </c>
      <c r="C241" s="70" t="s">
        <v>223</v>
      </c>
      <c r="D241" s="86">
        <v>1110691.04</v>
      </c>
      <c r="E241" s="86">
        <v>1073806.05</v>
      </c>
      <c r="F241" s="70" t="s">
        <v>36</v>
      </c>
      <c r="G241" s="86">
        <v>0</v>
      </c>
      <c r="H241" s="86">
        <v>0</v>
      </c>
      <c r="I241" s="86">
        <v>0</v>
      </c>
      <c r="J241" s="86">
        <v>0</v>
      </c>
      <c r="K241" s="484" t="s">
        <v>734</v>
      </c>
    </row>
    <row r="242" spans="1:11" x14ac:dyDescent="0.2">
      <c r="A242" s="88">
        <v>69</v>
      </c>
      <c r="B242" s="70" t="s">
        <v>525</v>
      </c>
      <c r="C242" s="70" t="s">
        <v>223</v>
      </c>
      <c r="D242" s="86">
        <v>1110691.04</v>
      </c>
      <c r="E242" s="86">
        <v>1073806.05</v>
      </c>
      <c r="F242" s="70" t="s">
        <v>36</v>
      </c>
      <c r="G242" s="86">
        <v>0</v>
      </c>
      <c r="H242" s="86">
        <v>0</v>
      </c>
      <c r="I242" s="86">
        <v>0</v>
      </c>
      <c r="J242" s="86">
        <v>0</v>
      </c>
      <c r="K242" s="484" t="s">
        <v>735</v>
      </c>
    </row>
    <row r="243" spans="1:11" x14ac:dyDescent="0.2">
      <c r="A243" s="88">
        <v>69</v>
      </c>
      <c r="B243" s="70" t="s">
        <v>525</v>
      </c>
      <c r="C243" s="70" t="s">
        <v>223</v>
      </c>
      <c r="D243" s="86">
        <v>1110691.04</v>
      </c>
      <c r="E243" s="86">
        <v>1073806.05</v>
      </c>
      <c r="F243" s="70" t="s">
        <v>35</v>
      </c>
      <c r="G243" s="86">
        <v>0</v>
      </c>
      <c r="H243" s="86">
        <v>0</v>
      </c>
      <c r="I243" s="86">
        <v>442162.51752697461</v>
      </c>
      <c r="J243" s="86">
        <v>427478.72207891074</v>
      </c>
      <c r="K243" s="484" t="s">
        <v>330</v>
      </c>
    </row>
    <row r="244" spans="1:11" x14ac:dyDescent="0.2">
      <c r="A244" s="88">
        <v>69</v>
      </c>
      <c r="B244" s="70" t="s">
        <v>525</v>
      </c>
      <c r="C244" s="70" t="s">
        <v>223</v>
      </c>
      <c r="D244" s="86">
        <v>1110691.04</v>
      </c>
      <c r="E244" s="86">
        <v>1073806.05</v>
      </c>
      <c r="F244" s="70" t="s">
        <v>36</v>
      </c>
      <c r="G244" s="86">
        <v>0</v>
      </c>
      <c r="H244" s="86">
        <v>0</v>
      </c>
      <c r="I244" s="86">
        <v>0</v>
      </c>
      <c r="J244" s="86">
        <v>0</v>
      </c>
      <c r="K244" s="484" t="s">
        <v>330</v>
      </c>
    </row>
    <row r="245" spans="1:11" x14ac:dyDescent="0.2">
      <c r="A245" s="88">
        <v>69</v>
      </c>
      <c r="B245" s="70" t="s">
        <v>139</v>
      </c>
      <c r="C245" s="70" t="s">
        <v>1229</v>
      </c>
      <c r="D245" s="86">
        <v>0</v>
      </c>
      <c r="E245" s="86">
        <v>0</v>
      </c>
      <c r="F245" s="70" t="s">
        <v>35</v>
      </c>
      <c r="G245" s="86">
        <v>0</v>
      </c>
      <c r="H245" s="86">
        <v>0</v>
      </c>
      <c r="I245" s="86">
        <v>0</v>
      </c>
      <c r="J245" s="86">
        <v>0</v>
      </c>
      <c r="K245" s="484" t="s">
        <v>330</v>
      </c>
    </row>
    <row r="246" spans="1:11" x14ac:dyDescent="0.2">
      <c r="A246" s="88">
        <v>69</v>
      </c>
      <c r="B246" s="70" t="s">
        <v>1231</v>
      </c>
      <c r="C246" s="70" t="s">
        <v>757</v>
      </c>
      <c r="D246" s="86">
        <v>701746.13</v>
      </c>
      <c r="E246" s="86">
        <v>402535.53</v>
      </c>
      <c r="F246" s="70" t="s">
        <v>35</v>
      </c>
      <c r="G246" s="86">
        <v>0</v>
      </c>
      <c r="H246" s="86">
        <v>0</v>
      </c>
      <c r="I246" s="86">
        <v>480781.08560553624</v>
      </c>
      <c r="J246" s="86">
        <v>275785.58802768163</v>
      </c>
      <c r="K246" s="484" t="s">
        <v>330</v>
      </c>
    </row>
    <row r="247" spans="1:11" x14ac:dyDescent="0.2">
      <c r="A247" s="88">
        <v>69</v>
      </c>
      <c r="B247" s="70" t="s">
        <v>535</v>
      </c>
      <c r="C247" s="70" t="s">
        <v>538</v>
      </c>
      <c r="D247" s="86">
        <v>1839.07</v>
      </c>
      <c r="E247" s="86">
        <v>1068.02</v>
      </c>
      <c r="F247" s="70" t="s">
        <v>35</v>
      </c>
      <c r="G247" s="86">
        <v>0</v>
      </c>
      <c r="H247" s="86">
        <v>0</v>
      </c>
      <c r="I247" s="86">
        <v>1839.07</v>
      </c>
      <c r="J247" s="86">
        <v>1068.02</v>
      </c>
      <c r="K247" s="484" t="s">
        <v>330</v>
      </c>
    </row>
    <row r="248" spans="1:11" x14ac:dyDescent="0.2">
      <c r="A248" s="88">
        <v>69</v>
      </c>
      <c r="B248" s="70" t="s">
        <v>647</v>
      </c>
      <c r="C248" s="70" t="s">
        <v>538</v>
      </c>
      <c r="D248" s="86">
        <v>1839.07</v>
      </c>
      <c r="E248" s="86">
        <v>1068.02</v>
      </c>
      <c r="F248" s="70" t="s">
        <v>35</v>
      </c>
      <c r="G248" s="86">
        <v>0</v>
      </c>
      <c r="H248" s="86">
        <v>0</v>
      </c>
      <c r="I248" s="86">
        <v>1839.0699999999997</v>
      </c>
      <c r="J248" s="86">
        <v>1068.02</v>
      </c>
      <c r="K248" s="484" t="s">
        <v>330</v>
      </c>
    </row>
    <row r="249" spans="1:11" x14ac:dyDescent="0.2">
      <c r="A249" s="88">
        <v>69</v>
      </c>
      <c r="B249" s="70" t="s">
        <v>541</v>
      </c>
      <c r="C249" s="70" t="s">
        <v>888</v>
      </c>
      <c r="D249" s="86">
        <v>1364105.4700000002</v>
      </c>
      <c r="E249" s="86">
        <v>971658.34000000008</v>
      </c>
      <c r="F249" s="70" t="s">
        <v>35</v>
      </c>
      <c r="G249" s="86">
        <v>0</v>
      </c>
      <c r="H249" s="86">
        <v>0</v>
      </c>
      <c r="I249" s="86">
        <v>542203.93194428331</v>
      </c>
      <c r="J249" s="86">
        <v>386214.25105380983</v>
      </c>
      <c r="K249" s="484" t="s">
        <v>330</v>
      </c>
    </row>
    <row r="250" spans="1:11" x14ac:dyDescent="0.2">
      <c r="A250" s="88">
        <v>69</v>
      </c>
      <c r="B250" s="70" t="s">
        <v>541</v>
      </c>
      <c r="C250" s="70" t="s">
        <v>888</v>
      </c>
      <c r="D250" s="86">
        <v>1364105.4700000002</v>
      </c>
      <c r="E250" s="86">
        <v>971658.34000000008</v>
      </c>
      <c r="F250" s="70" t="s">
        <v>36</v>
      </c>
      <c r="G250" s="86">
        <v>0</v>
      </c>
      <c r="H250" s="86">
        <v>0</v>
      </c>
      <c r="I250" s="86">
        <v>0</v>
      </c>
      <c r="J250" s="86">
        <v>0</v>
      </c>
      <c r="K250" s="484" t="s">
        <v>730</v>
      </c>
    </row>
    <row r="251" spans="1:11" x14ac:dyDescent="0.2">
      <c r="A251" s="88">
        <v>69</v>
      </c>
      <c r="B251" s="70" t="s">
        <v>541</v>
      </c>
      <c r="C251" s="70" t="s">
        <v>888</v>
      </c>
      <c r="D251" s="86">
        <v>1364105.4700000002</v>
      </c>
      <c r="E251" s="86">
        <v>971658.34000000008</v>
      </c>
      <c r="F251" s="70" t="s">
        <v>36</v>
      </c>
      <c r="G251" s="86">
        <v>0</v>
      </c>
      <c r="H251" s="86">
        <v>0</v>
      </c>
      <c r="I251" s="86">
        <v>0</v>
      </c>
      <c r="J251" s="86">
        <v>0</v>
      </c>
      <c r="K251" s="484" t="s">
        <v>730</v>
      </c>
    </row>
    <row r="252" spans="1:11" x14ac:dyDescent="0.2">
      <c r="A252" s="88">
        <v>69</v>
      </c>
      <c r="B252" s="70" t="s">
        <v>541</v>
      </c>
      <c r="C252" s="70" t="s">
        <v>888</v>
      </c>
      <c r="D252" s="86">
        <v>1364105.4700000002</v>
      </c>
      <c r="E252" s="86">
        <v>971658.34000000008</v>
      </c>
      <c r="F252" s="70" t="s">
        <v>36</v>
      </c>
      <c r="G252" s="86">
        <v>0</v>
      </c>
      <c r="H252" s="86">
        <v>0</v>
      </c>
      <c r="I252" s="86">
        <v>0</v>
      </c>
      <c r="J252" s="86">
        <v>0</v>
      </c>
      <c r="K252" s="484" t="s">
        <v>330</v>
      </c>
    </row>
    <row r="253" spans="1:11" x14ac:dyDescent="0.2">
      <c r="A253" s="88">
        <v>69</v>
      </c>
      <c r="B253" s="70" t="s">
        <v>541</v>
      </c>
      <c r="C253" s="70" t="s">
        <v>888</v>
      </c>
      <c r="D253" s="86">
        <v>1364105.4700000002</v>
      </c>
      <c r="E253" s="86">
        <v>971658.34000000008</v>
      </c>
      <c r="F253" s="70" t="s">
        <v>36</v>
      </c>
      <c r="G253" s="86">
        <v>0</v>
      </c>
      <c r="H253" s="86">
        <v>0</v>
      </c>
      <c r="I253" s="86">
        <v>0</v>
      </c>
      <c r="J253" s="86">
        <v>0</v>
      </c>
      <c r="K253" s="484" t="s">
        <v>728</v>
      </c>
    </row>
    <row r="254" spans="1:11" x14ac:dyDescent="0.2">
      <c r="A254" s="88">
        <v>69</v>
      </c>
      <c r="B254" s="70" t="s">
        <v>541</v>
      </c>
      <c r="C254" s="70" t="s">
        <v>888</v>
      </c>
      <c r="D254" s="86">
        <v>1364105.4700000002</v>
      </c>
      <c r="E254" s="86">
        <v>971658.34000000008</v>
      </c>
      <c r="F254" s="70" t="s">
        <v>36</v>
      </c>
      <c r="G254" s="86">
        <v>0</v>
      </c>
      <c r="H254" s="86">
        <v>0</v>
      </c>
      <c r="I254" s="86">
        <v>0</v>
      </c>
      <c r="J254" s="86">
        <v>0</v>
      </c>
      <c r="K254" s="487" t="s">
        <v>330</v>
      </c>
    </row>
    <row r="255" spans="1:11" x14ac:dyDescent="0.2">
      <c r="A255" s="88">
        <v>69</v>
      </c>
      <c r="B255" s="70" t="s">
        <v>541</v>
      </c>
      <c r="C255" s="70" t="s">
        <v>888</v>
      </c>
      <c r="D255" s="86">
        <v>1364105.4700000002</v>
      </c>
      <c r="E255" s="86">
        <v>971658.34000000008</v>
      </c>
      <c r="F255" s="70" t="s">
        <v>36</v>
      </c>
      <c r="G255" s="86">
        <v>0</v>
      </c>
      <c r="H255" s="86">
        <v>0</v>
      </c>
      <c r="I255" s="86">
        <v>0</v>
      </c>
      <c r="J255" s="86">
        <v>0</v>
      </c>
      <c r="K255" s="487" t="s">
        <v>728</v>
      </c>
    </row>
    <row r="256" spans="1:11" x14ac:dyDescent="0.2">
      <c r="A256" s="88">
        <v>69</v>
      </c>
      <c r="B256" s="70" t="s">
        <v>547</v>
      </c>
      <c r="C256" s="70" t="s">
        <v>222</v>
      </c>
      <c r="D256" s="86">
        <v>174832.24</v>
      </c>
      <c r="E256" s="86">
        <v>163999.85999999999</v>
      </c>
      <c r="F256" s="70" t="s">
        <v>35</v>
      </c>
      <c r="G256" s="86">
        <v>14225.903056473526</v>
      </c>
      <c r="H256" s="86">
        <v>13344.484459131965</v>
      </c>
      <c r="I256" s="86">
        <v>0</v>
      </c>
      <c r="J256" s="86">
        <v>0</v>
      </c>
      <c r="K256" s="484" t="s">
        <v>1588</v>
      </c>
    </row>
    <row r="257" spans="1:11" x14ac:dyDescent="0.2">
      <c r="A257" s="88">
        <v>69</v>
      </c>
      <c r="B257" s="70" t="s">
        <v>547</v>
      </c>
      <c r="C257" s="70" t="s">
        <v>222</v>
      </c>
      <c r="D257" s="86">
        <v>174832.24</v>
      </c>
      <c r="E257" s="86">
        <v>163999.85999999999</v>
      </c>
      <c r="F257" s="70" t="s">
        <v>35</v>
      </c>
      <c r="G257" s="86">
        <v>115.55336417713151</v>
      </c>
      <c r="H257" s="86">
        <v>108.3938268341044</v>
      </c>
      <c r="I257" s="86">
        <v>0</v>
      </c>
      <c r="J257" s="86">
        <v>0</v>
      </c>
      <c r="K257" s="484" t="s">
        <v>1588</v>
      </c>
    </row>
    <row r="258" spans="1:11" x14ac:dyDescent="0.2">
      <c r="A258" s="88">
        <v>69</v>
      </c>
      <c r="B258" s="70" t="s">
        <v>547</v>
      </c>
      <c r="C258" s="70" t="s">
        <v>222</v>
      </c>
      <c r="D258" s="86">
        <v>174832.24</v>
      </c>
      <c r="E258" s="86">
        <v>163999.85999999999</v>
      </c>
      <c r="F258" s="70" t="s">
        <v>35</v>
      </c>
      <c r="G258" s="86">
        <v>64568.652049643817</v>
      </c>
      <c r="H258" s="86">
        <v>60568.061683190113</v>
      </c>
      <c r="I258" s="86">
        <v>0</v>
      </c>
      <c r="J258" s="86">
        <v>0</v>
      </c>
      <c r="K258" s="484" t="s">
        <v>1588</v>
      </c>
    </row>
    <row r="259" spans="1:11" x14ac:dyDescent="0.2">
      <c r="A259" s="88">
        <v>69</v>
      </c>
      <c r="B259" s="70" t="s">
        <v>547</v>
      </c>
      <c r="C259" s="70" t="s">
        <v>222</v>
      </c>
      <c r="D259" s="86">
        <v>174832.24</v>
      </c>
      <c r="E259" s="86">
        <v>163999.85999999999</v>
      </c>
      <c r="F259" s="70" t="s">
        <v>35</v>
      </c>
      <c r="G259" s="86">
        <v>96037.68489388263</v>
      </c>
      <c r="H259" s="86">
        <v>90087.313857677887</v>
      </c>
      <c r="I259" s="86">
        <v>0</v>
      </c>
      <c r="J259" s="86">
        <v>0</v>
      </c>
      <c r="K259" s="484" t="s">
        <v>1588</v>
      </c>
    </row>
    <row r="260" spans="1:11" x14ac:dyDescent="0.2">
      <c r="A260" s="88">
        <v>69</v>
      </c>
      <c r="B260" s="70" t="s">
        <v>550</v>
      </c>
      <c r="C260" s="70" t="s">
        <v>228</v>
      </c>
      <c r="D260" s="86">
        <v>6756.14</v>
      </c>
      <c r="E260" s="86">
        <v>6538.8</v>
      </c>
      <c r="F260" s="70" t="s">
        <v>35</v>
      </c>
      <c r="G260" s="86">
        <v>2100.1536361550816</v>
      </c>
      <c r="H260" s="86">
        <v>2032.5932553337923</v>
      </c>
      <c r="I260" s="86">
        <v>0</v>
      </c>
      <c r="J260" s="86">
        <v>0</v>
      </c>
      <c r="K260" s="484" t="s">
        <v>1588</v>
      </c>
    </row>
    <row r="261" spans="1:11" x14ac:dyDescent="0.2">
      <c r="A261" s="88">
        <v>69</v>
      </c>
      <c r="B261" s="70" t="s">
        <v>550</v>
      </c>
      <c r="C261" s="70" t="s">
        <v>228</v>
      </c>
      <c r="D261" s="86">
        <v>6756.14</v>
      </c>
      <c r="E261" s="86">
        <v>6538.8</v>
      </c>
      <c r="F261" s="70" t="s">
        <v>35</v>
      </c>
      <c r="G261" s="86">
        <v>2873.5681486579497</v>
      </c>
      <c r="H261" s="86">
        <v>2781.1275980729529</v>
      </c>
      <c r="I261" s="86">
        <v>0</v>
      </c>
      <c r="J261" s="86">
        <v>0</v>
      </c>
      <c r="K261" s="484" t="s">
        <v>1588</v>
      </c>
    </row>
    <row r="262" spans="1:11" x14ac:dyDescent="0.2">
      <c r="A262" s="88">
        <v>69</v>
      </c>
      <c r="B262" s="70" t="s">
        <v>552</v>
      </c>
      <c r="C262" s="70" t="s">
        <v>233</v>
      </c>
      <c r="D262" s="86">
        <v>0</v>
      </c>
      <c r="E262" s="86">
        <v>0</v>
      </c>
      <c r="F262" s="70" t="s">
        <v>36</v>
      </c>
      <c r="G262" s="86">
        <v>0</v>
      </c>
      <c r="H262" s="86">
        <v>0</v>
      </c>
      <c r="I262" s="86">
        <v>0</v>
      </c>
      <c r="J262" s="86">
        <v>0</v>
      </c>
      <c r="K262" s="484" t="s">
        <v>330</v>
      </c>
    </row>
    <row r="263" spans="1:11" x14ac:dyDescent="0.2">
      <c r="A263" s="88">
        <v>69</v>
      </c>
      <c r="B263" s="70" t="s">
        <v>555</v>
      </c>
      <c r="C263" s="70" t="s">
        <v>904</v>
      </c>
      <c r="D263" s="86">
        <v>310715.88</v>
      </c>
      <c r="E263" s="86">
        <v>204727.16999999998</v>
      </c>
      <c r="F263" s="70" t="s">
        <v>35</v>
      </c>
      <c r="G263" s="86">
        <v>0</v>
      </c>
      <c r="H263" s="86">
        <v>0</v>
      </c>
      <c r="I263" s="86">
        <v>168974.15484019771</v>
      </c>
      <c r="J263" s="86">
        <v>111335.15455848434</v>
      </c>
      <c r="K263" s="484" t="s">
        <v>330</v>
      </c>
    </row>
    <row r="264" spans="1:11" x14ac:dyDescent="0.2">
      <c r="A264" s="88">
        <v>69</v>
      </c>
      <c r="B264" s="70" t="s">
        <v>555</v>
      </c>
      <c r="C264" s="70" t="s">
        <v>904</v>
      </c>
      <c r="D264" s="86">
        <v>310715.88</v>
      </c>
      <c r="E264" s="86">
        <v>204727.16999999998</v>
      </c>
      <c r="F264" s="70" t="s">
        <v>35</v>
      </c>
      <c r="G264" s="86">
        <v>0</v>
      </c>
      <c r="H264" s="86">
        <v>0</v>
      </c>
      <c r="I264" s="86">
        <v>141451.65542009883</v>
      </c>
      <c r="J264" s="86">
        <v>93200.891779242156</v>
      </c>
      <c r="K264" s="484" t="s">
        <v>330</v>
      </c>
    </row>
    <row r="265" spans="1:11" x14ac:dyDescent="0.2">
      <c r="A265" s="88">
        <v>69</v>
      </c>
      <c r="B265" s="70" t="s">
        <v>555</v>
      </c>
      <c r="C265" s="70" t="s">
        <v>904</v>
      </c>
      <c r="D265" s="86">
        <v>310715.88</v>
      </c>
      <c r="E265" s="86">
        <v>204727.16999999998</v>
      </c>
      <c r="F265" s="70" t="s">
        <v>35</v>
      </c>
      <c r="G265" s="86">
        <v>0</v>
      </c>
      <c r="H265" s="86">
        <v>0</v>
      </c>
      <c r="I265" s="86">
        <v>290.06973970345962</v>
      </c>
      <c r="J265" s="86">
        <v>191.1236622734761</v>
      </c>
      <c r="K265" s="484" t="s">
        <v>330</v>
      </c>
    </row>
    <row r="266" spans="1:11" x14ac:dyDescent="0.2">
      <c r="A266" s="88">
        <v>69</v>
      </c>
      <c r="B266" s="70" t="s">
        <v>809</v>
      </c>
      <c r="C266" s="70" t="s">
        <v>556</v>
      </c>
      <c r="D266" s="86">
        <v>308393.3</v>
      </c>
      <c r="E266" s="86">
        <v>273913.14</v>
      </c>
      <c r="F266" s="70" t="s">
        <v>36</v>
      </c>
      <c r="G266" s="86">
        <v>0</v>
      </c>
      <c r="H266" s="86">
        <v>0</v>
      </c>
      <c r="I266" s="86">
        <v>0</v>
      </c>
      <c r="J266" s="86">
        <v>0</v>
      </c>
      <c r="K266" s="484" t="s">
        <v>330</v>
      </c>
    </row>
    <row r="267" spans="1:11" x14ac:dyDescent="0.2">
      <c r="A267" s="88">
        <v>69</v>
      </c>
      <c r="B267" s="70" t="s">
        <v>570</v>
      </c>
      <c r="C267" s="70" t="s">
        <v>230</v>
      </c>
      <c r="D267" s="86">
        <v>73733.069999999992</v>
      </c>
      <c r="E267" s="86">
        <v>70830.210000000006</v>
      </c>
      <c r="F267" s="70" t="s">
        <v>36</v>
      </c>
      <c r="G267" s="86">
        <v>0</v>
      </c>
      <c r="H267" s="86">
        <v>0</v>
      </c>
      <c r="I267" s="86">
        <v>0</v>
      </c>
      <c r="J267" s="86">
        <v>0</v>
      </c>
      <c r="K267" s="484" t="s">
        <v>330</v>
      </c>
    </row>
    <row r="268" spans="1:11" x14ac:dyDescent="0.2">
      <c r="A268" s="88">
        <v>69</v>
      </c>
      <c r="B268" s="70" t="s">
        <v>570</v>
      </c>
      <c r="C268" s="70" t="s">
        <v>230</v>
      </c>
      <c r="D268" s="86">
        <v>73733.069999999992</v>
      </c>
      <c r="E268" s="86">
        <v>70830.210000000006</v>
      </c>
      <c r="F268" s="70" t="s">
        <v>36</v>
      </c>
      <c r="G268" s="86">
        <v>0</v>
      </c>
      <c r="H268" s="86">
        <v>0</v>
      </c>
      <c r="I268" s="86">
        <v>0</v>
      </c>
      <c r="J268" s="86">
        <v>0</v>
      </c>
      <c r="K268" s="484" t="s">
        <v>732</v>
      </c>
    </row>
    <row r="269" spans="1:11" x14ac:dyDescent="0.2">
      <c r="A269" s="88">
        <v>69</v>
      </c>
      <c r="B269" s="70" t="s">
        <v>575</v>
      </c>
      <c r="C269" s="70" t="s">
        <v>952</v>
      </c>
      <c r="D269" s="86">
        <v>509580.66000000003</v>
      </c>
      <c r="E269" s="86">
        <v>386660.77</v>
      </c>
      <c r="F269" s="70" t="s">
        <v>36</v>
      </c>
      <c r="G269" s="86">
        <v>0</v>
      </c>
      <c r="H269" s="86">
        <v>0</v>
      </c>
      <c r="I269" s="86">
        <v>0</v>
      </c>
      <c r="J269" s="86">
        <v>0</v>
      </c>
      <c r="K269" s="484" t="s">
        <v>733</v>
      </c>
    </row>
    <row r="270" spans="1:11" x14ac:dyDescent="0.2">
      <c r="A270" s="88">
        <v>69</v>
      </c>
      <c r="B270" s="70" t="s">
        <v>575</v>
      </c>
      <c r="C270" s="70" t="s">
        <v>952</v>
      </c>
      <c r="D270" s="86">
        <v>509580.66000000003</v>
      </c>
      <c r="E270" s="86">
        <v>386660.77</v>
      </c>
      <c r="F270" s="70" t="s">
        <v>36</v>
      </c>
      <c r="G270" s="86">
        <v>0</v>
      </c>
      <c r="H270" s="86">
        <v>0</v>
      </c>
      <c r="I270" s="86">
        <v>0</v>
      </c>
      <c r="J270" s="86">
        <v>0</v>
      </c>
      <c r="K270" s="484" t="s">
        <v>330</v>
      </c>
    </row>
    <row r="271" spans="1:11" x14ac:dyDescent="0.2">
      <c r="A271" s="88">
        <v>69</v>
      </c>
      <c r="B271" s="70" t="s">
        <v>575</v>
      </c>
      <c r="C271" s="70" t="s">
        <v>952</v>
      </c>
      <c r="D271" s="86">
        <v>509580.66000000003</v>
      </c>
      <c r="E271" s="86">
        <v>386660.77</v>
      </c>
      <c r="F271" s="70" t="s">
        <v>36</v>
      </c>
      <c r="G271" s="86">
        <v>0</v>
      </c>
      <c r="H271" s="86">
        <v>0</v>
      </c>
      <c r="I271" s="86">
        <v>0</v>
      </c>
      <c r="J271" s="86">
        <v>0</v>
      </c>
      <c r="K271" s="484" t="s">
        <v>736</v>
      </c>
    </row>
    <row r="272" spans="1:11" x14ac:dyDescent="0.2">
      <c r="A272" s="88">
        <v>69</v>
      </c>
      <c r="B272" s="70" t="s">
        <v>575</v>
      </c>
      <c r="C272" s="70" t="s">
        <v>952</v>
      </c>
      <c r="D272" s="86">
        <v>509580.66000000003</v>
      </c>
      <c r="E272" s="86">
        <v>386660.77</v>
      </c>
      <c r="F272" s="70" t="s">
        <v>36</v>
      </c>
      <c r="G272" s="86">
        <v>0</v>
      </c>
      <c r="H272" s="86">
        <v>0</v>
      </c>
      <c r="I272" s="86">
        <v>0</v>
      </c>
      <c r="J272" s="86">
        <v>0</v>
      </c>
      <c r="K272" s="484" t="s">
        <v>330</v>
      </c>
    </row>
    <row r="273" spans="1:11" x14ac:dyDescent="0.2">
      <c r="A273" s="88">
        <v>69</v>
      </c>
      <c r="B273" s="70" t="s">
        <v>1596</v>
      </c>
      <c r="C273" s="70" t="s">
        <v>927</v>
      </c>
      <c r="D273" s="86">
        <v>338938.45</v>
      </c>
      <c r="E273" s="86">
        <v>335316.09999999998</v>
      </c>
      <c r="F273" s="70" t="s">
        <v>35</v>
      </c>
      <c r="G273" s="86">
        <v>269709.51709067775</v>
      </c>
      <c r="H273" s="86">
        <v>266827.04014174081</v>
      </c>
      <c r="I273" s="86">
        <v>0</v>
      </c>
      <c r="J273" s="86">
        <v>0</v>
      </c>
      <c r="K273" s="484" t="s">
        <v>736</v>
      </c>
    </row>
    <row r="274" spans="1:11" x14ac:dyDescent="0.2">
      <c r="A274" s="88">
        <v>69</v>
      </c>
      <c r="B274" s="70" t="s">
        <v>1596</v>
      </c>
      <c r="C274" s="70" t="s">
        <v>927</v>
      </c>
      <c r="D274" s="86">
        <v>338938.45</v>
      </c>
      <c r="E274" s="86">
        <v>335316.09999999998</v>
      </c>
      <c r="F274" s="70" t="s">
        <v>35</v>
      </c>
      <c r="G274" s="86">
        <v>15367.098541704527</v>
      </c>
      <c r="H274" s="86">
        <v>15202.865155369796</v>
      </c>
      <c r="I274" s="86">
        <v>0</v>
      </c>
      <c r="J274" s="86">
        <v>0</v>
      </c>
      <c r="K274" s="484" t="s">
        <v>736</v>
      </c>
    </row>
    <row r="275" spans="1:11" x14ac:dyDescent="0.2">
      <c r="A275" s="88">
        <v>69</v>
      </c>
      <c r="B275" s="70" t="s">
        <v>1600</v>
      </c>
      <c r="C275" s="70" t="s">
        <v>912</v>
      </c>
      <c r="D275" s="86">
        <v>164004.26999999999</v>
      </c>
      <c r="E275" s="86">
        <v>162264.16</v>
      </c>
      <c r="F275" s="70" t="s">
        <v>35</v>
      </c>
      <c r="G275" s="86">
        <v>0</v>
      </c>
      <c r="H275" s="86">
        <v>0</v>
      </c>
      <c r="I275" s="86">
        <v>164004.26999999996</v>
      </c>
      <c r="J275" s="86">
        <v>162264.16</v>
      </c>
      <c r="K275" s="484" t="s">
        <v>330</v>
      </c>
    </row>
    <row r="276" spans="1:11" x14ac:dyDescent="0.2">
      <c r="A276" s="88">
        <v>69</v>
      </c>
      <c r="B276" s="70" t="s">
        <v>581</v>
      </c>
      <c r="C276" s="70" t="s">
        <v>958</v>
      </c>
      <c r="D276" s="86">
        <v>1570421.97</v>
      </c>
      <c r="E276" s="86">
        <v>1127646.31</v>
      </c>
      <c r="F276" s="70" t="s">
        <v>35</v>
      </c>
      <c r="G276" s="86">
        <v>0</v>
      </c>
      <c r="H276" s="86">
        <v>0</v>
      </c>
      <c r="I276" s="86">
        <v>181770.40619230768</v>
      </c>
      <c r="J276" s="86">
        <v>130520.79741978961</v>
      </c>
      <c r="K276" s="484" t="s">
        <v>330</v>
      </c>
    </row>
    <row r="277" spans="1:11" x14ac:dyDescent="0.2">
      <c r="A277" s="88">
        <v>69</v>
      </c>
      <c r="B277" s="70" t="s">
        <v>581</v>
      </c>
      <c r="C277" s="70" t="s">
        <v>958</v>
      </c>
      <c r="D277" s="86">
        <v>1570421.97</v>
      </c>
      <c r="E277" s="86">
        <v>1127646.31</v>
      </c>
      <c r="F277" s="70" t="s">
        <v>35</v>
      </c>
      <c r="G277" s="86">
        <v>0</v>
      </c>
      <c r="H277" s="86">
        <v>0</v>
      </c>
      <c r="I277" s="86">
        <v>1142660.0882307691</v>
      </c>
      <c r="J277" s="86">
        <v>820490.57940631162</v>
      </c>
      <c r="K277" s="484" t="s">
        <v>330</v>
      </c>
    </row>
    <row r="278" spans="1:11" x14ac:dyDescent="0.2">
      <c r="A278" s="88">
        <v>69</v>
      </c>
      <c r="B278" s="70" t="s">
        <v>570</v>
      </c>
      <c r="C278" s="70" t="s">
        <v>230</v>
      </c>
      <c r="D278" s="86">
        <v>73733.069999999992</v>
      </c>
      <c r="E278" s="86">
        <v>70830.210000000006</v>
      </c>
      <c r="F278" s="70" t="s">
        <v>36</v>
      </c>
      <c r="G278" s="86">
        <v>0</v>
      </c>
      <c r="H278" s="86">
        <v>0</v>
      </c>
      <c r="I278" s="86">
        <v>0</v>
      </c>
      <c r="J278" s="86">
        <v>0</v>
      </c>
      <c r="K278" s="484" t="s">
        <v>330</v>
      </c>
    </row>
    <row r="279" spans="1:11" x14ac:dyDescent="0.2">
      <c r="A279" s="88">
        <v>69</v>
      </c>
      <c r="B279" s="70" t="s">
        <v>771</v>
      </c>
      <c r="C279" s="70" t="s">
        <v>304</v>
      </c>
      <c r="D279" s="86">
        <v>134804.09</v>
      </c>
      <c r="E279" s="86">
        <v>130467.49</v>
      </c>
      <c r="F279" s="70" t="s">
        <v>36</v>
      </c>
      <c r="G279" s="86">
        <v>0</v>
      </c>
      <c r="H279" s="86">
        <v>0</v>
      </c>
      <c r="I279" s="86">
        <v>0</v>
      </c>
      <c r="J279" s="86">
        <v>0</v>
      </c>
      <c r="K279" s="484" t="s">
        <v>736</v>
      </c>
    </row>
    <row r="280" spans="1:11" x14ac:dyDescent="0.2">
      <c r="A280" s="88">
        <v>69</v>
      </c>
      <c r="B280" s="70" t="s">
        <v>771</v>
      </c>
      <c r="C280" s="70" t="s">
        <v>304</v>
      </c>
      <c r="D280" s="86">
        <v>134804.09</v>
      </c>
      <c r="E280" s="86">
        <v>130467.49</v>
      </c>
      <c r="F280" s="70" t="s">
        <v>36</v>
      </c>
      <c r="G280" s="86">
        <v>0</v>
      </c>
      <c r="H280" s="86">
        <v>0</v>
      </c>
      <c r="I280" s="86">
        <v>0</v>
      </c>
      <c r="J280" s="86">
        <v>0</v>
      </c>
      <c r="K280" s="484" t="s">
        <v>330</v>
      </c>
    </row>
    <row r="281" spans="1:11" x14ac:dyDescent="0.2">
      <c r="A281" s="88">
        <v>69</v>
      </c>
      <c r="B281" s="70" t="s">
        <v>606</v>
      </c>
      <c r="C281" s="70" t="s">
        <v>235</v>
      </c>
      <c r="D281" s="86">
        <v>377760.23</v>
      </c>
      <c r="E281" s="86">
        <v>365706.25</v>
      </c>
      <c r="F281" s="70" t="s">
        <v>36</v>
      </c>
      <c r="G281" s="86">
        <v>0</v>
      </c>
      <c r="H281" s="86">
        <v>0</v>
      </c>
      <c r="I281" s="86">
        <v>0</v>
      </c>
      <c r="J281" s="86">
        <v>0</v>
      </c>
      <c r="K281" s="484" t="s">
        <v>730</v>
      </c>
    </row>
    <row r="282" spans="1:11" x14ac:dyDescent="0.2">
      <c r="A282" s="88">
        <v>69</v>
      </c>
      <c r="B282" s="70" t="s">
        <v>606</v>
      </c>
      <c r="C282" s="70" t="s">
        <v>235</v>
      </c>
      <c r="D282" s="86">
        <v>377760.23</v>
      </c>
      <c r="E282" s="86">
        <v>365706.25</v>
      </c>
      <c r="F282" s="70" t="s">
        <v>36</v>
      </c>
      <c r="G282" s="86">
        <v>0</v>
      </c>
      <c r="H282" s="86">
        <v>0</v>
      </c>
      <c r="I282" s="86">
        <v>0</v>
      </c>
      <c r="J282" s="86">
        <v>0</v>
      </c>
      <c r="K282" s="484" t="s">
        <v>330</v>
      </c>
    </row>
    <row r="283" spans="1:11" x14ac:dyDescent="0.2">
      <c r="A283" s="88">
        <v>69</v>
      </c>
      <c r="B283" s="70" t="s">
        <v>606</v>
      </c>
      <c r="C283" s="70" t="s">
        <v>235</v>
      </c>
      <c r="D283" s="86">
        <v>377760.23</v>
      </c>
      <c r="E283" s="86">
        <v>365706.25</v>
      </c>
      <c r="F283" s="70" t="s">
        <v>36</v>
      </c>
      <c r="G283" s="86">
        <v>0</v>
      </c>
      <c r="H283" s="86">
        <v>0</v>
      </c>
      <c r="I283" s="86">
        <v>0</v>
      </c>
      <c r="J283" s="86">
        <v>0</v>
      </c>
      <c r="K283" s="484" t="s">
        <v>730</v>
      </c>
    </row>
    <row r="284" spans="1:11" x14ac:dyDescent="0.2">
      <c r="A284" s="88">
        <v>69</v>
      </c>
      <c r="B284" s="70" t="s">
        <v>606</v>
      </c>
      <c r="C284" s="70" t="s">
        <v>235</v>
      </c>
      <c r="D284" s="86">
        <v>377760.23</v>
      </c>
      <c r="E284" s="86">
        <v>365706.25</v>
      </c>
      <c r="F284" s="70" t="s">
        <v>36</v>
      </c>
      <c r="G284" s="86">
        <v>0</v>
      </c>
      <c r="H284" s="86">
        <v>0</v>
      </c>
      <c r="I284" s="86">
        <v>0</v>
      </c>
      <c r="J284" s="86">
        <v>0</v>
      </c>
      <c r="K284" s="484" t="s">
        <v>730</v>
      </c>
    </row>
    <row r="285" spans="1:11" x14ac:dyDescent="0.2">
      <c r="A285" s="88">
        <v>69</v>
      </c>
      <c r="B285" s="70" t="s">
        <v>606</v>
      </c>
      <c r="C285" s="70" t="s">
        <v>235</v>
      </c>
      <c r="D285" s="86">
        <v>377760.23</v>
      </c>
      <c r="E285" s="86">
        <v>365706.25</v>
      </c>
      <c r="F285" s="70" t="s">
        <v>36</v>
      </c>
      <c r="G285" s="86">
        <v>0</v>
      </c>
      <c r="H285" s="86">
        <v>0</v>
      </c>
      <c r="I285" s="86">
        <v>0</v>
      </c>
      <c r="J285" s="86">
        <v>0</v>
      </c>
      <c r="K285" s="484" t="s">
        <v>330</v>
      </c>
    </row>
    <row r="286" spans="1:11" x14ac:dyDescent="0.2">
      <c r="A286" s="88">
        <v>69</v>
      </c>
      <c r="B286" s="70" t="s">
        <v>606</v>
      </c>
      <c r="C286" s="70" t="s">
        <v>235</v>
      </c>
      <c r="D286" s="86">
        <v>377760.23</v>
      </c>
      <c r="E286" s="86">
        <v>365706.25</v>
      </c>
      <c r="F286" s="70" t="s">
        <v>36</v>
      </c>
      <c r="G286" s="86">
        <v>0</v>
      </c>
      <c r="H286" s="86">
        <v>0</v>
      </c>
      <c r="I286" s="86">
        <v>0</v>
      </c>
      <c r="J286" s="86">
        <v>0</v>
      </c>
      <c r="K286" s="484" t="s">
        <v>730</v>
      </c>
    </row>
    <row r="287" spans="1:11" x14ac:dyDescent="0.2">
      <c r="A287" s="88">
        <v>69</v>
      </c>
      <c r="B287" s="70" t="s">
        <v>606</v>
      </c>
      <c r="C287" s="70" t="s">
        <v>235</v>
      </c>
      <c r="D287" s="86">
        <v>377760.23</v>
      </c>
      <c r="E287" s="86">
        <v>365706.25</v>
      </c>
      <c r="F287" s="70" t="s">
        <v>36</v>
      </c>
      <c r="G287" s="86">
        <v>0</v>
      </c>
      <c r="H287" s="86">
        <v>0</v>
      </c>
      <c r="I287" s="86">
        <v>0</v>
      </c>
      <c r="J287" s="86">
        <v>0</v>
      </c>
      <c r="K287" s="484" t="s">
        <v>730</v>
      </c>
    </row>
    <row r="288" spans="1:11" x14ac:dyDescent="0.2">
      <c r="A288" s="88">
        <v>69</v>
      </c>
      <c r="B288" s="70" t="s">
        <v>606</v>
      </c>
      <c r="C288" s="70" t="s">
        <v>235</v>
      </c>
      <c r="D288" s="86">
        <v>377760.23</v>
      </c>
      <c r="E288" s="86">
        <v>365706.25</v>
      </c>
      <c r="F288" s="70" t="s">
        <v>36</v>
      </c>
      <c r="G288" s="86">
        <v>0</v>
      </c>
      <c r="H288" s="86">
        <v>0</v>
      </c>
      <c r="I288" s="86">
        <v>0</v>
      </c>
      <c r="J288" s="86">
        <v>0</v>
      </c>
      <c r="K288" s="484" t="s">
        <v>330</v>
      </c>
    </row>
    <row r="289" spans="1:11" x14ac:dyDescent="0.2">
      <c r="A289" s="88">
        <v>69</v>
      </c>
      <c r="B289" s="70" t="s">
        <v>606</v>
      </c>
      <c r="C289" s="70" t="s">
        <v>235</v>
      </c>
      <c r="D289" s="86">
        <v>377760.23</v>
      </c>
      <c r="E289" s="86">
        <v>365706.25</v>
      </c>
      <c r="F289" s="70" t="s">
        <v>36</v>
      </c>
      <c r="G289" s="86">
        <v>0</v>
      </c>
      <c r="H289" s="86">
        <v>0</v>
      </c>
      <c r="I289" s="86">
        <v>0</v>
      </c>
      <c r="J289" s="86">
        <v>0</v>
      </c>
      <c r="K289" s="484" t="s">
        <v>730</v>
      </c>
    </row>
    <row r="290" spans="1:11" x14ac:dyDescent="0.2">
      <c r="A290" s="88">
        <v>69</v>
      </c>
      <c r="B290" s="70" t="s">
        <v>606</v>
      </c>
      <c r="C290" s="70" t="s">
        <v>235</v>
      </c>
      <c r="D290" s="86">
        <v>377760.23</v>
      </c>
      <c r="E290" s="86">
        <v>365706.25</v>
      </c>
      <c r="F290" s="70" t="s">
        <v>36</v>
      </c>
      <c r="G290" s="86">
        <v>0</v>
      </c>
      <c r="H290" s="86">
        <v>0</v>
      </c>
      <c r="I290" s="86">
        <v>0</v>
      </c>
      <c r="J290" s="86">
        <v>0</v>
      </c>
      <c r="K290" s="484" t="s">
        <v>330</v>
      </c>
    </row>
    <row r="291" spans="1:11" x14ac:dyDescent="0.2">
      <c r="A291" s="88">
        <v>69</v>
      </c>
      <c r="B291" s="70" t="s">
        <v>777</v>
      </c>
      <c r="C291" s="70" t="s">
        <v>460</v>
      </c>
      <c r="D291" s="86">
        <v>499621.54</v>
      </c>
      <c r="E291" s="86">
        <v>479533.64000000007</v>
      </c>
      <c r="F291" s="70" t="s">
        <v>36</v>
      </c>
      <c r="G291" s="86">
        <v>0</v>
      </c>
      <c r="H291" s="86">
        <v>0</v>
      </c>
      <c r="I291" s="86">
        <v>0</v>
      </c>
      <c r="J291" s="86">
        <v>0</v>
      </c>
      <c r="K291" s="484" t="s">
        <v>330</v>
      </c>
    </row>
    <row r="292" spans="1:11" x14ac:dyDescent="0.2">
      <c r="A292" s="88">
        <v>69</v>
      </c>
      <c r="B292" s="70" t="s">
        <v>777</v>
      </c>
      <c r="C292" s="70" t="s">
        <v>460</v>
      </c>
      <c r="D292" s="86">
        <v>499621.54</v>
      </c>
      <c r="E292" s="86">
        <v>479533.64000000007</v>
      </c>
      <c r="F292" s="70" t="s">
        <v>36</v>
      </c>
      <c r="G292" s="86">
        <v>0</v>
      </c>
      <c r="H292" s="86">
        <v>0</v>
      </c>
      <c r="I292" s="86">
        <v>0</v>
      </c>
      <c r="J292" s="86">
        <v>0</v>
      </c>
      <c r="K292" s="484" t="s">
        <v>728</v>
      </c>
    </row>
    <row r="293" spans="1:11" x14ac:dyDescent="0.2">
      <c r="A293" s="88">
        <v>69</v>
      </c>
      <c r="B293" s="70" t="s">
        <v>777</v>
      </c>
      <c r="C293" s="70" t="s">
        <v>460</v>
      </c>
      <c r="D293" s="86">
        <v>499621.54</v>
      </c>
      <c r="E293" s="86">
        <v>479533.64000000007</v>
      </c>
      <c r="F293" s="70" t="s">
        <v>36</v>
      </c>
      <c r="G293" s="86">
        <v>0</v>
      </c>
      <c r="H293" s="86">
        <v>0</v>
      </c>
      <c r="I293" s="86">
        <v>0</v>
      </c>
      <c r="J293" s="86">
        <v>0</v>
      </c>
      <c r="K293" s="484" t="s">
        <v>330</v>
      </c>
    </row>
    <row r="294" spans="1:11" x14ac:dyDescent="0.2">
      <c r="A294" s="88">
        <v>69</v>
      </c>
      <c r="B294" s="70" t="s">
        <v>777</v>
      </c>
      <c r="C294" s="70" t="s">
        <v>460</v>
      </c>
      <c r="D294" s="86">
        <v>499621.54</v>
      </c>
      <c r="E294" s="86">
        <v>479533.64000000007</v>
      </c>
      <c r="F294" s="70" t="s">
        <v>36</v>
      </c>
      <c r="G294" s="86">
        <v>0</v>
      </c>
      <c r="H294" s="86">
        <v>0</v>
      </c>
      <c r="I294" s="86">
        <v>0</v>
      </c>
      <c r="J294" s="86">
        <v>0</v>
      </c>
      <c r="K294" s="484" t="s">
        <v>330</v>
      </c>
    </row>
    <row r="295" spans="1:11" x14ac:dyDescent="0.2">
      <c r="A295" s="88">
        <v>69</v>
      </c>
      <c r="B295" s="70" t="s">
        <v>777</v>
      </c>
      <c r="C295" s="70" t="s">
        <v>460</v>
      </c>
      <c r="D295" s="86">
        <v>499621.54</v>
      </c>
      <c r="E295" s="86">
        <v>479533.64000000007</v>
      </c>
      <c r="F295" s="70" t="s">
        <v>36</v>
      </c>
      <c r="G295" s="86">
        <v>0</v>
      </c>
      <c r="H295" s="86">
        <v>0</v>
      </c>
      <c r="I295" s="86">
        <v>0</v>
      </c>
      <c r="J295" s="86">
        <v>0</v>
      </c>
      <c r="K295" s="484" t="s">
        <v>728</v>
      </c>
    </row>
    <row r="296" spans="1:11" x14ac:dyDescent="0.2">
      <c r="A296" s="88">
        <v>69</v>
      </c>
      <c r="B296" s="70" t="s">
        <v>777</v>
      </c>
      <c r="C296" s="70" t="s">
        <v>460</v>
      </c>
      <c r="D296" s="86">
        <v>499621.54</v>
      </c>
      <c r="E296" s="86">
        <v>479533.64000000007</v>
      </c>
      <c r="F296" s="70" t="s">
        <v>36</v>
      </c>
      <c r="G296" s="86">
        <v>0</v>
      </c>
      <c r="H296" s="86">
        <v>0</v>
      </c>
      <c r="I296" s="86">
        <v>0</v>
      </c>
      <c r="J296" s="86">
        <v>0</v>
      </c>
      <c r="K296" s="484" t="s">
        <v>728</v>
      </c>
    </row>
    <row r="297" spans="1:11" x14ac:dyDescent="0.2">
      <c r="A297" s="88">
        <v>69</v>
      </c>
      <c r="B297" s="70" t="s">
        <v>777</v>
      </c>
      <c r="C297" s="70" t="s">
        <v>460</v>
      </c>
      <c r="D297" s="86">
        <v>499621.54</v>
      </c>
      <c r="E297" s="86">
        <v>479533.64000000007</v>
      </c>
      <c r="F297" s="70" t="s">
        <v>36</v>
      </c>
      <c r="G297" s="86">
        <v>0</v>
      </c>
      <c r="H297" s="86">
        <v>0</v>
      </c>
      <c r="I297" s="86">
        <v>0</v>
      </c>
      <c r="J297" s="86">
        <v>0</v>
      </c>
      <c r="K297" s="484" t="s">
        <v>330</v>
      </c>
    </row>
    <row r="298" spans="1:11" x14ac:dyDescent="0.2">
      <c r="A298" s="88">
        <v>69</v>
      </c>
      <c r="B298" s="70" t="s">
        <v>777</v>
      </c>
      <c r="C298" s="70" t="s">
        <v>460</v>
      </c>
      <c r="D298" s="86">
        <v>499621.54</v>
      </c>
      <c r="E298" s="86">
        <v>479533.64000000007</v>
      </c>
      <c r="F298" s="70" t="s">
        <v>36</v>
      </c>
      <c r="G298" s="86">
        <v>0</v>
      </c>
      <c r="H298" s="86">
        <v>0</v>
      </c>
      <c r="I298" s="86">
        <v>0</v>
      </c>
      <c r="J298" s="86">
        <v>0</v>
      </c>
      <c r="K298" s="484" t="s">
        <v>330</v>
      </c>
    </row>
    <row r="299" spans="1:11" x14ac:dyDescent="0.2">
      <c r="A299" s="88">
        <v>69</v>
      </c>
      <c r="B299" s="70" t="s">
        <v>777</v>
      </c>
      <c r="C299" s="70" t="s">
        <v>460</v>
      </c>
      <c r="D299" s="86">
        <v>499621.54</v>
      </c>
      <c r="E299" s="86">
        <v>479533.64000000007</v>
      </c>
      <c r="F299" s="70" t="s">
        <v>36</v>
      </c>
      <c r="G299" s="86">
        <v>0</v>
      </c>
      <c r="H299" s="86">
        <v>0</v>
      </c>
      <c r="I299" s="86">
        <v>0</v>
      </c>
      <c r="J299" s="86">
        <v>0</v>
      </c>
      <c r="K299" s="484" t="s">
        <v>330</v>
      </c>
    </row>
    <row r="300" spans="1:11" x14ac:dyDescent="0.2">
      <c r="A300" s="88">
        <v>69</v>
      </c>
      <c r="B300" s="70" t="s">
        <v>784</v>
      </c>
      <c r="C300" s="70" t="s">
        <v>967</v>
      </c>
      <c r="D300" s="86">
        <v>4282635</v>
      </c>
      <c r="E300" s="86">
        <v>3695923.9200000004</v>
      </c>
      <c r="F300" s="70" t="s">
        <v>36</v>
      </c>
      <c r="G300" s="86">
        <v>0</v>
      </c>
      <c r="H300" s="86">
        <v>0</v>
      </c>
      <c r="I300" s="86">
        <v>0</v>
      </c>
      <c r="J300" s="86">
        <v>0</v>
      </c>
      <c r="K300" s="484" t="s">
        <v>330</v>
      </c>
    </row>
    <row r="301" spans="1:11" x14ac:dyDescent="0.2">
      <c r="A301" s="88">
        <v>69</v>
      </c>
      <c r="B301" s="70" t="s">
        <v>784</v>
      </c>
      <c r="C301" s="70" t="s">
        <v>967</v>
      </c>
      <c r="D301" s="86">
        <v>4282635</v>
      </c>
      <c r="E301" s="86">
        <v>3695923.9200000004</v>
      </c>
      <c r="F301" s="70" t="s">
        <v>35</v>
      </c>
      <c r="G301" s="86">
        <v>0</v>
      </c>
      <c r="H301" s="86">
        <v>0</v>
      </c>
      <c r="I301" s="86">
        <v>287900.40574350051</v>
      </c>
      <c r="J301" s="86">
        <v>248458.71669313614</v>
      </c>
      <c r="K301" s="484" t="s">
        <v>330</v>
      </c>
    </row>
    <row r="302" spans="1:11" x14ac:dyDescent="0.2">
      <c r="A302" s="88">
        <v>69</v>
      </c>
      <c r="B302" s="70" t="s">
        <v>784</v>
      </c>
      <c r="C302" s="70" t="s">
        <v>967</v>
      </c>
      <c r="D302" s="86">
        <v>4282635</v>
      </c>
      <c r="E302" s="86">
        <v>3695923.9200000004</v>
      </c>
      <c r="F302" s="70" t="s">
        <v>36</v>
      </c>
      <c r="G302" s="86">
        <v>0</v>
      </c>
      <c r="H302" s="86">
        <v>0</v>
      </c>
      <c r="I302" s="86">
        <v>0</v>
      </c>
      <c r="J302" s="86">
        <v>0</v>
      </c>
      <c r="K302" s="484" t="s">
        <v>330</v>
      </c>
    </row>
    <row r="303" spans="1:11" x14ac:dyDescent="0.2">
      <c r="A303" s="88">
        <v>69</v>
      </c>
      <c r="B303" s="70" t="s">
        <v>784</v>
      </c>
      <c r="C303" s="70" t="s">
        <v>967</v>
      </c>
      <c r="D303" s="86">
        <v>4282635</v>
      </c>
      <c r="E303" s="86">
        <v>3695923.9200000004</v>
      </c>
      <c r="F303" s="70" t="s">
        <v>36</v>
      </c>
      <c r="G303" s="86">
        <v>0</v>
      </c>
      <c r="H303" s="86">
        <v>0</v>
      </c>
      <c r="I303" s="86">
        <v>0</v>
      </c>
      <c r="J303" s="86">
        <v>0</v>
      </c>
      <c r="K303" s="484" t="s">
        <v>330</v>
      </c>
    </row>
    <row r="304" spans="1:11" x14ac:dyDescent="0.2">
      <c r="A304" s="88">
        <v>69</v>
      </c>
      <c r="B304" s="70" t="s">
        <v>784</v>
      </c>
      <c r="C304" s="70" t="s">
        <v>967</v>
      </c>
      <c r="D304" s="86">
        <v>4282635</v>
      </c>
      <c r="E304" s="86">
        <v>3695923.9200000004</v>
      </c>
      <c r="F304" s="70" t="s">
        <v>35</v>
      </c>
      <c r="G304" s="86">
        <v>0</v>
      </c>
      <c r="H304" s="86">
        <v>0</v>
      </c>
      <c r="I304" s="86">
        <v>988434.76680626557</v>
      </c>
      <c r="J304" s="86">
        <v>853021.49214184715</v>
      </c>
      <c r="K304" s="484" t="s">
        <v>330</v>
      </c>
    </row>
    <row r="305" spans="1:11" x14ac:dyDescent="0.2">
      <c r="A305" s="88">
        <v>69</v>
      </c>
      <c r="B305" s="70" t="s">
        <v>784</v>
      </c>
      <c r="C305" s="70" t="s">
        <v>967</v>
      </c>
      <c r="D305" s="86">
        <v>4282635</v>
      </c>
      <c r="E305" s="86">
        <v>3695923.9200000004</v>
      </c>
      <c r="F305" s="70" t="s">
        <v>36</v>
      </c>
      <c r="G305" s="86">
        <v>0</v>
      </c>
      <c r="H305" s="86">
        <v>0</v>
      </c>
      <c r="I305" s="86">
        <v>0</v>
      </c>
      <c r="J305" s="86">
        <v>0</v>
      </c>
      <c r="K305" s="484" t="s">
        <v>330</v>
      </c>
    </row>
    <row r="306" spans="1:11" x14ac:dyDescent="0.2">
      <c r="A306" s="88">
        <v>69</v>
      </c>
      <c r="B306" s="70" t="s">
        <v>784</v>
      </c>
      <c r="C306" s="70" t="s">
        <v>967</v>
      </c>
      <c r="D306" s="86">
        <v>4282635</v>
      </c>
      <c r="E306" s="86">
        <v>3695923.9200000004</v>
      </c>
      <c r="F306" s="70" t="s">
        <v>36</v>
      </c>
      <c r="G306" s="86">
        <v>0</v>
      </c>
      <c r="H306" s="86">
        <v>0</v>
      </c>
      <c r="I306" s="86">
        <v>0</v>
      </c>
      <c r="J306" s="86">
        <v>0</v>
      </c>
      <c r="K306" s="484" t="s">
        <v>736</v>
      </c>
    </row>
    <row r="307" spans="1:11" x14ac:dyDescent="0.2">
      <c r="A307" s="88">
        <v>69</v>
      </c>
      <c r="B307" s="70" t="s">
        <v>784</v>
      </c>
      <c r="C307" s="70" t="s">
        <v>967</v>
      </c>
      <c r="D307" s="86">
        <v>4282635</v>
      </c>
      <c r="E307" s="86">
        <v>3695923.9200000004</v>
      </c>
      <c r="F307" s="70" t="s">
        <v>36</v>
      </c>
      <c r="G307" s="86">
        <v>0</v>
      </c>
      <c r="H307" s="86">
        <v>0</v>
      </c>
      <c r="I307" s="86">
        <v>0</v>
      </c>
      <c r="J307" s="86">
        <v>0</v>
      </c>
      <c r="K307" s="484" t="s">
        <v>330</v>
      </c>
    </row>
    <row r="308" spans="1:11" x14ac:dyDescent="0.2">
      <c r="A308" s="88">
        <v>69</v>
      </c>
      <c r="B308" s="70" t="s">
        <v>792</v>
      </c>
      <c r="C308" s="70" t="s">
        <v>226</v>
      </c>
      <c r="D308" s="86">
        <v>1439722.7</v>
      </c>
      <c r="E308" s="86">
        <v>1232881.8199999998</v>
      </c>
      <c r="F308" s="70" t="s">
        <v>35</v>
      </c>
      <c r="G308" s="86">
        <v>191055.4330724469</v>
      </c>
      <c r="H308" s="86">
        <v>163607.04047192316</v>
      </c>
      <c r="I308" s="86">
        <v>0</v>
      </c>
      <c r="J308" s="86">
        <v>0</v>
      </c>
      <c r="K308" s="484" t="s">
        <v>726</v>
      </c>
    </row>
    <row r="309" spans="1:11" x14ac:dyDescent="0.2">
      <c r="A309" s="88">
        <v>69</v>
      </c>
      <c r="B309" s="70" t="s">
        <v>792</v>
      </c>
      <c r="C309" s="70" t="s">
        <v>226</v>
      </c>
      <c r="D309" s="86">
        <v>1439722.7</v>
      </c>
      <c r="E309" s="86">
        <v>1232881.8199999998</v>
      </c>
      <c r="F309" s="70" t="s">
        <v>35</v>
      </c>
      <c r="G309" s="86">
        <v>42936.158495781201</v>
      </c>
      <c r="H309" s="86">
        <v>36767.642289787596</v>
      </c>
      <c r="I309" s="86">
        <v>0</v>
      </c>
      <c r="J309" s="86">
        <v>0</v>
      </c>
      <c r="K309" s="484" t="s">
        <v>726</v>
      </c>
    </row>
    <row r="310" spans="1:11" x14ac:dyDescent="0.2">
      <c r="A310" s="88">
        <v>69</v>
      </c>
      <c r="B310" s="70" t="s">
        <v>792</v>
      </c>
      <c r="C310" s="70" t="s">
        <v>226</v>
      </c>
      <c r="D310" s="86">
        <v>1439722.7</v>
      </c>
      <c r="E310" s="86">
        <v>1232881.8199999998</v>
      </c>
      <c r="F310" s="70" t="s">
        <v>35</v>
      </c>
      <c r="G310" s="86">
        <v>489346.54004655225</v>
      </c>
      <c r="H310" s="86">
        <v>419043.50949199882</v>
      </c>
      <c r="I310" s="86">
        <v>0</v>
      </c>
      <c r="J310" s="86">
        <v>0</v>
      </c>
      <c r="K310" s="484" t="s">
        <v>726</v>
      </c>
    </row>
    <row r="311" spans="1:11" x14ac:dyDescent="0.2">
      <c r="A311" s="88">
        <v>69</v>
      </c>
      <c r="B311" s="70" t="s">
        <v>792</v>
      </c>
      <c r="C311" s="70" t="s">
        <v>226</v>
      </c>
      <c r="D311" s="86">
        <v>1439722.7</v>
      </c>
      <c r="E311" s="86">
        <v>1232881.8199999998</v>
      </c>
      <c r="F311" s="70" t="s">
        <v>36</v>
      </c>
      <c r="G311" s="86">
        <v>0</v>
      </c>
      <c r="H311" s="86">
        <v>0</v>
      </c>
      <c r="I311" s="86">
        <v>0</v>
      </c>
      <c r="J311" s="86">
        <v>0</v>
      </c>
      <c r="K311" s="484" t="s">
        <v>330</v>
      </c>
    </row>
    <row r="312" spans="1:11" x14ac:dyDescent="0.2">
      <c r="A312" s="88">
        <v>69</v>
      </c>
      <c r="B312" s="70" t="s">
        <v>792</v>
      </c>
      <c r="C312" s="70" t="s">
        <v>226</v>
      </c>
      <c r="D312" s="86">
        <v>1439722.7</v>
      </c>
      <c r="E312" s="86">
        <v>1232881.8199999998</v>
      </c>
      <c r="F312" s="70" t="s">
        <v>36</v>
      </c>
      <c r="G312" s="86">
        <v>0</v>
      </c>
      <c r="H312" s="86">
        <v>0</v>
      </c>
      <c r="I312" s="86">
        <v>0</v>
      </c>
      <c r="J312" s="86">
        <v>0</v>
      </c>
      <c r="K312" s="484" t="s">
        <v>726</v>
      </c>
    </row>
    <row r="313" spans="1:11" x14ac:dyDescent="0.2">
      <c r="A313" s="88">
        <v>69</v>
      </c>
      <c r="B313" s="70" t="s">
        <v>796</v>
      </c>
      <c r="C313" s="70" t="s">
        <v>836</v>
      </c>
      <c r="D313" s="86">
        <v>1625073.1800000002</v>
      </c>
      <c r="E313" s="86">
        <v>1430280.79</v>
      </c>
      <c r="F313" s="70" t="s">
        <v>35</v>
      </c>
      <c r="G313" s="86">
        <v>281851.10690195125</v>
      </c>
      <c r="H313" s="86">
        <v>248066.50482170735</v>
      </c>
      <c r="I313" s="86">
        <v>0</v>
      </c>
      <c r="J313" s="86">
        <v>0</v>
      </c>
      <c r="K313" s="484" t="s">
        <v>726</v>
      </c>
    </row>
    <row r="314" spans="1:11" x14ac:dyDescent="0.2">
      <c r="A314" s="88">
        <v>69</v>
      </c>
      <c r="B314" s="70" t="s">
        <v>796</v>
      </c>
      <c r="C314" s="70" t="s">
        <v>836</v>
      </c>
      <c r="D314" s="86">
        <v>1625073.1800000002</v>
      </c>
      <c r="E314" s="86">
        <v>1430280.79</v>
      </c>
      <c r="F314" s="70" t="s">
        <v>35</v>
      </c>
      <c r="G314" s="86">
        <v>871.99048682926832</v>
      </c>
      <c r="H314" s="86">
        <v>767.46774097560967</v>
      </c>
      <c r="I314" s="86">
        <v>0</v>
      </c>
      <c r="J314" s="86">
        <v>0</v>
      </c>
      <c r="K314" s="484" t="s">
        <v>726</v>
      </c>
    </row>
    <row r="315" spans="1:11" x14ac:dyDescent="0.2">
      <c r="A315" s="88">
        <v>69</v>
      </c>
      <c r="B315" s="70" t="s">
        <v>796</v>
      </c>
      <c r="C315" s="70" t="s">
        <v>836</v>
      </c>
      <c r="D315" s="86">
        <v>1625073.1800000002</v>
      </c>
      <c r="E315" s="86">
        <v>1430280.79</v>
      </c>
      <c r="F315" s="70" t="s">
        <v>35</v>
      </c>
      <c r="G315" s="86">
        <v>238965.02932243902</v>
      </c>
      <c r="H315" s="86">
        <v>210321.04592463415</v>
      </c>
      <c r="I315" s="86">
        <v>0</v>
      </c>
      <c r="J315" s="86">
        <v>0</v>
      </c>
      <c r="K315" s="484" t="s">
        <v>726</v>
      </c>
    </row>
    <row r="316" spans="1:11" x14ac:dyDescent="0.2">
      <c r="A316" s="88">
        <v>69</v>
      </c>
      <c r="B316" s="70" t="s">
        <v>796</v>
      </c>
      <c r="C316" s="70" t="s">
        <v>836</v>
      </c>
      <c r="D316" s="86">
        <v>1625073.1800000002</v>
      </c>
      <c r="E316" s="86">
        <v>1430280.79</v>
      </c>
      <c r="F316" s="70" t="s">
        <v>36</v>
      </c>
      <c r="G316" s="86">
        <v>0</v>
      </c>
      <c r="H316" s="86">
        <v>0</v>
      </c>
      <c r="I316" s="86">
        <v>0</v>
      </c>
      <c r="J316" s="86">
        <v>0</v>
      </c>
      <c r="K316" s="484" t="s">
        <v>727</v>
      </c>
    </row>
    <row r="317" spans="1:11" x14ac:dyDescent="0.2">
      <c r="A317" s="88">
        <v>69</v>
      </c>
      <c r="B317" s="70" t="s">
        <v>796</v>
      </c>
      <c r="C317" s="70" t="s">
        <v>836</v>
      </c>
      <c r="D317" s="86">
        <v>1625073.1800000002</v>
      </c>
      <c r="E317" s="86">
        <v>1430280.79</v>
      </c>
      <c r="F317" s="70" t="s">
        <v>36</v>
      </c>
      <c r="G317" s="86">
        <v>0</v>
      </c>
      <c r="H317" s="86">
        <v>0</v>
      </c>
      <c r="I317" s="86">
        <v>0</v>
      </c>
      <c r="J317" s="86">
        <v>0</v>
      </c>
      <c r="K317" s="484" t="s">
        <v>330</v>
      </c>
    </row>
    <row r="318" spans="1:11" x14ac:dyDescent="0.2">
      <c r="A318" s="88">
        <v>69</v>
      </c>
      <c r="B318" s="70" t="s">
        <v>796</v>
      </c>
      <c r="C318" s="70" t="s">
        <v>836</v>
      </c>
      <c r="D318" s="86">
        <v>1625073.1800000002</v>
      </c>
      <c r="E318" s="86">
        <v>1430280.79</v>
      </c>
      <c r="F318" s="70" t="s">
        <v>36</v>
      </c>
      <c r="G318" s="86">
        <v>0</v>
      </c>
      <c r="H318" s="86">
        <v>0</v>
      </c>
      <c r="I318" s="86">
        <v>0</v>
      </c>
      <c r="J318" s="86">
        <v>0</v>
      </c>
      <c r="K318" s="484" t="s">
        <v>732</v>
      </c>
    </row>
    <row r="319" spans="1:11" x14ac:dyDescent="0.2">
      <c r="A319" s="88">
        <v>69</v>
      </c>
      <c r="B319" s="70" t="s">
        <v>517</v>
      </c>
      <c r="C319" s="70" t="s">
        <v>881</v>
      </c>
      <c r="D319" s="86">
        <v>587277.34000000008</v>
      </c>
      <c r="E319" s="86">
        <v>542112.56000000006</v>
      </c>
      <c r="F319" s="70" t="s">
        <v>36</v>
      </c>
      <c r="G319" s="86">
        <v>0</v>
      </c>
      <c r="H319" s="86">
        <v>0</v>
      </c>
      <c r="I319" s="86">
        <v>0</v>
      </c>
      <c r="J319" s="86">
        <v>0</v>
      </c>
      <c r="K319" s="484" t="s">
        <v>330</v>
      </c>
    </row>
    <row r="320" spans="1:11" x14ac:dyDescent="0.2">
      <c r="A320" s="88">
        <v>69</v>
      </c>
      <c r="B320" s="70" t="s">
        <v>517</v>
      </c>
      <c r="C320" s="70" t="s">
        <v>881</v>
      </c>
      <c r="D320" s="86">
        <v>587277.34000000008</v>
      </c>
      <c r="E320" s="86">
        <v>542112.56000000006</v>
      </c>
      <c r="F320" s="70" t="s">
        <v>36</v>
      </c>
      <c r="G320" s="86">
        <v>0</v>
      </c>
      <c r="H320" s="86">
        <v>0</v>
      </c>
      <c r="I320" s="86">
        <v>0</v>
      </c>
      <c r="J320" s="86">
        <v>0</v>
      </c>
      <c r="K320" s="484" t="s">
        <v>330</v>
      </c>
    </row>
    <row r="321" spans="1:11" x14ac:dyDescent="0.2">
      <c r="A321" s="88">
        <v>69</v>
      </c>
      <c r="B321" s="70" t="s">
        <v>517</v>
      </c>
      <c r="C321" s="70" t="s">
        <v>881</v>
      </c>
      <c r="D321" s="86">
        <v>587277.34000000008</v>
      </c>
      <c r="E321" s="86">
        <v>542112.56000000006</v>
      </c>
      <c r="F321" s="70" t="s">
        <v>36</v>
      </c>
      <c r="G321" s="86">
        <v>0</v>
      </c>
      <c r="H321" s="86">
        <v>0</v>
      </c>
      <c r="I321" s="86">
        <v>0</v>
      </c>
      <c r="J321" s="86">
        <v>0</v>
      </c>
      <c r="K321" s="484" t="s">
        <v>330</v>
      </c>
    </row>
    <row r="322" spans="1:11" x14ac:dyDescent="0.2">
      <c r="A322" s="88">
        <v>69</v>
      </c>
      <c r="B322" s="70" t="s">
        <v>517</v>
      </c>
      <c r="C322" s="70" t="s">
        <v>881</v>
      </c>
      <c r="D322" s="86">
        <v>587277.34000000008</v>
      </c>
      <c r="E322" s="86">
        <v>542112.56000000006</v>
      </c>
      <c r="F322" s="70" t="s">
        <v>35</v>
      </c>
      <c r="G322" s="86">
        <v>29101.893012024833</v>
      </c>
      <c r="H322" s="86">
        <v>26863.801217998454</v>
      </c>
      <c r="I322" s="86">
        <v>0</v>
      </c>
      <c r="J322" s="86">
        <v>0</v>
      </c>
      <c r="K322" s="484" t="s">
        <v>730</v>
      </c>
    </row>
    <row r="323" spans="1:11" x14ac:dyDescent="0.2">
      <c r="A323" s="88">
        <v>69</v>
      </c>
      <c r="B323" s="70" t="s">
        <v>783</v>
      </c>
      <c r="C323" s="70" t="s">
        <v>872</v>
      </c>
      <c r="D323" s="86">
        <v>99807.2</v>
      </c>
      <c r="E323" s="86">
        <v>37558.86</v>
      </c>
      <c r="F323" s="70" t="s">
        <v>35</v>
      </c>
      <c r="G323" s="86">
        <v>0</v>
      </c>
      <c r="H323" s="86">
        <v>0</v>
      </c>
      <c r="I323" s="86">
        <v>99807.2</v>
      </c>
      <c r="J323" s="86">
        <v>37558.86</v>
      </c>
      <c r="K323" s="484" t="s">
        <v>330</v>
      </c>
    </row>
    <row r="324" spans="1:11" x14ac:dyDescent="0.2">
      <c r="A324" s="88">
        <v>69</v>
      </c>
      <c r="B324" s="70" t="s">
        <v>801</v>
      </c>
      <c r="C324" s="70" t="s">
        <v>966</v>
      </c>
      <c r="D324" s="86">
        <v>7263579.3499999996</v>
      </c>
      <c r="E324" s="86">
        <v>4942186.54</v>
      </c>
      <c r="F324" s="70" t="s">
        <v>36</v>
      </c>
      <c r="G324" s="86">
        <v>0</v>
      </c>
      <c r="H324" s="86">
        <v>0</v>
      </c>
      <c r="I324" s="86">
        <v>0</v>
      </c>
      <c r="J324" s="86">
        <v>0</v>
      </c>
      <c r="K324" s="484" t="s">
        <v>732</v>
      </c>
    </row>
    <row r="325" spans="1:11" x14ac:dyDescent="0.2">
      <c r="A325" s="88">
        <v>69</v>
      </c>
      <c r="B325" s="70" t="s">
        <v>801</v>
      </c>
      <c r="C325" s="70" t="s">
        <v>966</v>
      </c>
      <c r="D325" s="86">
        <v>7263579.3499999996</v>
      </c>
      <c r="E325" s="86">
        <v>4942186.54</v>
      </c>
      <c r="F325" s="70" t="s">
        <v>36</v>
      </c>
      <c r="G325" s="86">
        <v>0</v>
      </c>
      <c r="H325" s="86">
        <v>0</v>
      </c>
      <c r="I325" s="86">
        <v>0</v>
      </c>
      <c r="J325" s="86">
        <v>0</v>
      </c>
      <c r="K325" s="484" t="s">
        <v>330</v>
      </c>
    </row>
    <row r="326" spans="1:11" x14ac:dyDescent="0.2">
      <c r="A326" s="88">
        <v>69</v>
      </c>
      <c r="B326" s="70" t="s">
        <v>801</v>
      </c>
      <c r="C326" s="70" t="s">
        <v>966</v>
      </c>
      <c r="D326" s="86">
        <v>7263579.3499999996</v>
      </c>
      <c r="E326" s="86">
        <v>4942186.54</v>
      </c>
      <c r="F326" s="70" t="s">
        <v>36</v>
      </c>
      <c r="G326" s="86">
        <v>0</v>
      </c>
      <c r="H326" s="86">
        <v>0</v>
      </c>
      <c r="I326" s="86">
        <v>0</v>
      </c>
      <c r="J326" s="86">
        <v>0</v>
      </c>
      <c r="K326" s="484" t="s">
        <v>732</v>
      </c>
    </row>
    <row r="327" spans="1:11" x14ac:dyDescent="0.2">
      <c r="A327" s="88">
        <v>69</v>
      </c>
      <c r="B327" s="70" t="s">
        <v>801</v>
      </c>
      <c r="C327" s="70" t="s">
        <v>966</v>
      </c>
      <c r="D327" s="86">
        <v>7263579.3499999996</v>
      </c>
      <c r="E327" s="86">
        <v>4942186.54</v>
      </c>
      <c r="F327" s="70" t="s">
        <v>36</v>
      </c>
      <c r="G327" s="86">
        <v>0</v>
      </c>
      <c r="H327" s="86">
        <v>0</v>
      </c>
      <c r="I327" s="86">
        <v>0</v>
      </c>
      <c r="J327" s="86">
        <v>0</v>
      </c>
      <c r="K327" s="484" t="s">
        <v>330</v>
      </c>
    </row>
    <row r="328" spans="1:11" x14ac:dyDescent="0.2">
      <c r="A328" s="88">
        <v>69</v>
      </c>
      <c r="B328" s="70" t="s">
        <v>801</v>
      </c>
      <c r="C328" s="70" t="s">
        <v>966</v>
      </c>
      <c r="D328" s="86">
        <v>7263579.3499999996</v>
      </c>
      <c r="E328" s="86">
        <v>4942186.54</v>
      </c>
      <c r="F328" s="70" t="s">
        <v>36</v>
      </c>
      <c r="G328" s="86">
        <v>0</v>
      </c>
      <c r="H328" s="86">
        <v>0</v>
      </c>
      <c r="I328" s="86">
        <v>0</v>
      </c>
      <c r="J328" s="86">
        <v>0</v>
      </c>
      <c r="K328" s="484" t="s">
        <v>330</v>
      </c>
    </row>
    <row r="329" spans="1:11" x14ac:dyDescent="0.2">
      <c r="A329" s="88">
        <v>69</v>
      </c>
      <c r="B329" s="70" t="s">
        <v>801</v>
      </c>
      <c r="C329" s="70" t="s">
        <v>966</v>
      </c>
      <c r="D329" s="86">
        <v>7263579.3499999996</v>
      </c>
      <c r="E329" s="86">
        <v>4942186.54</v>
      </c>
      <c r="F329" s="70" t="s">
        <v>36</v>
      </c>
      <c r="G329" s="86">
        <v>0</v>
      </c>
      <c r="H329" s="86">
        <v>0</v>
      </c>
      <c r="I329" s="86">
        <v>0</v>
      </c>
      <c r="J329" s="86">
        <v>0</v>
      </c>
      <c r="K329" s="484" t="s">
        <v>330</v>
      </c>
    </row>
    <row r="330" spans="1:11" x14ac:dyDescent="0.2">
      <c r="A330" s="88">
        <v>69</v>
      </c>
      <c r="B330" s="70" t="s">
        <v>801</v>
      </c>
      <c r="C330" s="70" t="s">
        <v>966</v>
      </c>
      <c r="D330" s="86">
        <v>7263579.3499999996</v>
      </c>
      <c r="E330" s="86">
        <v>4942186.54</v>
      </c>
      <c r="F330" s="70" t="s">
        <v>36</v>
      </c>
      <c r="G330" s="86">
        <v>0</v>
      </c>
      <c r="H330" s="86">
        <v>0</v>
      </c>
      <c r="I330" s="86">
        <v>0</v>
      </c>
      <c r="J330" s="86">
        <v>0</v>
      </c>
      <c r="K330" s="484" t="s">
        <v>730</v>
      </c>
    </row>
    <row r="331" spans="1:11" x14ac:dyDescent="0.2">
      <c r="A331" s="88">
        <v>69</v>
      </c>
      <c r="B331" s="70" t="s">
        <v>809</v>
      </c>
      <c r="C331" s="70" t="s">
        <v>936</v>
      </c>
      <c r="D331" s="86">
        <v>33306.959999999999</v>
      </c>
      <c r="E331" s="86">
        <v>32949.800000000003</v>
      </c>
      <c r="F331" s="70" t="s">
        <v>36</v>
      </c>
      <c r="G331" s="86">
        <v>0</v>
      </c>
      <c r="H331" s="86">
        <v>0</v>
      </c>
      <c r="I331" s="86">
        <v>0</v>
      </c>
      <c r="J331" s="86">
        <v>0</v>
      </c>
      <c r="K331" s="484" t="s">
        <v>330</v>
      </c>
    </row>
    <row r="332" spans="1:11" x14ac:dyDescent="0.2">
      <c r="A332" s="88">
        <v>69</v>
      </c>
      <c r="B332" s="70" t="s">
        <v>809</v>
      </c>
      <c r="C332" s="70" t="s">
        <v>936</v>
      </c>
      <c r="D332" s="86">
        <v>33306.959999999999</v>
      </c>
      <c r="E332" s="86">
        <v>32949.800000000003</v>
      </c>
      <c r="F332" s="70" t="s">
        <v>36</v>
      </c>
      <c r="G332" s="86">
        <v>0</v>
      </c>
      <c r="H332" s="86">
        <v>0</v>
      </c>
      <c r="I332" s="86">
        <v>0</v>
      </c>
      <c r="J332" s="86">
        <v>0</v>
      </c>
      <c r="K332" s="484" t="s">
        <v>330</v>
      </c>
    </row>
    <row r="333" spans="1:11" x14ac:dyDescent="0.2">
      <c r="A333" s="88">
        <v>69</v>
      </c>
      <c r="B333" s="70" t="s">
        <v>809</v>
      </c>
      <c r="C333" s="70" t="s">
        <v>936</v>
      </c>
      <c r="D333" s="86">
        <v>33306.959999999999</v>
      </c>
      <c r="E333" s="86">
        <v>32949.800000000003</v>
      </c>
      <c r="F333" s="70" t="s">
        <v>36</v>
      </c>
      <c r="G333" s="86">
        <v>0</v>
      </c>
      <c r="H333" s="86">
        <v>0</v>
      </c>
      <c r="I333" s="86">
        <v>0</v>
      </c>
      <c r="J333" s="86">
        <v>0</v>
      </c>
      <c r="K333" s="484" t="s">
        <v>732</v>
      </c>
    </row>
    <row r="334" spans="1:11" x14ac:dyDescent="0.2">
      <c r="A334" s="88">
        <v>69</v>
      </c>
      <c r="B334" s="70" t="s">
        <v>809</v>
      </c>
      <c r="C334" s="70" t="s">
        <v>936</v>
      </c>
      <c r="D334" s="86">
        <v>33306.959999999999</v>
      </c>
      <c r="E334" s="86">
        <v>32949.800000000003</v>
      </c>
      <c r="F334" s="70" t="s">
        <v>36</v>
      </c>
      <c r="G334" s="86">
        <v>0</v>
      </c>
      <c r="H334" s="86">
        <v>0</v>
      </c>
      <c r="I334" s="86">
        <v>0</v>
      </c>
      <c r="J334" s="86">
        <v>0</v>
      </c>
      <c r="K334" s="484" t="s">
        <v>330</v>
      </c>
    </row>
    <row r="335" spans="1:11" x14ac:dyDescent="0.2">
      <c r="A335" s="88">
        <v>69</v>
      </c>
      <c r="B335" s="70" t="s">
        <v>809</v>
      </c>
      <c r="C335" s="70" t="s">
        <v>936</v>
      </c>
      <c r="D335" s="86">
        <v>33306.959999999999</v>
      </c>
      <c r="E335" s="86">
        <v>32949.800000000003</v>
      </c>
      <c r="F335" s="70" t="s">
        <v>36</v>
      </c>
      <c r="G335" s="86">
        <v>0</v>
      </c>
      <c r="H335" s="86">
        <v>0</v>
      </c>
      <c r="I335" s="86">
        <v>0</v>
      </c>
      <c r="J335" s="86">
        <v>0</v>
      </c>
      <c r="K335" s="484" t="s">
        <v>330</v>
      </c>
    </row>
    <row r="336" spans="1:11" x14ac:dyDescent="0.2">
      <c r="A336" s="88">
        <v>69</v>
      </c>
      <c r="B336" s="70" t="s">
        <v>809</v>
      </c>
      <c r="C336" s="70" t="s">
        <v>936</v>
      </c>
      <c r="D336" s="86">
        <v>33306.959999999999</v>
      </c>
      <c r="E336" s="86">
        <v>32949.800000000003</v>
      </c>
      <c r="F336" s="70" t="s">
        <v>36</v>
      </c>
      <c r="G336" s="86">
        <v>0</v>
      </c>
      <c r="H336" s="86">
        <v>0</v>
      </c>
      <c r="I336" s="86">
        <v>0</v>
      </c>
      <c r="J336" s="86">
        <v>0</v>
      </c>
      <c r="K336" s="484" t="s">
        <v>732</v>
      </c>
    </row>
    <row r="337" spans="1:11" x14ac:dyDescent="0.2">
      <c r="A337" s="88">
        <v>69</v>
      </c>
      <c r="B337" s="70" t="s">
        <v>360</v>
      </c>
      <c r="C337" s="70" t="s">
        <v>471</v>
      </c>
      <c r="D337" s="86">
        <v>23289.300000000003</v>
      </c>
      <c r="E337" s="86">
        <v>22347.98</v>
      </c>
      <c r="F337" s="70" t="s">
        <v>35</v>
      </c>
      <c r="G337" s="86">
        <v>0</v>
      </c>
      <c r="H337" s="86">
        <v>0</v>
      </c>
      <c r="I337" s="86">
        <v>1634.4353040404853</v>
      </c>
      <c r="J337" s="86">
        <v>1568.3737804910702</v>
      </c>
      <c r="K337" s="484" t="s">
        <v>330</v>
      </c>
    </row>
    <row r="338" spans="1:11" x14ac:dyDescent="0.2">
      <c r="A338" s="88">
        <v>69</v>
      </c>
      <c r="B338" s="70" t="s">
        <v>360</v>
      </c>
      <c r="C338" s="70" t="s">
        <v>471</v>
      </c>
      <c r="D338" s="86">
        <v>23289.300000000003</v>
      </c>
      <c r="E338" s="86">
        <v>22347.98</v>
      </c>
      <c r="F338" s="70" t="s">
        <v>36</v>
      </c>
      <c r="G338" s="86">
        <v>0</v>
      </c>
      <c r="H338" s="86">
        <v>0</v>
      </c>
      <c r="I338" s="86">
        <v>0</v>
      </c>
      <c r="J338" s="86">
        <v>0</v>
      </c>
      <c r="K338" s="484" t="s">
        <v>330</v>
      </c>
    </row>
    <row r="339" spans="1:11" x14ac:dyDescent="0.2">
      <c r="A339" s="88">
        <v>69</v>
      </c>
      <c r="B339" s="70" t="s">
        <v>360</v>
      </c>
      <c r="C339" s="70" t="s">
        <v>471</v>
      </c>
      <c r="D339" s="86">
        <v>23289.300000000003</v>
      </c>
      <c r="E339" s="86">
        <v>22347.98</v>
      </c>
      <c r="F339" s="70" t="s">
        <v>36</v>
      </c>
      <c r="G339" s="86">
        <v>0</v>
      </c>
      <c r="H339" s="86">
        <v>0</v>
      </c>
      <c r="I339" s="86">
        <v>0</v>
      </c>
      <c r="J339" s="86">
        <v>0</v>
      </c>
      <c r="K339" s="484" t="s">
        <v>726</v>
      </c>
    </row>
    <row r="340" spans="1:11" x14ac:dyDescent="0.2">
      <c r="A340" s="88">
        <v>69</v>
      </c>
      <c r="B340" s="70" t="s">
        <v>360</v>
      </c>
      <c r="C340" s="70" t="s">
        <v>471</v>
      </c>
      <c r="D340" s="86">
        <v>23289.300000000003</v>
      </c>
      <c r="E340" s="86">
        <v>22347.98</v>
      </c>
      <c r="F340" s="70" t="s">
        <v>36</v>
      </c>
      <c r="G340" s="86">
        <v>0</v>
      </c>
      <c r="H340" s="86">
        <v>0</v>
      </c>
      <c r="I340" s="86">
        <v>0</v>
      </c>
      <c r="J340" s="86">
        <v>0</v>
      </c>
      <c r="K340" s="484" t="s">
        <v>330</v>
      </c>
    </row>
    <row r="341" spans="1:11" x14ac:dyDescent="0.2">
      <c r="A341" s="88">
        <v>69</v>
      </c>
      <c r="B341" s="70" t="s">
        <v>360</v>
      </c>
      <c r="C341" s="70" t="s">
        <v>471</v>
      </c>
      <c r="D341" s="86">
        <v>23289.300000000003</v>
      </c>
      <c r="E341" s="86">
        <v>22347.98</v>
      </c>
      <c r="F341" s="70" t="s">
        <v>36</v>
      </c>
      <c r="G341" s="86">
        <v>0</v>
      </c>
      <c r="H341" s="86">
        <v>0</v>
      </c>
      <c r="I341" s="86">
        <v>0</v>
      </c>
      <c r="J341" s="86">
        <v>0</v>
      </c>
      <c r="K341" s="484" t="s">
        <v>727</v>
      </c>
    </row>
    <row r="342" spans="1:11" x14ac:dyDescent="0.2">
      <c r="A342" s="88">
        <v>69</v>
      </c>
      <c r="B342" s="70" t="s">
        <v>360</v>
      </c>
      <c r="C342" s="70" t="s">
        <v>471</v>
      </c>
      <c r="D342" s="86">
        <v>23289.300000000003</v>
      </c>
      <c r="E342" s="86">
        <v>22347.98</v>
      </c>
      <c r="F342" s="70" t="s">
        <v>36</v>
      </c>
      <c r="G342" s="86">
        <v>0</v>
      </c>
      <c r="H342" s="86">
        <v>0</v>
      </c>
      <c r="I342" s="86">
        <v>0</v>
      </c>
      <c r="J342" s="86">
        <v>0</v>
      </c>
      <c r="K342" s="484" t="s">
        <v>330</v>
      </c>
    </row>
    <row r="343" spans="1:11" x14ac:dyDescent="0.2">
      <c r="A343" s="88">
        <v>69</v>
      </c>
      <c r="B343" s="70" t="s">
        <v>360</v>
      </c>
      <c r="C343" s="70" t="s">
        <v>471</v>
      </c>
      <c r="D343" s="86">
        <v>23289.300000000003</v>
      </c>
      <c r="E343" s="86">
        <v>22347.98</v>
      </c>
      <c r="F343" s="70" t="s">
        <v>36</v>
      </c>
      <c r="G343" s="86">
        <v>0</v>
      </c>
      <c r="H343" s="86">
        <v>0</v>
      </c>
      <c r="I343" s="86">
        <v>0</v>
      </c>
      <c r="J343" s="86">
        <v>0</v>
      </c>
      <c r="K343" s="484" t="s">
        <v>330</v>
      </c>
    </row>
    <row r="344" spans="1:11" x14ac:dyDescent="0.2">
      <c r="A344" s="88">
        <v>69</v>
      </c>
      <c r="B344" s="70" t="s">
        <v>800</v>
      </c>
      <c r="C344" s="70" t="s">
        <v>880</v>
      </c>
      <c r="D344" s="86">
        <v>517440.78</v>
      </c>
      <c r="E344" s="86">
        <v>461120.33</v>
      </c>
      <c r="F344" s="70" t="s">
        <v>35</v>
      </c>
      <c r="G344" s="86">
        <v>0</v>
      </c>
      <c r="H344" s="86">
        <v>0</v>
      </c>
      <c r="I344" s="86">
        <v>1802.9295470383274</v>
      </c>
      <c r="J344" s="86">
        <v>1606.6910452961674</v>
      </c>
      <c r="K344" s="484" t="s">
        <v>330</v>
      </c>
    </row>
    <row r="345" spans="1:11" x14ac:dyDescent="0.2">
      <c r="A345" s="88">
        <v>69</v>
      </c>
      <c r="B345" s="70" t="s">
        <v>800</v>
      </c>
      <c r="C345" s="70" t="s">
        <v>880</v>
      </c>
      <c r="D345" s="86">
        <v>517440.78</v>
      </c>
      <c r="E345" s="86">
        <v>461120.33</v>
      </c>
      <c r="F345" s="70" t="s">
        <v>35</v>
      </c>
      <c r="G345" s="86">
        <v>0</v>
      </c>
      <c r="H345" s="86">
        <v>0</v>
      </c>
      <c r="I345" s="86">
        <v>149781.83929241492</v>
      </c>
      <c r="J345" s="86">
        <v>133478.94837845082</v>
      </c>
      <c r="K345" s="484" t="s">
        <v>330</v>
      </c>
    </row>
    <row r="346" spans="1:11" x14ac:dyDescent="0.2">
      <c r="A346" s="88">
        <v>69</v>
      </c>
      <c r="B346" s="70" t="s">
        <v>817</v>
      </c>
      <c r="C346" s="70" t="s">
        <v>1266</v>
      </c>
      <c r="D346" s="86">
        <v>0</v>
      </c>
      <c r="E346" s="86">
        <v>0</v>
      </c>
      <c r="F346" s="70" t="s">
        <v>36</v>
      </c>
      <c r="G346" s="86">
        <v>0</v>
      </c>
      <c r="H346" s="86">
        <v>0</v>
      </c>
      <c r="I346" s="86">
        <v>0</v>
      </c>
      <c r="J346" s="86">
        <v>0</v>
      </c>
      <c r="K346" s="484" t="s">
        <v>330</v>
      </c>
    </row>
    <row r="347" spans="1:11" x14ac:dyDescent="0.2">
      <c r="A347" s="88">
        <v>69</v>
      </c>
      <c r="B347" s="70" t="s">
        <v>817</v>
      </c>
      <c r="C347" s="70" t="s">
        <v>1266</v>
      </c>
      <c r="D347" s="86">
        <v>0</v>
      </c>
      <c r="E347" s="86">
        <v>0</v>
      </c>
      <c r="F347" s="70" t="s">
        <v>36</v>
      </c>
      <c r="G347" s="86">
        <v>0</v>
      </c>
      <c r="H347" s="86">
        <v>0</v>
      </c>
      <c r="I347" s="86">
        <v>0</v>
      </c>
      <c r="J347" s="86">
        <v>0</v>
      </c>
      <c r="K347" s="484" t="s">
        <v>330</v>
      </c>
    </row>
    <row r="348" spans="1:11" x14ac:dyDescent="0.2">
      <c r="A348" s="88">
        <v>69</v>
      </c>
      <c r="B348" s="70" t="s">
        <v>817</v>
      </c>
      <c r="C348" s="70" t="s">
        <v>1266</v>
      </c>
      <c r="D348" s="86">
        <v>0</v>
      </c>
      <c r="E348" s="86">
        <v>0</v>
      </c>
      <c r="F348" s="70" t="s">
        <v>36</v>
      </c>
      <c r="G348" s="86">
        <v>0</v>
      </c>
      <c r="H348" s="86">
        <v>0</v>
      </c>
      <c r="I348" s="86">
        <v>0</v>
      </c>
      <c r="J348" s="86">
        <v>0</v>
      </c>
      <c r="K348" s="484" t="s">
        <v>736</v>
      </c>
    </row>
    <row r="349" spans="1:11" x14ac:dyDescent="0.2">
      <c r="A349" s="88">
        <v>69</v>
      </c>
      <c r="B349" s="70" t="s">
        <v>817</v>
      </c>
      <c r="C349" s="70" t="s">
        <v>1266</v>
      </c>
      <c r="D349" s="86">
        <v>0</v>
      </c>
      <c r="E349" s="86">
        <v>0</v>
      </c>
      <c r="F349" s="70" t="s">
        <v>36</v>
      </c>
      <c r="G349" s="86">
        <v>0</v>
      </c>
      <c r="H349" s="86">
        <v>0</v>
      </c>
      <c r="I349" s="86">
        <v>0</v>
      </c>
      <c r="J349" s="86">
        <v>0</v>
      </c>
      <c r="K349" s="484" t="s">
        <v>330</v>
      </c>
    </row>
    <row r="350" spans="1:11" x14ac:dyDescent="0.2">
      <c r="A350" s="88">
        <v>69</v>
      </c>
      <c r="B350" s="70" t="s">
        <v>817</v>
      </c>
      <c r="C350" s="70" t="s">
        <v>1266</v>
      </c>
      <c r="D350" s="86">
        <v>0</v>
      </c>
      <c r="E350" s="86">
        <v>0</v>
      </c>
      <c r="F350" s="70" t="s">
        <v>36</v>
      </c>
      <c r="G350" s="86">
        <v>0</v>
      </c>
      <c r="H350" s="86">
        <v>0</v>
      </c>
      <c r="I350" s="86">
        <v>0</v>
      </c>
      <c r="J350" s="86">
        <v>0</v>
      </c>
      <c r="K350" s="484" t="s">
        <v>330</v>
      </c>
    </row>
    <row r="351" spans="1:11" x14ac:dyDescent="0.2">
      <c r="A351" s="88">
        <v>69</v>
      </c>
      <c r="B351" s="70" t="s">
        <v>817</v>
      </c>
      <c r="C351" s="70" t="s">
        <v>1266</v>
      </c>
      <c r="D351" s="86">
        <v>0</v>
      </c>
      <c r="E351" s="86">
        <v>0</v>
      </c>
      <c r="F351" s="70" t="s">
        <v>36</v>
      </c>
      <c r="G351" s="86">
        <v>0</v>
      </c>
      <c r="H351" s="86">
        <v>0</v>
      </c>
      <c r="I351" s="86">
        <v>0</v>
      </c>
      <c r="J351" s="86">
        <v>0</v>
      </c>
      <c r="K351" s="484" t="s">
        <v>330</v>
      </c>
    </row>
    <row r="352" spans="1:11" x14ac:dyDescent="0.2">
      <c r="A352" s="88">
        <v>69</v>
      </c>
      <c r="B352" s="70" t="s">
        <v>822</v>
      </c>
      <c r="C352" s="70" t="s">
        <v>967</v>
      </c>
      <c r="D352" s="86">
        <v>4282635</v>
      </c>
      <c r="E352" s="86">
        <v>3695923.9200000004</v>
      </c>
      <c r="F352" s="70" t="s">
        <v>36</v>
      </c>
      <c r="G352" s="86">
        <v>0</v>
      </c>
      <c r="H352" s="86">
        <v>0</v>
      </c>
      <c r="I352" s="86">
        <v>0</v>
      </c>
      <c r="J352" s="86">
        <v>0</v>
      </c>
      <c r="K352" s="484" t="s">
        <v>330</v>
      </c>
    </row>
    <row r="353" spans="1:11" x14ac:dyDescent="0.2">
      <c r="A353" s="88">
        <v>69</v>
      </c>
      <c r="B353" s="70" t="s">
        <v>822</v>
      </c>
      <c r="C353" s="70" t="s">
        <v>967</v>
      </c>
      <c r="D353" s="86">
        <v>4282635</v>
      </c>
      <c r="E353" s="86">
        <v>3695923.9200000004</v>
      </c>
      <c r="F353" s="70" t="s">
        <v>36</v>
      </c>
      <c r="G353" s="86">
        <v>0</v>
      </c>
      <c r="H353" s="86">
        <v>0</v>
      </c>
      <c r="I353" s="86">
        <v>0</v>
      </c>
      <c r="J353" s="86">
        <v>0</v>
      </c>
      <c r="K353" s="484" t="s">
        <v>736</v>
      </c>
    </row>
    <row r="354" spans="1:11" x14ac:dyDescent="0.2">
      <c r="A354" s="88">
        <v>69</v>
      </c>
      <c r="B354" s="70" t="s">
        <v>822</v>
      </c>
      <c r="C354" s="70" t="s">
        <v>967</v>
      </c>
      <c r="D354" s="86">
        <v>4282635</v>
      </c>
      <c r="E354" s="86">
        <v>3695923.9200000004</v>
      </c>
      <c r="F354" s="70" t="s">
        <v>36</v>
      </c>
      <c r="G354" s="86">
        <v>0</v>
      </c>
      <c r="H354" s="86">
        <v>0</v>
      </c>
      <c r="I354" s="86">
        <v>0</v>
      </c>
      <c r="J354" s="86">
        <v>0</v>
      </c>
      <c r="K354" s="484" t="s">
        <v>736</v>
      </c>
    </row>
    <row r="355" spans="1:11" x14ac:dyDescent="0.2">
      <c r="A355" s="88">
        <v>69</v>
      </c>
      <c r="B355" s="70" t="s">
        <v>822</v>
      </c>
      <c r="C355" s="70" t="s">
        <v>967</v>
      </c>
      <c r="D355" s="86">
        <v>4282635</v>
      </c>
      <c r="E355" s="86">
        <v>3695923.9200000004</v>
      </c>
      <c r="F355" s="70" t="s">
        <v>36</v>
      </c>
      <c r="G355" s="86">
        <v>0</v>
      </c>
      <c r="H355" s="86">
        <v>0</v>
      </c>
      <c r="I355" s="86">
        <v>0</v>
      </c>
      <c r="J355" s="86">
        <v>0</v>
      </c>
      <c r="K355" s="484" t="s">
        <v>736</v>
      </c>
    </row>
    <row r="356" spans="1:11" x14ac:dyDescent="0.2">
      <c r="A356" s="88">
        <v>69</v>
      </c>
      <c r="B356" s="70" t="s">
        <v>1419</v>
      </c>
      <c r="C356" s="70" t="s">
        <v>926</v>
      </c>
      <c r="D356" s="86">
        <v>319531.95999999996</v>
      </c>
      <c r="E356" s="86">
        <v>316129.27</v>
      </c>
      <c r="F356" s="70" t="s">
        <v>35</v>
      </c>
      <c r="G356" s="86">
        <v>0</v>
      </c>
      <c r="H356" s="86">
        <v>0</v>
      </c>
      <c r="I356" s="86">
        <v>178071.75657601425</v>
      </c>
      <c r="J356" s="86">
        <v>176175.47369594296</v>
      </c>
      <c r="K356" s="484" t="s">
        <v>330</v>
      </c>
    </row>
    <row r="357" spans="1:11" x14ac:dyDescent="0.2">
      <c r="A357" s="88">
        <v>69</v>
      </c>
      <c r="B357" s="70" t="s">
        <v>827</v>
      </c>
      <c r="C357" s="70" t="s">
        <v>1267</v>
      </c>
      <c r="D357" s="86">
        <v>0</v>
      </c>
      <c r="E357" s="86">
        <v>0</v>
      </c>
      <c r="F357" s="70" t="s">
        <v>36</v>
      </c>
      <c r="G357" s="86">
        <v>0</v>
      </c>
      <c r="H357" s="86">
        <v>0</v>
      </c>
      <c r="I357" s="86">
        <v>0</v>
      </c>
      <c r="J357" s="86">
        <v>0</v>
      </c>
      <c r="K357" s="484" t="s">
        <v>736</v>
      </c>
    </row>
    <row r="358" spans="1:11" x14ac:dyDescent="0.2">
      <c r="A358" s="88">
        <v>69</v>
      </c>
      <c r="B358" s="70" t="s">
        <v>827</v>
      </c>
      <c r="C358" s="70" t="s">
        <v>1267</v>
      </c>
      <c r="D358" s="86">
        <v>0</v>
      </c>
      <c r="E358" s="86">
        <v>0</v>
      </c>
      <c r="F358" s="70" t="s">
        <v>36</v>
      </c>
      <c r="G358" s="86">
        <v>0</v>
      </c>
      <c r="H358" s="86">
        <v>0</v>
      </c>
      <c r="I358" s="86">
        <v>0</v>
      </c>
      <c r="J358" s="86">
        <v>0</v>
      </c>
      <c r="K358" s="484" t="s">
        <v>736</v>
      </c>
    </row>
    <row r="359" spans="1:11" x14ac:dyDescent="0.2">
      <c r="A359" s="88">
        <v>69</v>
      </c>
      <c r="B359" s="70" t="s">
        <v>827</v>
      </c>
      <c r="C359" s="70" t="s">
        <v>1267</v>
      </c>
      <c r="D359" s="86">
        <v>0</v>
      </c>
      <c r="E359" s="86">
        <v>0</v>
      </c>
      <c r="F359" s="70" t="s">
        <v>36</v>
      </c>
      <c r="G359" s="86">
        <v>0</v>
      </c>
      <c r="H359" s="86">
        <v>0</v>
      </c>
      <c r="I359" s="86">
        <v>0</v>
      </c>
      <c r="J359" s="86">
        <v>0</v>
      </c>
      <c r="K359" s="484" t="s">
        <v>730</v>
      </c>
    </row>
    <row r="360" spans="1:11" x14ac:dyDescent="0.2">
      <c r="A360" s="88">
        <v>69</v>
      </c>
      <c r="B360" s="70" t="s">
        <v>827</v>
      </c>
      <c r="C360" s="70" t="s">
        <v>1267</v>
      </c>
      <c r="D360" s="86">
        <v>0</v>
      </c>
      <c r="E360" s="86">
        <v>0</v>
      </c>
      <c r="F360" s="70" t="s">
        <v>36</v>
      </c>
      <c r="G360" s="86">
        <v>0</v>
      </c>
      <c r="H360" s="86">
        <v>0</v>
      </c>
      <c r="I360" s="86">
        <v>0</v>
      </c>
      <c r="J360" s="86">
        <v>0</v>
      </c>
      <c r="K360" s="484" t="s">
        <v>330</v>
      </c>
    </row>
    <row r="361" spans="1:11" x14ac:dyDescent="0.2">
      <c r="A361" s="88">
        <v>69</v>
      </c>
      <c r="B361" s="70" t="s">
        <v>827</v>
      </c>
      <c r="C361" s="70" t="s">
        <v>1267</v>
      </c>
      <c r="D361" s="86">
        <v>0</v>
      </c>
      <c r="E361" s="86">
        <v>0</v>
      </c>
      <c r="F361" s="70" t="s">
        <v>36</v>
      </c>
      <c r="G361" s="86">
        <v>0</v>
      </c>
      <c r="H361" s="86">
        <v>0</v>
      </c>
      <c r="I361" s="86">
        <v>0</v>
      </c>
      <c r="J361" s="86">
        <v>0</v>
      </c>
      <c r="K361" s="484" t="s">
        <v>736</v>
      </c>
    </row>
    <row r="362" spans="1:11" x14ac:dyDescent="0.2">
      <c r="A362" s="88">
        <v>69</v>
      </c>
      <c r="B362" s="70" t="s">
        <v>827</v>
      </c>
      <c r="C362" s="70" t="s">
        <v>1267</v>
      </c>
      <c r="D362" s="86">
        <v>0</v>
      </c>
      <c r="E362" s="86">
        <v>0</v>
      </c>
      <c r="F362" s="70" t="s">
        <v>36</v>
      </c>
      <c r="G362" s="86">
        <v>0</v>
      </c>
      <c r="H362" s="86">
        <v>0</v>
      </c>
      <c r="I362" s="86">
        <v>0</v>
      </c>
      <c r="J362" s="86">
        <v>0</v>
      </c>
      <c r="K362" s="484" t="s">
        <v>330</v>
      </c>
    </row>
    <row r="363" spans="1:11" x14ac:dyDescent="0.2">
      <c r="A363" s="88">
        <v>69</v>
      </c>
      <c r="B363" s="70" t="s">
        <v>606</v>
      </c>
      <c r="C363" s="70" t="s">
        <v>235</v>
      </c>
      <c r="D363" s="86">
        <v>377760.23</v>
      </c>
      <c r="E363" s="86">
        <v>365706.25</v>
      </c>
      <c r="F363" s="70" t="s">
        <v>36</v>
      </c>
      <c r="G363" s="86">
        <v>0</v>
      </c>
      <c r="H363" s="86">
        <v>0</v>
      </c>
      <c r="I363" s="86">
        <v>0</v>
      </c>
      <c r="J363" s="86">
        <v>0</v>
      </c>
      <c r="K363" s="484" t="s">
        <v>730</v>
      </c>
    </row>
    <row r="364" spans="1:11" x14ac:dyDescent="0.2">
      <c r="A364" s="88">
        <v>69</v>
      </c>
      <c r="B364" s="70" t="s">
        <v>606</v>
      </c>
      <c r="C364" s="70" t="s">
        <v>235</v>
      </c>
      <c r="D364" s="86">
        <v>377760.23</v>
      </c>
      <c r="E364" s="86">
        <v>365706.25</v>
      </c>
      <c r="F364" s="70" t="s">
        <v>36</v>
      </c>
      <c r="G364" s="86">
        <v>0</v>
      </c>
      <c r="H364" s="86">
        <v>0</v>
      </c>
      <c r="I364" s="86">
        <v>0</v>
      </c>
      <c r="J364" s="86">
        <v>0</v>
      </c>
      <c r="K364" s="484" t="s">
        <v>330</v>
      </c>
    </row>
    <row r="365" spans="1:11" x14ac:dyDescent="0.2">
      <c r="A365" s="88">
        <v>69</v>
      </c>
      <c r="B365" s="70" t="s">
        <v>606</v>
      </c>
      <c r="C365" s="70" t="s">
        <v>235</v>
      </c>
      <c r="D365" s="86">
        <v>377760.23</v>
      </c>
      <c r="E365" s="86">
        <v>365706.25</v>
      </c>
      <c r="F365" s="70" t="s">
        <v>36</v>
      </c>
      <c r="G365" s="86">
        <v>0</v>
      </c>
      <c r="H365" s="86">
        <v>0</v>
      </c>
      <c r="I365" s="86">
        <v>0</v>
      </c>
      <c r="J365" s="86">
        <v>0</v>
      </c>
      <c r="K365" s="484" t="s">
        <v>730</v>
      </c>
    </row>
    <row r="366" spans="1:11" x14ac:dyDescent="0.2">
      <c r="A366" s="88">
        <v>69</v>
      </c>
      <c r="B366" s="70" t="s">
        <v>606</v>
      </c>
      <c r="C366" s="70" t="s">
        <v>235</v>
      </c>
      <c r="D366" s="86">
        <v>377760.23</v>
      </c>
      <c r="E366" s="86">
        <v>365706.25</v>
      </c>
      <c r="F366" s="70" t="s">
        <v>36</v>
      </c>
      <c r="G366" s="86">
        <v>0</v>
      </c>
      <c r="H366" s="86">
        <v>0</v>
      </c>
      <c r="I366" s="86">
        <v>0</v>
      </c>
      <c r="J366" s="86">
        <v>0</v>
      </c>
      <c r="K366" s="484" t="s">
        <v>330</v>
      </c>
    </row>
    <row r="367" spans="1:11" x14ac:dyDescent="0.2">
      <c r="A367" s="88">
        <v>69</v>
      </c>
      <c r="B367" s="70" t="s">
        <v>606</v>
      </c>
      <c r="C367" s="70" t="s">
        <v>235</v>
      </c>
      <c r="D367" s="86">
        <v>377760.23</v>
      </c>
      <c r="E367" s="86">
        <v>365706.25</v>
      </c>
      <c r="F367" s="70" t="s">
        <v>36</v>
      </c>
      <c r="G367" s="86">
        <v>0</v>
      </c>
      <c r="H367" s="86">
        <v>0</v>
      </c>
      <c r="I367" s="86">
        <v>0</v>
      </c>
      <c r="J367" s="86">
        <v>0</v>
      </c>
      <c r="K367" s="484" t="s">
        <v>730</v>
      </c>
    </row>
    <row r="368" spans="1:11" x14ac:dyDescent="0.2">
      <c r="A368" s="88">
        <v>69</v>
      </c>
      <c r="B368" s="70" t="s">
        <v>606</v>
      </c>
      <c r="C368" s="70" t="s">
        <v>235</v>
      </c>
      <c r="D368" s="86">
        <v>377760.23</v>
      </c>
      <c r="E368" s="86">
        <v>365706.25</v>
      </c>
      <c r="F368" s="70" t="s">
        <v>36</v>
      </c>
      <c r="G368" s="86">
        <v>0</v>
      </c>
      <c r="H368" s="86">
        <v>0</v>
      </c>
      <c r="I368" s="86">
        <v>0</v>
      </c>
      <c r="J368" s="86">
        <v>0</v>
      </c>
      <c r="K368" s="484" t="s">
        <v>330</v>
      </c>
    </row>
    <row r="369" spans="1:11" x14ac:dyDescent="0.2">
      <c r="A369" s="88">
        <v>115</v>
      </c>
      <c r="B369" s="70" t="s">
        <v>614</v>
      </c>
      <c r="C369" s="70" t="s">
        <v>979</v>
      </c>
      <c r="D369" s="86">
        <v>1226344.53</v>
      </c>
      <c r="E369" s="86">
        <v>747930.09000000008</v>
      </c>
      <c r="F369" s="70" t="s">
        <v>35</v>
      </c>
      <c r="G369" s="86">
        <v>0</v>
      </c>
      <c r="H369" s="86">
        <v>0</v>
      </c>
      <c r="I369" s="86">
        <v>1226344.53</v>
      </c>
      <c r="J369" s="86">
        <v>747930.09000000008</v>
      </c>
      <c r="K369" s="484" t="s">
        <v>330</v>
      </c>
    </row>
    <row r="370" spans="1:11" x14ac:dyDescent="0.2">
      <c r="A370" s="88">
        <v>115</v>
      </c>
      <c r="B370" s="70" t="s">
        <v>393</v>
      </c>
      <c r="C370" s="70" t="s">
        <v>434</v>
      </c>
      <c r="D370" s="86">
        <v>3109701.1999999997</v>
      </c>
      <c r="E370" s="86">
        <v>2689881.58</v>
      </c>
      <c r="F370" s="70" t="s">
        <v>35</v>
      </c>
      <c r="G370" s="86">
        <v>0</v>
      </c>
      <c r="H370" s="86">
        <v>0</v>
      </c>
      <c r="I370" s="86">
        <v>3109701.1999999997</v>
      </c>
      <c r="J370" s="86">
        <v>2689881.58</v>
      </c>
      <c r="K370" s="484" t="s">
        <v>330</v>
      </c>
    </row>
    <row r="371" spans="1:11" x14ac:dyDescent="0.2">
      <c r="A371" s="88">
        <v>115</v>
      </c>
      <c r="B371" s="70" t="s">
        <v>1276</v>
      </c>
      <c r="C371" s="70" t="s">
        <v>1003</v>
      </c>
      <c r="D371" s="86">
        <v>446569.67</v>
      </c>
      <c r="E371" s="86">
        <v>379455.18000000005</v>
      </c>
      <c r="F371" s="70" t="s">
        <v>35</v>
      </c>
      <c r="G371" s="86">
        <v>0</v>
      </c>
      <c r="H371" s="86">
        <v>0</v>
      </c>
      <c r="I371" s="86">
        <v>972.28319181362929</v>
      </c>
      <c r="J371" s="86">
        <v>826.15976485956901</v>
      </c>
      <c r="K371" s="484" t="s">
        <v>330</v>
      </c>
    </row>
    <row r="372" spans="1:11" x14ac:dyDescent="0.2">
      <c r="A372" s="88">
        <v>115</v>
      </c>
      <c r="B372" s="70" t="s">
        <v>615</v>
      </c>
      <c r="C372" s="70" t="s">
        <v>101</v>
      </c>
      <c r="D372" s="86">
        <v>231106.29</v>
      </c>
      <c r="E372" s="86">
        <v>200605.05000000002</v>
      </c>
      <c r="F372" s="70" t="s">
        <v>35</v>
      </c>
      <c r="G372" s="86">
        <v>0</v>
      </c>
      <c r="H372" s="86">
        <v>0</v>
      </c>
      <c r="I372" s="86">
        <v>257.50848331913227</v>
      </c>
      <c r="J372" s="86">
        <v>223.52270105525338</v>
      </c>
      <c r="K372" s="484" t="s">
        <v>330</v>
      </c>
    </row>
    <row r="373" spans="1:11" x14ac:dyDescent="0.2">
      <c r="A373" s="88">
        <v>115</v>
      </c>
      <c r="B373" s="70" t="s">
        <v>615</v>
      </c>
      <c r="C373" s="70" t="s">
        <v>101</v>
      </c>
      <c r="D373" s="86">
        <v>231106.29</v>
      </c>
      <c r="E373" s="86">
        <v>200605.05000000002</v>
      </c>
      <c r="F373" s="70" t="s">
        <v>35</v>
      </c>
      <c r="G373" s="86">
        <v>0</v>
      </c>
      <c r="H373" s="86">
        <v>0</v>
      </c>
      <c r="I373" s="86">
        <v>30901.017998295869</v>
      </c>
      <c r="J373" s="86">
        <v>26822.724126630401</v>
      </c>
      <c r="K373" s="484" t="s">
        <v>330</v>
      </c>
    </row>
    <row r="374" spans="1:11" x14ac:dyDescent="0.2">
      <c r="A374" s="88">
        <v>115</v>
      </c>
      <c r="B374" s="70" t="s">
        <v>615</v>
      </c>
      <c r="C374" s="70" t="s">
        <v>988</v>
      </c>
      <c r="D374" s="86">
        <v>95822.79</v>
      </c>
      <c r="E374" s="86">
        <v>83807.41</v>
      </c>
      <c r="F374" s="70" t="s">
        <v>35</v>
      </c>
      <c r="G374" s="86">
        <v>0</v>
      </c>
      <c r="H374" s="86">
        <v>0</v>
      </c>
      <c r="I374" s="86">
        <v>9797.7028511502904</v>
      </c>
      <c r="J374" s="86">
        <v>8569.1524939372102</v>
      </c>
      <c r="K374" s="484" t="s">
        <v>330</v>
      </c>
    </row>
    <row r="375" spans="1:11" x14ac:dyDescent="0.2">
      <c r="A375" s="88">
        <v>115</v>
      </c>
      <c r="B375" s="70" t="s">
        <v>146</v>
      </c>
      <c r="C375" s="70" t="s">
        <v>997</v>
      </c>
      <c r="D375" s="86">
        <v>2853349.74</v>
      </c>
      <c r="E375" s="86">
        <v>2150066.85</v>
      </c>
      <c r="F375" s="70" t="s">
        <v>35</v>
      </c>
      <c r="G375" s="86">
        <v>1413.0279943701621</v>
      </c>
      <c r="H375" s="86">
        <v>1064.7501798420519</v>
      </c>
      <c r="I375" s="86">
        <v>0</v>
      </c>
      <c r="J375" s="86">
        <v>0</v>
      </c>
      <c r="K375" s="484" t="s">
        <v>728</v>
      </c>
    </row>
    <row r="376" spans="1:11" x14ac:dyDescent="0.2">
      <c r="A376" s="88">
        <v>115</v>
      </c>
      <c r="B376" s="70" t="s">
        <v>146</v>
      </c>
      <c r="C376" s="70" t="s">
        <v>997</v>
      </c>
      <c r="D376" s="86">
        <v>2853349.74</v>
      </c>
      <c r="E376" s="86">
        <v>2150066.85</v>
      </c>
      <c r="F376" s="70" t="s">
        <v>35</v>
      </c>
      <c r="G376" s="86">
        <v>0</v>
      </c>
      <c r="H376" s="86">
        <v>0</v>
      </c>
      <c r="I376" s="86">
        <v>191130.62871217454</v>
      </c>
      <c r="J376" s="86">
        <v>144021.47169442489</v>
      </c>
      <c r="K376" s="484" t="s">
        <v>330</v>
      </c>
    </row>
    <row r="377" spans="1:11" x14ac:dyDescent="0.2">
      <c r="A377" s="88">
        <v>115</v>
      </c>
      <c r="B377" s="70" t="s">
        <v>616</v>
      </c>
      <c r="C377" s="70" t="s">
        <v>980</v>
      </c>
      <c r="D377" s="86">
        <v>78402.94</v>
      </c>
      <c r="E377" s="86">
        <v>21040.329999999998</v>
      </c>
      <c r="F377" s="70" t="s">
        <v>35</v>
      </c>
      <c r="G377" s="86">
        <v>0</v>
      </c>
      <c r="H377" s="86">
        <v>0</v>
      </c>
      <c r="I377" s="86">
        <v>78402.940000000017</v>
      </c>
      <c r="J377" s="86">
        <v>21040.329999999998</v>
      </c>
      <c r="K377" s="487" t="s">
        <v>330</v>
      </c>
    </row>
    <row r="378" spans="1:11" x14ac:dyDescent="0.2">
      <c r="A378" s="88">
        <v>115</v>
      </c>
      <c r="B378" s="70" t="s">
        <v>616</v>
      </c>
      <c r="C378" s="70" t="s">
        <v>1001</v>
      </c>
      <c r="D378" s="86">
        <v>1171843.56</v>
      </c>
      <c r="E378" s="86">
        <v>644383.11</v>
      </c>
      <c r="F378" s="70" t="s">
        <v>35</v>
      </c>
      <c r="G378" s="86">
        <v>0</v>
      </c>
      <c r="H378" s="86">
        <v>0</v>
      </c>
      <c r="I378" s="86">
        <v>43884.888899985017</v>
      </c>
      <c r="J378" s="86">
        <v>24131.788710241173</v>
      </c>
      <c r="K378" s="484" t="s">
        <v>330</v>
      </c>
    </row>
    <row r="379" spans="1:11" x14ac:dyDescent="0.2">
      <c r="A379" s="88">
        <v>115</v>
      </c>
      <c r="B379" s="70" t="s">
        <v>616</v>
      </c>
      <c r="C379" s="70" t="s">
        <v>127</v>
      </c>
      <c r="D379" s="86">
        <v>155277.31</v>
      </c>
      <c r="E379" s="86">
        <v>60501.95</v>
      </c>
      <c r="F379" s="70" t="s">
        <v>35</v>
      </c>
      <c r="G379" s="86">
        <v>0</v>
      </c>
      <c r="H379" s="86">
        <v>0</v>
      </c>
      <c r="I379" s="86">
        <v>147763.89177419353</v>
      </c>
      <c r="J379" s="86">
        <v>57574.436290322577</v>
      </c>
      <c r="K379" s="484" t="s">
        <v>330</v>
      </c>
    </row>
    <row r="380" spans="1:11" x14ac:dyDescent="0.2">
      <c r="A380" s="88">
        <v>115</v>
      </c>
      <c r="B380" s="70" t="s">
        <v>616</v>
      </c>
      <c r="C380" s="70" t="s">
        <v>127</v>
      </c>
      <c r="D380" s="86">
        <v>155277.31</v>
      </c>
      <c r="E380" s="86">
        <v>60501.95</v>
      </c>
      <c r="F380" s="70" t="s">
        <v>35</v>
      </c>
      <c r="G380" s="86">
        <v>0</v>
      </c>
      <c r="H380" s="86">
        <v>0</v>
      </c>
      <c r="I380" s="86">
        <v>2128.8018306451613</v>
      </c>
      <c r="J380" s="86">
        <v>829.46221774193543</v>
      </c>
      <c r="K380" s="484" t="s">
        <v>330</v>
      </c>
    </row>
    <row r="381" spans="1:11" x14ac:dyDescent="0.2">
      <c r="A381" s="88">
        <v>115</v>
      </c>
      <c r="B381" s="70" t="s">
        <v>617</v>
      </c>
      <c r="C381" s="70" t="s">
        <v>102</v>
      </c>
      <c r="D381" s="86">
        <v>237068.61</v>
      </c>
      <c r="E381" s="86">
        <v>218111.25</v>
      </c>
      <c r="F381" s="70" t="s">
        <v>35</v>
      </c>
      <c r="G381" s="86">
        <v>0</v>
      </c>
      <c r="H381" s="86">
        <v>0</v>
      </c>
      <c r="I381" s="86">
        <v>68066.863657737253</v>
      </c>
      <c r="J381" s="86">
        <v>62623.84849672272</v>
      </c>
      <c r="K381" s="484" t="s">
        <v>330</v>
      </c>
    </row>
    <row r="382" spans="1:11" x14ac:dyDescent="0.2">
      <c r="A382" s="88">
        <v>115</v>
      </c>
      <c r="B382" s="70" t="s">
        <v>141</v>
      </c>
      <c r="C382" s="70" t="s">
        <v>993</v>
      </c>
      <c r="D382" s="86">
        <v>1171595.4400000002</v>
      </c>
      <c r="E382" s="86">
        <v>1084048.83</v>
      </c>
      <c r="F382" s="70" t="s">
        <v>35</v>
      </c>
      <c r="G382" s="86">
        <v>0</v>
      </c>
      <c r="H382" s="86">
        <v>0</v>
      </c>
      <c r="I382" s="86">
        <v>56075.589910257659</v>
      </c>
      <c r="J382" s="86">
        <v>51885.382580333884</v>
      </c>
      <c r="K382" s="484" t="s">
        <v>330</v>
      </c>
    </row>
    <row r="383" spans="1:11" x14ac:dyDescent="0.2">
      <c r="A383" s="88">
        <v>115</v>
      </c>
      <c r="B383" s="70" t="s">
        <v>584</v>
      </c>
      <c r="C383" s="70" t="s">
        <v>470</v>
      </c>
      <c r="D383" s="86">
        <v>367288.20999999996</v>
      </c>
      <c r="E383" s="86">
        <v>355516.45</v>
      </c>
      <c r="F383" s="70" t="s">
        <v>35</v>
      </c>
      <c r="G383" s="86">
        <v>0</v>
      </c>
      <c r="H383" s="86">
        <v>0</v>
      </c>
      <c r="I383" s="86">
        <v>94.613140133951561</v>
      </c>
      <c r="J383" s="86">
        <v>91.580744461617726</v>
      </c>
      <c r="K383" s="484" t="s">
        <v>330</v>
      </c>
    </row>
    <row r="384" spans="1:11" x14ac:dyDescent="0.2">
      <c r="A384" s="88">
        <v>115</v>
      </c>
      <c r="B384" s="70" t="s">
        <v>584</v>
      </c>
      <c r="C384" s="70" t="s">
        <v>470</v>
      </c>
      <c r="D384" s="86">
        <v>367288.20999999996</v>
      </c>
      <c r="E384" s="86">
        <v>355516.45</v>
      </c>
      <c r="F384" s="70" t="s">
        <v>36</v>
      </c>
      <c r="G384" s="86">
        <v>0</v>
      </c>
      <c r="H384" s="86">
        <v>0</v>
      </c>
      <c r="I384" s="86">
        <v>0</v>
      </c>
      <c r="J384" s="86">
        <v>0</v>
      </c>
      <c r="K384" s="484" t="s">
        <v>726</v>
      </c>
    </row>
    <row r="385" spans="1:11" x14ac:dyDescent="0.2">
      <c r="A385" s="88">
        <v>115</v>
      </c>
      <c r="B385" s="70" t="s">
        <v>618</v>
      </c>
      <c r="C385" s="70" t="s">
        <v>1004</v>
      </c>
      <c r="D385" s="86">
        <v>165962.81</v>
      </c>
      <c r="E385" s="86">
        <v>73094.240000000005</v>
      </c>
      <c r="F385" s="70" t="s">
        <v>35</v>
      </c>
      <c r="G385" s="86">
        <v>0</v>
      </c>
      <c r="H385" s="86">
        <v>0</v>
      </c>
      <c r="I385" s="86">
        <v>15893.945630144925</v>
      </c>
      <c r="J385" s="86">
        <v>7000.0976510144928</v>
      </c>
      <c r="K385" s="484" t="s">
        <v>330</v>
      </c>
    </row>
    <row r="386" spans="1:11" x14ac:dyDescent="0.2">
      <c r="A386" s="88">
        <v>115</v>
      </c>
      <c r="B386" s="70" t="s">
        <v>619</v>
      </c>
      <c r="C386" s="70" t="s">
        <v>122</v>
      </c>
      <c r="D386" s="86">
        <v>2651417.73</v>
      </c>
      <c r="E386" s="86">
        <v>1679876.94</v>
      </c>
      <c r="F386" s="70" t="s">
        <v>35</v>
      </c>
      <c r="G386" s="86">
        <v>1120.5146244057053</v>
      </c>
      <c r="H386" s="86">
        <v>709.9321458003169</v>
      </c>
      <c r="I386" s="86">
        <v>0</v>
      </c>
      <c r="J386" s="86">
        <v>0</v>
      </c>
      <c r="K386" s="487" t="s">
        <v>851</v>
      </c>
    </row>
    <row r="387" spans="1:11" x14ac:dyDescent="0.2">
      <c r="A387" s="88">
        <v>115</v>
      </c>
      <c r="B387" s="70" t="s">
        <v>619</v>
      </c>
      <c r="C387" s="70" t="s">
        <v>620</v>
      </c>
      <c r="D387" s="86">
        <v>197822.44</v>
      </c>
      <c r="E387" s="86">
        <v>143985.32</v>
      </c>
      <c r="F387" s="70" t="s">
        <v>35</v>
      </c>
      <c r="G387" s="86">
        <v>0</v>
      </c>
      <c r="H387" s="86">
        <v>0</v>
      </c>
      <c r="I387" s="86">
        <v>197822.44</v>
      </c>
      <c r="J387" s="86">
        <v>143985.32</v>
      </c>
      <c r="K387" s="484" t="s">
        <v>330</v>
      </c>
    </row>
    <row r="388" spans="1:11" x14ac:dyDescent="0.2">
      <c r="A388" s="88">
        <v>115</v>
      </c>
      <c r="B388" s="70" t="s">
        <v>412</v>
      </c>
      <c r="C388" s="70" t="s">
        <v>155</v>
      </c>
      <c r="D388" s="86">
        <v>430473.56</v>
      </c>
      <c r="E388" s="86">
        <v>320956.02999999997</v>
      </c>
      <c r="F388" s="70" t="s">
        <v>35</v>
      </c>
      <c r="G388" s="86">
        <v>524.96775609756105</v>
      </c>
      <c r="H388" s="86">
        <v>391.40979268292682</v>
      </c>
      <c r="I388" s="86">
        <v>0</v>
      </c>
      <c r="J388" s="86">
        <v>0</v>
      </c>
      <c r="K388" s="484" t="s">
        <v>732</v>
      </c>
    </row>
    <row r="389" spans="1:11" x14ac:dyDescent="0.2">
      <c r="A389" s="88">
        <v>115</v>
      </c>
      <c r="B389" s="70" t="s">
        <v>621</v>
      </c>
      <c r="C389" s="70" t="s">
        <v>987</v>
      </c>
      <c r="D389" s="86">
        <v>225193.45</v>
      </c>
      <c r="E389" s="86">
        <v>80010.11</v>
      </c>
      <c r="F389" s="70" t="s">
        <v>35</v>
      </c>
      <c r="G389" s="86">
        <v>0</v>
      </c>
      <c r="H389" s="86">
        <v>0</v>
      </c>
      <c r="I389" s="86">
        <v>225193.45000000004</v>
      </c>
      <c r="J389" s="86">
        <v>80010.11</v>
      </c>
      <c r="K389" s="484" t="s">
        <v>330</v>
      </c>
    </row>
    <row r="390" spans="1:11" x14ac:dyDescent="0.2">
      <c r="A390" s="88">
        <v>115</v>
      </c>
      <c r="B390" s="70" t="s">
        <v>621</v>
      </c>
      <c r="C390" s="70" t="s">
        <v>156</v>
      </c>
      <c r="D390" s="86">
        <v>1055111.8600000001</v>
      </c>
      <c r="E390" s="86">
        <v>894845.97</v>
      </c>
      <c r="F390" s="70" t="s">
        <v>35</v>
      </c>
      <c r="G390" s="86">
        <v>880.7710100662905</v>
      </c>
      <c r="H390" s="86">
        <v>746.98656960471396</v>
      </c>
      <c r="I390" s="86">
        <v>0</v>
      </c>
      <c r="J390" s="86">
        <v>0</v>
      </c>
      <c r="K390" s="484" t="s">
        <v>728</v>
      </c>
    </row>
    <row r="391" spans="1:11" x14ac:dyDescent="0.2">
      <c r="A391" s="88">
        <v>115</v>
      </c>
      <c r="B391" s="70" t="s">
        <v>621</v>
      </c>
      <c r="C391" s="70" t="s">
        <v>156</v>
      </c>
      <c r="D391" s="86">
        <v>1055111.8600000001</v>
      </c>
      <c r="E391" s="86">
        <v>894845.97</v>
      </c>
      <c r="F391" s="70" t="s">
        <v>35</v>
      </c>
      <c r="G391" s="86">
        <v>2124.2124360422295</v>
      </c>
      <c r="H391" s="86">
        <v>1801.5558443407808</v>
      </c>
      <c r="I391" s="86">
        <v>0</v>
      </c>
      <c r="J391" s="86">
        <v>0</v>
      </c>
      <c r="K391" s="484" t="s">
        <v>728</v>
      </c>
    </row>
    <row r="392" spans="1:11" x14ac:dyDescent="0.2">
      <c r="A392" s="88">
        <v>115</v>
      </c>
      <c r="B392" s="70" t="s">
        <v>140</v>
      </c>
      <c r="C392" s="70" t="s">
        <v>121</v>
      </c>
      <c r="D392" s="86">
        <v>2007361.85</v>
      </c>
      <c r="E392" s="86">
        <v>1785771.42</v>
      </c>
      <c r="F392" s="70" t="s">
        <v>35</v>
      </c>
      <c r="G392" s="86">
        <v>0</v>
      </c>
      <c r="H392" s="86">
        <v>0</v>
      </c>
      <c r="I392" s="86">
        <v>407816.17720090295</v>
      </c>
      <c r="J392" s="86">
        <v>362797.80541760725</v>
      </c>
      <c r="K392" s="484" t="s">
        <v>330</v>
      </c>
    </row>
    <row r="393" spans="1:11" x14ac:dyDescent="0.2">
      <c r="A393" s="88">
        <v>115</v>
      </c>
      <c r="B393" s="70" t="s">
        <v>1544</v>
      </c>
      <c r="C393" s="70" t="s">
        <v>388</v>
      </c>
      <c r="D393" s="86">
        <v>727973.42999999993</v>
      </c>
      <c r="E393" s="86">
        <v>639646.84000000008</v>
      </c>
      <c r="F393" s="70" t="s">
        <v>35</v>
      </c>
      <c r="G393" s="86">
        <v>0</v>
      </c>
      <c r="H393" s="86">
        <v>0</v>
      </c>
      <c r="I393" s="86">
        <v>2222.3007308576352</v>
      </c>
      <c r="J393" s="86">
        <v>1952.6641789972709</v>
      </c>
      <c r="K393" s="487" t="s">
        <v>330</v>
      </c>
    </row>
    <row r="394" spans="1:11" x14ac:dyDescent="0.2">
      <c r="A394" s="88">
        <v>115</v>
      </c>
      <c r="B394" s="70" t="s">
        <v>186</v>
      </c>
      <c r="C394" s="70" t="s">
        <v>438</v>
      </c>
      <c r="D394" s="86">
        <v>125514.79999999999</v>
      </c>
      <c r="E394" s="86">
        <v>108135.06</v>
      </c>
      <c r="F394" s="70" t="s">
        <v>35</v>
      </c>
      <c r="G394" s="86">
        <v>0</v>
      </c>
      <c r="H394" s="86">
        <v>0</v>
      </c>
      <c r="I394" s="86">
        <v>125514.79999999999</v>
      </c>
      <c r="J394" s="86">
        <v>108135.05999999998</v>
      </c>
      <c r="K394" s="484" t="s">
        <v>330</v>
      </c>
    </row>
    <row r="395" spans="1:11" x14ac:dyDescent="0.2">
      <c r="A395" s="88">
        <v>115</v>
      </c>
      <c r="B395" s="70" t="s">
        <v>144</v>
      </c>
      <c r="C395" s="70" t="s">
        <v>9</v>
      </c>
      <c r="D395" s="86">
        <v>525430.76</v>
      </c>
      <c r="E395" s="86">
        <v>484877.36</v>
      </c>
      <c r="F395" s="70" t="s">
        <v>35</v>
      </c>
      <c r="G395" s="86">
        <v>0</v>
      </c>
      <c r="H395" s="86">
        <v>0</v>
      </c>
      <c r="I395" s="86">
        <v>145319.23320155541</v>
      </c>
      <c r="J395" s="86">
        <v>134103.31392093326</v>
      </c>
      <c r="K395" s="484" t="s">
        <v>330</v>
      </c>
    </row>
    <row r="396" spans="1:11" x14ac:dyDescent="0.2">
      <c r="A396" s="88">
        <v>115</v>
      </c>
      <c r="B396" s="70" t="s">
        <v>703</v>
      </c>
      <c r="C396" s="70" t="s">
        <v>1000</v>
      </c>
      <c r="D396" s="86">
        <v>4271340.0900000008</v>
      </c>
      <c r="E396" s="86">
        <v>3101503.7500000005</v>
      </c>
      <c r="F396" s="70" t="s">
        <v>35</v>
      </c>
      <c r="G396" s="86">
        <v>7048.4159900990117</v>
      </c>
      <c r="H396" s="86">
        <v>5117.9929867986812</v>
      </c>
      <c r="I396" s="86">
        <v>0</v>
      </c>
      <c r="J396" s="86">
        <v>0</v>
      </c>
      <c r="K396" s="484" t="s">
        <v>730</v>
      </c>
    </row>
    <row r="397" spans="1:11" x14ac:dyDescent="0.2">
      <c r="A397" s="88">
        <v>115</v>
      </c>
      <c r="B397" s="70" t="s">
        <v>1422</v>
      </c>
      <c r="C397" s="70" t="s">
        <v>239</v>
      </c>
      <c r="D397" s="86">
        <v>12040953.109999999</v>
      </c>
      <c r="E397" s="86">
        <v>11158969.530000001</v>
      </c>
      <c r="F397" s="70" t="s">
        <v>36</v>
      </c>
      <c r="G397" s="86">
        <v>0</v>
      </c>
      <c r="H397" s="86">
        <v>0</v>
      </c>
      <c r="I397" s="86">
        <v>0</v>
      </c>
      <c r="J397" s="86">
        <v>0</v>
      </c>
      <c r="K397" s="484" t="s">
        <v>330</v>
      </c>
    </row>
    <row r="398" spans="1:11" x14ac:dyDescent="0.2">
      <c r="A398" s="88">
        <v>115</v>
      </c>
      <c r="B398" s="70" t="s">
        <v>1547</v>
      </c>
      <c r="C398" s="70" t="s">
        <v>13</v>
      </c>
      <c r="D398" s="86">
        <v>343323.25</v>
      </c>
      <c r="E398" s="86">
        <v>326983.24</v>
      </c>
      <c r="F398" s="70" t="s">
        <v>36</v>
      </c>
      <c r="G398" s="86">
        <v>0</v>
      </c>
      <c r="H398" s="86">
        <v>0</v>
      </c>
      <c r="I398" s="86">
        <v>0</v>
      </c>
      <c r="J398" s="86">
        <v>0</v>
      </c>
      <c r="K398" s="487" t="s">
        <v>851</v>
      </c>
    </row>
    <row r="399" spans="1:11" x14ac:dyDescent="0.2">
      <c r="A399" s="88">
        <v>115</v>
      </c>
      <c r="B399" s="70" t="s">
        <v>622</v>
      </c>
      <c r="C399" s="70" t="s">
        <v>97</v>
      </c>
      <c r="D399" s="86">
        <v>1808717.72</v>
      </c>
      <c r="E399" s="86">
        <v>1338998.56</v>
      </c>
      <c r="F399" s="70" t="s">
        <v>35</v>
      </c>
      <c r="G399" s="86">
        <v>0</v>
      </c>
      <c r="H399" s="86">
        <v>0</v>
      </c>
      <c r="I399" s="86">
        <v>97842.687178864784</v>
      </c>
      <c r="J399" s="86">
        <v>72433.202699551373</v>
      </c>
      <c r="K399" s="484" t="s">
        <v>330</v>
      </c>
    </row>
    <row r="400" spans="1:11" x14ac:dyDescent="0.2">
      <c r="A400" s="88">
        <v>115</v>
      </c>
      <c r="B400" s="70" t="s">
        <v>622</v>
      </c>
      <c r="C400" s="70" t="s">
        <v>97</v>
      </c>
      <c r="D400" s="86">
        <v>1808717.72</v>
      </c>
      <c r="E400" s="86">
        <v>1338998.56</v>
      </c>
      <c r="F400" s="70" t="s">
        <v>35</v>
      </c>
      <c r="G400" s="86">
        <v>0</v>
      </c>
      <c r="H400" s="86">
        <v>0</v>
      </c>
      <c r="I400" s="86">
        <v>352.79815088532973</v>
      </c>
      <c r="J400" s="86">
        <v>261.17741358011313</v>
      </c>
      <c r="K400" s="484" t="s">
        <v>330</v>
      </c>
    </row>
    <row r="401" spans="1:11" x14ac:dyDescent="0.2">
      <c r="A401" s="88">
        <v>115</v>
      </c>
      <c r="B401" s="70" t="s">
        <v>1425</v>
      </c>
      <c r="C401" s="70" t="s">
        <v>107</v>
      </c>
      <c r="D401" s="86">
        <v>999446.79</v>
      </c>
      <c r="E401" s="86">
        <v>755644.79</v>
      </c>
      <c r="F401" s="70" t="s">
        <v>35</v>
      </c>
      <c r="G401" s="86">
        <v>0</v>
      </c>
      <c r="H401" s="86">
        <v>0</v>
      </c>
      <c r="I401" s="86">
        <v>146146.44033924743</v>
      </c>
      <c r="J401" s="86">
        <v>110495.92366933127</v>
      </c>
      <c r="K401" s="484" t="s">
        <v>330</v>
      </c>
    </row>
    <row r="402" spans="1:11" x14ac:dyDescent="0.2">
      <c r="A402" s="88">
        <v>115</v>
      </c>
      <c r="B402" s="70" t="s">
        <v>1425</v>
      </c>
      <c r="C402" s="70" t="s">
        <v>107</v>
      </c>
      <c r="D402" s="86">
        <v>999446.79</v>
      </c>
      <c r="E402" s="86">
        <v>755644.79</v>
      </c>
      <c r="F402" s="70" t="s">
        <v>35</v>
      </c>
      <c r="G402" s="86">
        <v>0</v>
      </c>
      <c r="H402" s="86">
        <v>0</v>
      </c>
      <c r="I402" s="86">
        <v>5261.271852212908</v>
      </c>
      <c r="J402" s="86">
        <v>3977.8532520959261</v>
      </c>
      <c r="K402" s="484" t="s">
        <v>330</v>
      </c>
    </row>
    <row r="403" spans="1:11" x14ac:dyDescent="0.2">
      <c r="A403" s="88">
        <v>115</v>
      </c>
      <c r="B403" s="70" t="s">
        <v>768</v>
      </c>
      <c r="C403" s="70" t="s">
        <v>395</v>
      </c>
      <c r="D403" s="86">
        <v>-6495.8200000000006</v>
      </c>
      <c r="E403" s="86">
        <v>-4816.8100000000004</v>
      </c>
      <c r="F403" s="70" t="s">
        <v>35</v>
      </c>
      <c r="G403" s="86">
        <v>0</v>
      </c>
      <c r="H403" s="86">
        <v>0</v>
      </c>
      <c r="I403" s="86">
        <v>-6495.8200000000006</v>
      </c>
      <c r="J403" s="86">
        <v>-4816.8100000000004</v>
      </c>
      <c r="K403" s="484" t="s">
        <v>330</v>
      </c>
    </row>
    <row r="404" spans="1:11" x14ac:dyDescent="0.2">
      <c r="A404" s="88">
        <v>115</v>
      </c>
      <c r="B404" s="70" t="s">
        <v>834</v>
      </c>
      <c r="C404" s="70" t="s">
        <v>989</v>
      </c>
      <c r="D404" s="86">
        <v>653028.99</v>
      </c>
      <c r="E404" s="86">
        <v>515847.26</v>
      </c>
      <c r="F404" s="70" t="s">
        <v>35</v>
      </c>
      <c r="G404" s="86">
        <v>0</v>
      </c>
      <c r="H404" s="86">
        <v>0</v>
      </c>
      <c r="I404" s="86">
        <v>1656.1204374702806</v>
      </c>
      <c r="J404" s="86">
        <v>1308.219394515771</v>
      </c>
      <c r="K404" s="484" t="s">
        <v>330</v>
      </c>
    </row>
    <row r="405" spans="1:11" x14ac:dyDescent="0.2">
      <c r="A405" s="88">
        <v>115</v>
      </c>
      <c r="B405" s="70" t="s">
        <v>1300</v>
      </c>
      <c r="C405" s="70" t="s">
        <v>157</v>
      </c>
      <c r="D405" s="86">
        <v>469758.3</v>
      </c>
      <c r="E405" s="86">
        <v>351148.41</v>
      </c>
      <c r="F405" s="70" t="s">
        <v>35</v>
      </c>
      <c r="G405" s="86">
        <v>0</v>
      </c>
      <c r="H405" s="86">
        <v>0</v>
      </c>
      <c r="I405" s="86">
        <v>1764.9028177833434</v>
      </c>
      <c r="J405" s="86">
        <v>1319.2801878522225</v>
      </c>
      <c r="K405" s="484" t="s">
        <v>330</v>
      </c>
    </row>
    <row r="406" spans="1:11" x14ac:dyDescent="0.2">
      <c r="A406" s="88">
        <v>115</v>
      </c>
      <c r="B406" s="70" t="s">
        <v>1302</v>
      </c>
      <c r="C406" s="70" t="s">
        <v>305</v>
      </c>
      <c r="D406" s="86">
        <v>629598.29</v>
      </c>
      <c r="E406" s="86">
        <v>617933.25</v>
      </c>
      <c r="F406" s="70" t="s">
        <v>35</v>
      </c>
      <c r="G406" s="86">
        <v>657.61855903723892</v>
      </c>
      <c r="H406" s="86">
        <v>645.43436648501358</v>
      </c>
      <c r="I406" s="86">
        <v>0</v>
      </c>
      <c r="J406" s="86">
        <v>0</v>
      </c>
      <c r="K406" s="484" t="s">
        <v>732</v>
      </c>
    </row>
    <row r="407" spans="1:11" x14ac:dyDescent="0.2">
      <c r="A407" s="88">
        <v>115</v>
      </c>
      <c r="B407" s="70" t="s">
        <v>587</v>
      </c>
      <c r="C407" s="70" t="s">
        <v>33</v>
      </c>
      <c r="D407" s="86">
        <v>1233977.2</v>
      </c>
      <c r="E407" s="86">
        <v>852582.73999999987</v>
      </c>
      <c r="F407" s="70" t="s">
        <v>35</v>
      </c>
      <c r="G407" s="86">
        <v>0</v>
      </c>
      <c r="H407" s="86">
        <v>0</v>
      </c>
      <c r="I407" s="86">
        <v>41427.166517457474</v>
      </c>
      <c r="J407" s="86">
        <v>28622.965756490594</v>
      </c>
      <c r="K407" s="484" t="s">
        <v>330</v>
      </c>
    </row>
    <row r="408" spans="1:11" x14ac:dyDescent="0.2">
      <c r="A408" s="88">
        <v>115</v>
      </c>
      <c r="B408" s="70" t="s">
        <v>1429</v>
      </c>
      <c r="C408" s="70" t="s">
        <v>299</v>
      </c>
      <c r="D408" s="86">
        <v>1181793.58</v>
      </c>
      <c r="E408" s="86">
        <v>1151481.8399999999</v>
      </c>
      <c r="F408" s="70" t="s">
        <v>35</v>
      </c>
      <c r="G408" s="86">
        <v>0</v>
      </c>
      <c r="H408" s="86">
        <v>0</v>
      </c>
      <c r="I408" s="86">
        <v>649.86333699930537</v>
      </c>
      <c r="J408" s="86">
        <v>633.19503820328771</v>
      </c>
      <c r="K408" s="484" t="s">
        <v>330</v>
      </c>
    </row>
    <row r="409" spans="1:11" x14ac:dyDescent="0.2">
      <c r="A409" s="88">
        <v>115</v>
      </c>
      <c r="B409" s="70" t="s">
        <v>1429</v>
      </c>
      <c r="C409" s="70" t="s">
        <v>299</v>
      </c>
      <c r="D409" s="86">
        <v>1181793.58</v>
      </c>
      <c r="E409" s="86">
        <v>1151481.8399999999</v>
      </c>
      <c r="F409" s="70" t="s">
        <v>35</v>
      </c>
      <c r="G409" s="86">
        <v>0</v>
      </c>
      <c r="H409" s="86">
        <v>0</v>
      </c>
      <c r="I409" s="86">
        <v>547.25333642046769</v>
      </c>
      <c r="J409" s="86">
        <v>533.21687427645281</v>
      </c>
      <c r="K409" s="484" t="s">
        <v>330</v>
      </c>
    </row>
    <row r="410" spans="1:11" x14ac:dyDescent="0.2">
      <c r="A410" s="88">
        <v>115</v>
      </c>
      <c r="B410" s="70" t="s">
        <v>833</v>
      </c>
      <c r="C410" s="70" t="s">
        <v>296</v>
      </c>
      <c r="D410" s="86">
        <v>337976.24</v>
      </c>
      <c r="E410" s="86">
        <v>327103.67</v>
      </c>
      <c r="F410" s="70" t="s">
        <v>35</v>
      </c>
      <c r="G410" s="86">
        <v>599.24865248226956</v>
      </c>
      <c r="H410" s="86">
        <v>579.97104609929079</v>
      </c>
      <c r="I410" s="86">
        <v>0</v>
      </c>
      <c r="J410" s="86">
        <v>0</v>
      </c>
      <c r="K410" s="484" t="s">
        <v>726</v>
      </c>
    </row>
    <row r="411" spans="1:11" x14ac:dyDescent="0.2">
      <c r="A411" s="88">
        <v>115</v>
      </c>
      <c r="B411" s="70" t="s">
        <v>1550</v>
      </c>
      <c r="C411" s="70" t="s">
        <v>444</v>
      </c>
      <c r="D411" s="86">
        <v>674893.47</v>
      </c>
      <c r="E411" s="86">
        <v>647916.66</v>
      </c>
      <c r="F411" s="70" t="s">
        <v>36</v>
      </c>
      <c r="G411" s="86">
        <v>0</v>
      </c>
      <c r="H411" s="86">
        <v>0</v>
      </c>
      <c r="I411" s="86">
        <v>0</v>
      </c>
      <c r="J411" s="86">
        <v>0</v>
      </c>
      <c r="K411" s="487" t="s">
        <v>726</v>
      </c>
    </row>
    <row r="412" spans="1:11" x14ac:dyDescent="0.2">
      <c r="A412" s="88">
        <v>115</v>
      </c>
      <c r="B412" s="70" t="s">
        <v>1550</v>
      </c>
      <c r="C412" s="70" t="s">
        <v>444</v>
      </c>
      <c r="D412" s="86">
        <v>674893.47</v>
      </c>
      <c r="E412" s="86">
        <v>647916.66</v>
      </c>
      <c r="F412" s="70" t="s">
        <v>35</v>
      </c>
      <c r="G412" s="86">
        <v>0</v>
      </c>
      <c r="H412" s="86">
        <v>0</v>
      </c>
      <c r="I412" s="86">
        <v>438.78236825896516</v>
      </c>
      <c r="J412" s="86">
        <v>421.24338009854915</v>
      </c>
      <c r="K412" s="487" t="s">
        <v>330</v>
      </c>
    </row>
    <row r="413" spans="1:11" x14ac:dyDescent="0.2">
      <c r="A413" s="88">
        <v>115</v>
      </c>
      <c r="B413" s="70" t="s">
        <v>1550</v>
      </c>
      <c r="C413" s="70" t="s">
        <v>444</v>
      </c>
      <c r="D413" s="86">
        <v>674893.47</v>
      </c>
      <c r="E413" s="86">
        <v>647916.66</v>
      </c>
      <c r="F413" s="70" t="s">
        <v>35</v>
      </c>
      <c r="G413" s="86">
        <v>461.87617711470023</v>
      </c>
      <c r="H413" s="86">
        <v>443.41408431426225</v>
      </c>
      <c r="I413" s="86">
        <v>0</v>
      </c>
      <c r="J413" s="86">
        <v>0</v>
      </c>
      <c r="K413" s="487" t="s">
        <v>726</v>
      </c>
    </row>
    <row r="414" spans="1:11" x14ac:dyDescent="0.2">
      <c r="A414" s="88">
        <v>115</v>
      </c>
      <c r="B414" s="70" t="s">
        <v>589</v>
      </c>
      <c r="C414" s="70" t="s">
        <v>99</v>
      </c>
      <c r="D414" s="86">
        <v>6472999.4199999999</v>
      </c>
      <c r="E414" s="86">
        <v>4926370.9600000009</v>
      </c>
      <c r="F414" s="70" t="s">
        <v>35</v>
      </c>
      <c r="G414" s="86">
        <v>0</v>
      </c>
      <c r="H414" s="86">
        <v>0</v>
      </c>
      <c r="I414" s="86">
        <v>769.37394057052302</v>
      </c>
      <c r="J414" s="86">
        <v>585.5432995245643</v>
      </c>
      <c r="K414" s="484" t="s">
        <v>330</v>
      </c>
    </row>
    <row r="415" spans="1:11" x14ac:dyDescent="0.2">
      <c r="A415" s="88">
        <v>115</v>
      </c>
      <c r="B415" s="70" t="s">
        <v>592</v>
      </c>
      <c r="C415" s="70" t="s">
        <v>99</v>
      </c>
      <c r="D415" s="86">
        <v>6472999.4199999999</v>
      </c>
      <c r="E415" s="86">
        <v>4926370.9600000009</v>
      </c>
      <c r="F415" s="70" t="s">
        <v>35</v>
      </c>
      <c r="G415" s="86">
        <v>0</v>
      </c>
      <c r="H415" s="86">
        <v>0</v>
      </c>
      <c r="I415" s="86">
        <v>13681.372618229854</v>
      </c>
      <c r="J415" s="86">
        <v>10412.408898282698</v>
      </c>
      <c r="K415" s="484" t="s">
        <v>330</v>
      </c>
    </row>
    <row r="416" spans="1:11" x14ac:dyDescent="0.2">
      <c r="A416" s="88">
        <v>115</v>
      </c>
      <c r="B416" s="70" t="s">
        <v>592</v>
      </c>
      <c r="C416" s="70" t="s">
        <v>99</v>
      </c>
      <c r="D416" s="86">
        <v>6472999.4199999999</v>
      </c>
      <c r="E416" s="86">
        <v>4926370.9600000009</v>
      </c>
      <c r="F416" s="70" t="s">
        <v>35</v>
      </c>
      <c r="G416" s="86">
        <v>0</v>
      </c>
      <c r="H416" s="86">
        <v>0</v>
      </c>
      <c r="I416" s="86">
        <v>2198.7920279297978</v>
      </c>
      <c r="J416" s="86">
        <v>1673.422858652576</v>
      </c>
      <c r="K416" s="484" t="s">
        <v>330</v>
      </c>
    </row>
    <row r="417" spans="1:11" x14ac:dyDescent="0.2">
      <c r="A417" s="88">
        <v>115</v>
      </c>
      <c r="B417" s="70" t="s">
        <v>1315</v>
      </c>
      <c r="C417" s="70" t="s">
        <v>118</v>
      </c>
      <c r="D417" s="86">
        <v>9782677.7799999993</v>
      </c>
      <c r="E417" s="86">
        <v>9173825.2999999989</v>
      </c>
      <c r="F417" s="70" t="s">
        <v>35</v>
      </c>
      <c r="G417" s="86">
        <v>0</v>
      </c>
      <c r="H417" s="86">
        <v>0</v>
      </c>
      <c r="I417" s="86">
        <v>3395.0402076937448</v>
      </c>
      <c r="J417" s="86">
        <v>3183.7403267572536</v>
      </c>
      <c r="K417" s="484" t="s">
        <v>330</v>
      </c>
    </row>
    <row r="418" spans="1:11" x14ac:dyDescent="0.2">
      <c r="A418" s="88">
        <v>115</v>
      </c>
      <c r="B418" s="70" t="s">
        <v>596</v>
      </c>
      <c r="C418" s="70" t="s">
        <v>925</v>
      </c>
      <c r="D418" s="86">
        <v>0</v>
      </c>
      <c r="E418" s="86">
        <v>0</v>
      </c>
      <c r="F418" s="70" t="s">
        <v>35</v>
      </c>
      <c r="G418" s="86">
        <v>0</v>
      </c>
      <c r="H418" s="86">
        <v>0</v>
      </c>
      <c r="I418" s="86">
        <v>0</v>
      </c>
      <c r="J418" s="86">
        <v>0</v>
      </c>
      <c r="K418" s="484" t="s">
        <v>851</v>
      </c>
    </row>
    <row r="419" spans="1:11" x14ac:dyDescent="0.2">
      <c r="A419" s="88">
        <v>115</v>
      </c>
      <c r="B419" s="70" t="s">
        <v>585</v>
      </c>
      <c r="C419" s="70" t="s">
        <v>96</v>
      </c>
      <c r="D419" s="86">
        <v>1384411.2</v>
      </c>
      <c r="E419" s="86">
        <v>1007193.8799999999</v>
      </c>
      <c r="F419" s="70" t="s">
        <v>35</v>
      </c>
      <c r="G419" s="86">
        <v>0</v>
      </c>
      <c r="H419" s="86">
        <v>0</v>
      </c>
      <c r="I419" s="86">
        <v>7887.2499245960498</v>
      </c>
      <c r="J419" s="86">
        <v>5738.1721948533805</v>
      </c>
      <c r="K419" s="484" t="s">
        <v>330</v>
      </c>
    </row>
    <row r="420" spans="1:11" x14ac:dyDescent="0.2">
      <c r="A420" s="88">
        <v>115</v>
      </c>
      <c r="B420" s="70" t="s">
        <v>585</v>
      </c>
      <c r="C420" s="70" t="s">
        <v>96</v>
      </c>
      <c r="D420" s="86">
        <v>1384411.2</v>
      </c>
      <c r="E420" s="86">
        <v>1007193.8799999999</v>
      </c>
      <c r="F420" s="70" t="s">
        <v>35</v>
      </c>
      <c r="G420" s="86">
        <v>0</v>
      </c>
      <c r="H420" s="86">
        <v>0</v>
      </c>
      <c r="I420" s="86">
        <v>3313.9705565529621</v>
      </c>
      <c r="J420" s="86">
        <v>2410.9967205266307</v>
      </c>
      <c r="K420" s="484" t="s">
        <v>330</v>
      </c>
    </row>
    <row r="421" spans="1:11" x14ac:dyDescent="0.2">
      <c r="A421" s="88">
        <v>115</v>
      </c>
      <c r="B421" s="70" t="s">
        <v>585</v>
      </c>
      <c r="C421" s="70" t="s">
        <v>96</v>
      </c>
      <c r="D421" s="86">
        <v>1384411.2</v>
      </c>
      <c r="E421" s="86">
        <v>1007193.8799999999</v>
      </c>
      <c r="F421" s="70" t="s">
        <v>35</v>
      </c>
      <c r="G421" s="86">
        <v>0</v>
      </c>
      <c r="H421" s="86">
        <v>0</v>
      </c>
      <c r="I421" s="86">
        <v>430.81617235188503</v>
      </c>
      <c r="J421" s="86">
        <v>313.42957366846196</v>
      </c>
      <c r="K421" s="484" t="s">
        <v>330</v>
      </c>
    </row>
    <row r="422" spans="1:11" x14ac:dyDescent="0.2">
      <c r="A422" s="88">
        <v>115</v>
      </c>
      <c r="B422" s="70" t="s">
        <v>585</v>
      </c>
      <c r="C422" s="70" t="s">
        <v>96</v>
      </c>
      <c r="D422" s="86">
        <v>1384411.2</v>
      </c>
      <c r="E422" s="86">
        <v>1007193.8799999999</v>
      </c>
      <c r="F422" s="70" t="s">
        <v>35</v>
      </c>
      <c r="G422" s="86">
        <v>0</v>
      </c>
      <c r="H422" s="86">
        <v>0</v>
      </c>
      <c r="I422" s="86">
        <v>3413.3896732495505</v>
      </c>
      <c r="J422" s="86">
        <v>2483.3266221424292</v>
      </c>
      <c r="K422" s="484" t="s">
        <v>330</v>
      </c>
    </row>
    <row r="423" spans="1:11" x14ac:dyDescent="0.2">
      <c r="A423" s="88">
        <v>115</v>
      </c>
      <c r="B423" s="70" t="s">
        <v>585</v>
      </c>
      <c r="C423" s="70" t="s">
        <v>96</v>
      </c>
      <c r="D423" s="86">
        <v>1384411.2</v>
      </c>
      <c r="E423" s="86">
        <v>1007193.8799999999</v>
      </c>
      <c r="F423" s="70" t="s">
        <v>35</v>
      </c>
      <c r="G423" s="86">
        <v>0</v>
      </c>
      <c r="H423" s="86">
        <v>0</v>
      </c>
      <c r="I423" s="86">
        <v>68864.308165170558</v>
      </c>
      <c r="J423" s="86">
        <v>50100.511852543379</v>
      </c>
      <c r="K423" s="484" t="s">
        <v>330</v>
      </c>
    </row>
    <row r="424" spans="1:11" x14ac:dyDescent="0.2">
      <c r="A424" s="88">
        <v>115</v>
      </c>
      <c r="B424" s="70" t="s">
        <v>585</v>
      </c>
      <c r="C424" s="70" t="s">
        <v>96</v>
      </c>
      <c r="D424" s="86">
        <v>1384411.2</v>
      </c>
      <c r="E424" s="86">
        <v>1007193.8799999999</v>
      </c>
      <c r="F424" s="70" t="s">
        <v>35</v>
      </c>
      <c r="G424" s="86">
        <v>0</v>
      </c>
      <c r="H424" s="86">
        <v>0</v>
      </c>
      <c r="I424" s="86">
        <v>331.39705565529624</v>
      </c>
      <c r="J424" s="86">
        <v>241.0996720526631</v>
      </c>
      <c r="K424" s="484" t="s">
        <v>330</v>
      </c>
    </row>
    <row r="425" spans="1:11" x14ac:dyDescent="0.2">
      <c r="A425" s="88">
        <v>115</v>
      </c>
      <c r="B425" s="70" t="s">
        <v>623</v>
      </c>
      <c r="C425" s="70" t="s">
        <v>624</v>
      </c>
      <c r="D425" s="86">
        <v>2942408.9899999998</v>
      </c>
      <c r="E425" s="86">
        <v>2545479.1900000004</v>
      </c>
      <c r="F425" s="70" t="s">
        <v>36</v>
      </c>
      <c r="G425" s="86">
        <v>0</v>
      </c>
      <c r="H425" s="86">
        <v>0</v>
      </c>
      <c r="I425" s="86">
        <v>0</v>
      </c>
      <c r="J425" s="86">
        <v>0</v>
      </c>
      <c r="K425" s="484" t="s">
        <v>330</v>
      </c>
    </row>
    <row r="426" spans="1:11" x14ac:dyDescent="0.2">
      <c r="A426" s="88">
        <v>115</v>
      </c>
      <c r="B426" s="70" t="s">
        <v>623</v>
      </c>
      <c r="C426" s="70" t="s">
        <v>1017</v>
      </c>
      <c r="D426" s="86">
        <v>48027.24</v>
      </c>
      <c r="E426" s="86">
        <v>29372.739999999998</v>
      </c>
      <c r="F426" s="70" t="s">
        <v>35</v>
      </c>
      <c r="G426" s="86">
        <v>0</v>
      </c>
      <c r="H426" s="86">
        <v>0</v>
      </c>
      <c r="I426" s="86">
        <v>14463.142340688801</v>
      </c>
      <c r="J426" s="86">
        <v>8845.4410362961426</v>
      </c>
      <c r="K426" s="484" t="s">
        <v>330</v>
      </c>
    </row>
    <row r="427" spans="1:11" x14ac:dyDescent="0.2">
      <c r="A427" s="88">
        <v>115</v>
      </c>
      <c r="B427" s="70" t="s">
        <v>1557</v>
      </c>
      <c r="C427" s="70" t="s">
        <v>11</v>
      </c>
      <c r="D427" s="86">
        <v>763156.56</v>
      </c>
      <c r="E427" s="86">
        <v>687945</v>
      </c>
      <c r="F427" s="70" t="s">
        <v>35</v>
      </c>
      <c r="G427" s="86">
        <v>0</v>
      </c>
      <c r="H427" s="86">
        <v>0</v>
      </c>
      <c r="I427" s="86">
        <v>83173.294098414262</v>
      </c>
      <c r="J427" s="86">
        <v>74976.295569723719</v>
      </c>
      <c r="K427" s="487" t="s">
        <v>330</v>
      </c>
    </row>
    <row r="428" spans="1:11" x14ac:dyDescent="0.2">
      <c r="A428" s="88">
        <v>115</v>
      </c>
      <c r="B428" s="70" t="s">
        <v>627</v>
      </c>
      <c r="C428" s="70" t="s">
        <v>100</v>
      </c>
      <c r="D428" s="86">
        <v>198059.5</v>
      </c>
      <c r="E428" s="86">
        <v>119653.92</v>
      </c>
      <c r="F428" s="70" t="s">
        <v>35</v>
      </c>
      <c r="G428" s="86">
        <v>0</v>
      </c>
      <c r="H428" s="86">
        <v>0</v>
      </c>
      <c r="I428" s="86">
        <v>198059.5</v>
      </c>
      <c r="J428" s="86">
        <v>119653.92</v>
      </c>
      <c r="K428" s="484" t="s">
        <v>330</v>
      </c>
    </row>
    <row r="429" spans="1:11" x14ac:dyDescent="0.2">
      <c r="A429" s="88">
        <v>115</v>
      </c>
      <c r="B429" s="70" t="s">
        <v>628</v>
      </c>
      <c r="C429" s="70" t="s">
        <v>629</v>
      </c>
      <c r="D429" s="86">
        <v>2265438.71</v>
      </c>
      <c r="E429" s="86">
        <v>1517257.55</v>
      </c>
      <c r="F429" s="70" t="s">
        <v>35</v>
      </c>
      <c r="G429" s="86">
        <v>0</v>
      </c>
      <c r="H429" s="86">
        <v>0</v>
      </c>
      <c r="I429" s="86">
        <v>1242633.2221496671</v>
      </c>
      <c r="J429" s="86">
        <v>832242.6159070133</v>
      </c>
      <c r="K429" s="484" t="s">
        <v>330</v>
      </c>
    </row>
    <row r="430" spans="1:11" x14ac:dyDescent="0.2">
      <c r="A430" s="88">
        <v>115</v>
      </c>
      <c r="B430" s="70" t="s">
        <v>628</v>
      </c>
      <c r="C430" s="70" t="s">
        <v>629</v>
      </c>
      <c r="D430" s="86">
        <v>2265438.71</v>
      </c>
      <c r="E430" s="86">
        <v>1517257.55</v>
      </c>
      <c r="F430" s="70" t="s">
        <v>35</v>
      </c>
      <c r="G430" s="86">
        <v>0</v>
      </c>
      <c r="H430" s="86">
        <v>0</v>
      </c>
      <c r="I430" s="86">
        <v>1022805.487850333</v>
      </c>
      <c r="J430" s="86">
        <v>685014.93409298675</v>
      </c>
      <c r="K430" s="484" t="s">
        <v>330</v>
      </c>
    </row>
    <row r="431" spans="1:11" x14ac:dyDescent="0.2">
      <c r="A431" s="88">
        <v>69</v>
      </c>
      <c r="B431" s="70" t="s">
        <v>630</v>
      </c>
      <c r="C431" s="70" t="s">
        <v>275</v>
      </c>
      <c r="D431" s="86">
        <v>481331.75</v>
      </c>
      <c r="E431" s="86">
        <v>212664.69999999998</v>
      </c>
      <c r="F431" s="70" t="s">
        <v>36</v>
      </c>
      <c r="G431" s="86">
        <v>0</v>
      </c>
      <c r="H431" s="86">
        <v>0</v>
      </c>
      <c r="I431" s="86">
        <v>0</v>
      </c>
      <c r="J431" s="86">
        <v>0</v>
      </c>
      <c r="K431" s="484" t="s">
        <v>330</v>
      </c>
    </row>
    <row r="432" spans="1:11" x14ac:dyDescent="0.2">
      <c r="A432" s="88">
        <v>69</v>
      </c>
      <c r="B432" s="70" t="s">
        <v>633</v>
      </c>
      <c r="C432" s="70" t="s">
        <v>276</v>
      </c>
      <c r="D432" s="86">
        <v>271182.71000000002</v>
      </c>
      <c r="E432" s="86">
        <v>133533.87</v>
      </c>
      <c r="F432" s="70" t="s">
        <v>36</v>
      </c>
      <c r="G432" s="86">
        <v>0</v>
      </c>
      <c r="H432" s="86">
        <v>0</v>
      </c>
      <c r="I432" s="86">
        <v>0</v>
      </c>
      <c r="J432" s="86">
        <v>0</v>
      </c>
      <c r="K432" s="484" t="s">
        <v>330</v>
      </c>
    </row>
    <row r="433" spans="1:11" x14ac:dyDescent="0.2">
      <c r="A433" s="88">
        <v>115</v>
      </c>
      <c r="B433" s="70" t="s">
        <v>839</v>
      </c>
      <c r="C433" s="70" t="s">
        <v>467</v>
      </c>
      <c r="D433" s="86">
        <v>108702.59</v>
      </c>
      <c r="E433" s="86">
        <v>103096.8</v>
      </c>
      <c r="F433" s="70" t="s">
        <v>35</v>
      </c>
      <c r="G433" s="86">
        <v>0</v>
      </c>
      <c r="H433" s="86">
        <v>0</v>
      </c>
      <c r="I433" s="86">
        <v>108702.59</v>
      </c>
      <c r="J433" s="86">
        <v>103096.8</v>
      </c>
      <c r="K433" s="484" t="s">
        <v>330</v>
      </c>
    </row>
    <row r="434" spans="1:11" x14ac:dyDescent="0.2">
      <c r="A434" s="88">
        <v>115</v>
      </c>
      <c r="B434" s="70" t="s">
        <v>1560</v>
      </c>
      <c r="C434" s="70" t="s">
        <v>1388</v>
      </c>
      <c r="D434" s="86">
        <v>544921.47000000009</v>
      </c>
      <c r="E434" s="86">
        <v>324042.36999999994</v>
      </c>
      <c r="F434" s="70" t="s">
        <v>35</v>
      </c>
      <c r="G434" s="86">
        <v>0</v>
      </c>
      <c r="H434" s="86">
        <v>0</v>
      </c>
      <c r="I434" s="86">
        <v>1925.7792877531606</v>
      </c>
      <c r="J434" s="86">
        <v>1145.1816800326217</v>
      </c>
      <c r="K434" s="488" t="s">
        <v>330</v>
      </c>
    </row>
    <row r="435" spans="1:11" x14ac:dyDescent="0.2">
      <c r="A435" s="88">
        <v>115</v>
      </c>
      <c r="B435" s="70" t="s">
        <v>1563</v>
      </c>
      <c r="C435" s="70" t="s">
        <v>117</v>
      </c>
      <c r="D435" s="86">
        <v>1609616.58</v>
      </c>
      <c r="E435" s="86">
        <v>1395388.97</v>
      </c>
      <c r="F435" s="70" t="s">
        <v>35</v>
      </c>
      <c r="G435" s="86">
        <v>0</v>
      </c>
      <c r="H435" s="86">
        <v>0</v>
      </c>
      <c r="I435" s="86">
        <v>9606.7835273052824</v>
      </c>
      <c r="J435" s="86">
        <v>8328.1943897344081</v>
      </c>
      <c r="K435" s="488" t="s">
        <v>330</v>
      </c>
    </row>
    <row r="436" spans="1:11" x14ac:dyDescent="0.2">
      <c r="A436" s="88">
        <v>115</v>
      </c>
      <c r="B436" s="70" t="s">
        <v>1566</v>
      </c>
      <c r="C436" s="70" t="s">
        <v>992</v>
      </c>
      <c r="D436" s="86">
        <v>881070.99</v>
      </c>
      <c r="E436" s="86">
        <v>628426.35999999987</v>
      </c>
      <c r="F436" s="70" t="s">
        <v>35</v>
      </c>
      <c r="G436" s="86">
        <v>0</v>
      </c>
      <c r="H436" s="86">
        <v>0</v>
      </c>
      <c r="I436" s="86">
        <v>2372.7225942549367</v>
      </c>
      <c r="J436" s="86">
        <v>1692.35105924596</v>
      </c>
      <c r="K436" s="488" t="s">
        <v>330</v>
      </c>
    </row>
    <row r="437" spans="1:11" x14ac:dyDescent="0.2">
      <c r="A437" s="88">
        <v>115</v>
      </c>
      <c r="B437" s="70" t="s">
        <v>1569</v>
      </c>
      <c r="C437" s="70" t="s">
        <v>31</v>
      </c>
      <c r="D437" s="86">
        <v>3846091.97</v>
      </c>
      <c r="E437" s="86">
        <v>2566814.06</v>
      </c>
      <c r="F437" s="70" t="s">
        <v>36</v>
      </c>
      <c r="G437" s="86">
        <v>0</v>
      </c>
      <c r="H437" s="86">
        <v>0</v>
      </c>
      <c r="I437" s="86">
        <v>0</v>
      </c>
      <c r="J437" s="86">
        <v>0</v>
      </c>
      <c r="K437" s="488" t="s">
        <v>851</v>
      </c>
    </row>
    <row r="438" spans="1:11" x14ac:dyDescent="0.2">
      <c r="A438" s="88">
        <v>115</v>
      </c>
      <c r="B438" s="70" t="s">
        <v>1569</v>
      </c>
      <c r="C438" s="70" t="s">
        <v>31</v>
      </c>
      <c r="D438" s="86">
        <v>3846091.97</v>
      </c>
      <c r="E438" s="86">
        <v>2566814.06</v>
      </c>
      <c r="F438" s="70" t="s">
        <v>35</v>
      </c>
      <c r="G438" s="86">
        <v>0</v>
      </c>
      <c r="H438" s="86">
        <v>0</v>
      </c>
      <c r="I438" s="86">
        <v>52825.294872061342</v>
      </c>
      <c r="J438" s="86">
        <v>35254.671666432601</v>
      </c>
      <c r="K438" s="488" t="s">
        <v>330</v>
      </c>
    </row>
    <row r="439" spans="1:11" x14ac:dyDescent="0.2">
      <c r="A439" s="88">
        <v>115</v>
      </c>
      <c r="B439" s="70" t="s">
        <v>1574</v>
      </c>
      <c r="C439" s="70" t="s">
        <v>469</v>
      </c>
      <c r="D439" s="86">
        <v>544916.63</v>
      </c>
      <c r="E439" s="86">
        <v>516146.33</v>
      </c>
      <c r="F439" s="70" t="s">
        <v>35</v>
      </c>
      <c r="G439" s="86">
        <v>0</v>
      </c>
      <c r="H439" s="86">
        <v>0</v>
      </c>
      <c r="I439" s="86">
        <v>307.48032389120868</v>
      </c>
      <c r="J439" s="86">
        <v>291.24609524884329</v>
      </c>
      <c r="K439" s="488" t="s">
        <v>330</v>
      </c>
    </row>
    <row r="440" spans="1:11" x14ac:dyDescent="0.2">
      <c r="A440" s="88">
        <v>115</v>
      </c>
      <c r="B440" s="70" t="s">
        <v>1574</v>
      </c>
      <c r="C440" s="70" t="s">
        <v>469</v>
      </c>
      <c r="D440" s="86">
        <v>544916.63</v>
      </c>
      <c r="E440" s="86">
        <v>516146.33</v>
      </c>
      <c r="F440" s="70" t="s">
        <v>35</v>
      </c>
      <c r="G440" s="86">
        <v>0</v>
      </c>
      <c r="H440" s="86">
        <v>0</v>
      </c>
      <c r="I440" s="86">
        <v>204.98688259413913</v>
      </c>
      <c r="J440" s="86">
        <v>194.16406349922886</v>
      </c>
      <c r="K440" s="488" t="s">
        <v>330</v>
      </c>
    </row>
    <row r="441" spans="1:11" x14ac:dyDescent="0.2">
      <c r="A441" s="88">
        <v>115</v>
      </c>
      <c r="B441" s="70" t="s">
        <v>1347</v>
      </c>
      <c r="C441" s="70" t="s">
        <v>939</v>
      </c>
      <c r="D441" s="86">
        <v>4079711.08</v>
      </c>
      <c r="E441" s="86">
        <v>4036464.32</v>
      </c>
      <c r="F441" s="70" t="s">
        <v>35</v>
      </c>
      <c r="G441" s="86">
        <v>0</v>
      </c>
      <c r="H441" s="86">
        <v>0</v>
      </c>
      <c r="I441" s="86">
        <v>4079711.0800000005</v>
      </c>
      <c r="J441" s="86">
        <v>4036464.32</v>
      </c>
      <c r="K441" s="491" t="s">
        <v>330</v>
      </c>
    </row>
    <row r="442" spans="1:11" x14ac:dyDescent="0.2">
      <c r="A442" s="88">
        <v>115</v>
      </c>
      <c r="B442" s="70" t="s">
        <v>1349</v>
      </c>
      <c r="C442" s="70" t="s">
        <v>928</v>
      </c>
      <c r="D442" s="86">
        <v>70972.28</v>
      </c>
      <c r="E442" s="86">
        <v>70240.27</v>
      </c>
      <c r="F442" s="70" t="s">
        <v>35</v>
      </c>
      <c r="G442" s="86">
        <v>0</v>
      </c>
      <c r="H442" s="86">
        <v>0</v>
      </c>
      <c r="I442" s="86">
        <v>70972.28</v>
      </c>
      <c r="J442" s="86">
        <v>70240.27</v>
      </c>
      <c r="K442" s="491" t="s">
        <v>330</v>
      </c>
    </row>
    <row r="443" spans="1:11" x14ac:dyDescent="0.2">
      <c r="A443" s="88">
        <v>115</v>
      </c>
      <c r="B443" s="70" t="s">
        <v>1579</v>
      </c>
      <c r="C443" s="70" t="s">
        <v>1399</v>
      </c>
      <c r="D443" s="86">
        <v>12094605.279999999</v>
      </c>
      <c r="E443" s="86">
        <v>11966012.57</v>
      </c>
      <c r="F443" s="70" t="s">
        <v>35</v>
      </c>
      <c r="G443" s="86">
        <v>0</v>
      </c>
      <c r="H443" s="86">
        <v>0</v>
      </c>
      <c r="I443" s="86">
        <v>6729.9432132655702</v>
      </c>
      <c r="J443" s="86">
        <v>6658.3888618911596</v>
      </c>
      <c r="K443" s="490" t="s">
        <v>330</v>
      </c>
    </row>
    <row r="444" spans="1:11" x14ac:dyDescent="0.2">
      <c r="A444" s="88">
        <v>115</v>
      </c>
      <c r="B444" s="70" t="s">
        <v>1582</v>
      </c>
      <c r="C444" s="70" t="s">
        <v>1391</v>
      </c>
      <c r="D444" s="86">
        <v>12460842.809999999</v>
      </c>
      <c r="E444" s="86">
        <v>12328499.66</v>
      </c>
      <c r="F444" s="70" t="s">
        <v>35</v>
      </c>
      <c r="G444" s="86">
        <v>0</v>
      </c>
      <c r="H444" s="86">
        <v>0</v>
      </c>
      <c r="I444" s="86">
        <v>4197.3365254736837</v>
      </c>
      <c r="J444" s="86">
        <v>4152.757780210527</v>
      </c>
      <c r="K444" s="490" t="s">
        <v>330</v>
      </c>
    </row>
    <row r="445" spans="1:11" x14ac:dyDescent="0.2">
      <c r="A445" s="88">
        <v>115</v>
      </c>
      <c r="B445" s="70" t="s">
        <v>1585</v>
      </c>
      <c r="C445" s="70" t="s">
        <v>1391</v>
      </c>
      <c r="D445" s="86">
        <v>12460842.809999999</v>
      </c>
      <c r="E445" s="86">
        <v>12328499.66</v>
      </c>
      <c r="F445" s="70" t="s">
        <v>35</v>
      </c>
      <c r="G445" s="86">
        <v>0</v>
      </c>
      <c r="H445" s="86">
        <v>0</v>
      </c>
      <c r="I445" s="86">
        <v>503155.71599115786</v>
      </c>
      <c r="J445" s="86">
        <v>497811.83890273678</v>
      </c>
      <c r="K445" s="490" t="s">
        <v>330</v>
      </c>
    </row>
    <row r="446" spans="1:11" x14ac:dyDescent="0.2">
      <c r="A446" s="88">
        <v>115</v>
      </c>
      <c r="B446" s="70" t="s">
        <v>586</v>
      </c>
      <c r="C446" s="70" t="s">
        <v>745</v>
      </c>
      <c r="D446" s="87">
        <v>2329369.7399999998</v>
      </c>
      <c r="E446" s="87">
        <v>1695119.79</v>
      </c>
      <c r="F446" s="70" t="s">
        <v>35</v>
      </c>
      <c r="G446" s="87">
        <v>1224.3730565045992</v>
      </c>
      <c r="H446" s="87">
        <v>890.99594743758212</v>
      </c>
      <c r="I446" s="87">
        <v>0</v>
      </c>
      <c r="J446" s="87">
        <v>0</v>
      </c>
      <c r="K446" s="497" t="s">
        <v>588</v>
      </c>
    </row>
    <row r="447" spans="1:11" x14ac:dyDescent="0.2">
      <c r="C447" s="70" t="s">
        <v>39</v>
      </c>
      <c r="D447" s="86">
        <f>SUM(D2:D446)</f>
        <v>570232032.89000046</v>
      </c>
      <c r="E447" s="86">
        <f>SUM(E2:E446)</f>
        <v>465361687.40000051</v>
      </c>
      <c r="F447" s="86"/>
      <c r="G447" s="86">
        <f>SUM(G2:G446)</f>
        <v>6381226.7649549665</v>
      </c>
      <c r="H447" s="86">
        <f>SUM(H2:H446)</f>
        <v>4800870.2318770774</v>
      </c>
      <c r="I447" s="86">
        <f>SUM(I2:I446)</f>
        <v>65057665.397826932</v>
      </c>
      <c r="J447" s="86">
        <f>SUM(J2:J446)</f>
        <v>53451456.949347854</v>
      </c>
    </row>
    <row r="449" spans="3:11" s="70" customFormat="1" x14ac:dyDescent="0.2">
      <c r="C449" s="70" t="s">
        <v>644</v>
      </c>
      <c r="K449" s="483"/>
    </row>
    <row r="450" spans="3:11" s="70" customFormat="1" x14ac:dyDescent="0.2">
      <c r="C450" s="70" t="s">
        <v>642</v>
      </c>
      <c r="K450" s="483"/>
    </row>
    <row r="451" spans="3:11" s="70" customFormat="1" x14ac:dyDescent="0.2">
      <c r="C451" s="70" t="s">
        <v>643</v>
      </c>
      <c r="K451" s="483"/>
    </row>
    <row r="452" spans="3:11" s="70" customFormat="1" x14ac:dyDescent="0.2">
      <c r="C452" s="70" t="s">
        <v>645</v>
      </c>
      <c r="K452" s="483"/>
    </row>
    <row r="453" spans="3:11" s="70" customFormat="1" x14ac:dyDescent="0.2">
      <c r="C453" s="70" t="s">
        <v>646</v>
      </c>
      <c r="K453" s="483"/>
    </row>
  </sheetData>
  <phoneticPr fontId="19" type="noConversion"/>
  <pageMargins left="0.75" right="0.75" top="1" bottom="1" header="0.5" footer="0.5"/>
  <pageSetup scale="47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40"/>
  <sheetViews>
    <sheetView tabSelected="1" view="pageBreakPreview" topLeftCell="A22" zoomScaleNormal="100" zoomScaleSheetLayoutView="100" workbookViewId="0">
      <selection activeCell="AN45" sqref="AN45"/>
    </sheetView>
  </sheetViews>
  <sheetFormatPr defaultRowHeight="12" x14ac:dyDescent="0.2"/>
  <cols>
    <col min="1" max="1" width="9.109375" style="71" bestFit="1" customWidth="1"/>
    <col min="2" max="2" width="4" style="65" bestFit="1" customWidth="1"/>
    <col min="3" max="3" width="8.88671875" style="52"/>
    <col min="4" max="4" width="45.109375" style="65" bestFit="1" customWidth="1"/>
    <col min="5" max="5" width="9.88671875" style="512" customWidth="1"/>
    <col min="6" max="6" width="10.21875" style="512" customWidth="1"/>
    <col min="7" max="7" width="5" style="72" customWidth="1"/>
    <col min="8" max="8" width="0.33203125" style="65" customWidth="1"/>
    <col min="9" max="9" width="8.88671875" style="65"/>
    <col min="10" max="10" width="0.33203125" style="65" customWidth="1"/>
    <col min="11" max="11" width="8.88671875" style="65"/>
    <col min="12" max="12" width="0.44140625" style="65" customWidth="1"/>
    <col min="13" max="13" width="10.21875" style="65" hidden="1" customWidth="1"/>
    <col min="14" max="14" width="0.109375" style="65" customWidth="1"/>
    <col min="15" max="15" width="5.109375" style="52" bestFit="1" customWidth="1"/>
    <col min="16" max="16" width="9.33203125" style="65" bestFit="1" customWidth="1"/>
    <col min="17" max="22" width="8.88671875" style="65" hidden="1" customWidth="1"/>
    <col min="23" max="23" width="5.44140625" style="65" bestFit="1" customWidth="1"/>
    <col min="24" max="24" width="7.77734375" style="65" bestFit="1" customWidth="1"/>
    <col min="25" max="26" width="8.88671875" style="65" hidden="1" customWidth="1"/>
    <col min="27" max="27" width="0.109375" style="65" customWidth="1"/>
    <col min="28" max="28" width="10.88671875" style="65" hidden="1" customWidth="1"/>
    <col min="29" max="29" width="0.109375" style="65" hidden="1" customWidth="1"/>
    <col min="30" max="30" width="11.5546875" style="65" hidden="1" customWidth="1"/>
    <col min="31" max="31" width="9.77734375" style="65" hidden="1" customWidth="1"/>
    <col min="32" max="34" width="8.88671875" style="65" hidden="1" customWidth="1"/>
    <col min="35" max="35" width="2.6640625" style="65" hidden="1" customWidth="1"/>
    <col min="36" max="40" width="8.88671875" style="65"/>
    <col min="41" max="41" width="13.109375" style="65" customWidth="1"/>
    <col min="42" max="16384" width="8.88671875" style="65"/>
  </cols>
  <sheetData>
    <row r="1" spans="1:36" ht="23.25" customHeight="1" x14ac:dyDescent="0.2">
      <c r="A1" s="503" t="s">
        <v>986</v>
      </c>
      <c r="B1" s="504" t="s">
        <v>277</v>
      </c>
      <c r="C1" s="504" t="s">
        <v>278</v>
      </c>
      <c r="D1" s="504" t="s">
        <v>279</v>
      </c>
      <c r="E1" s="505" t="s">
        <v>1005</v>
      </c>
      <c r="F1" s="505" t="s">
        <v>1006</v>
      </c>
      <c r="G1" s="506" t="s">
        <v>37</v>
      </c>
      <c r="H1" s="504" t="s">
        <v>280</v>
      </c>
      <c r="I1" s="504" t="s">
        <v>281</v>
      </c>
      <c r="J1" s="504" t="s">
        <v>282</v>
      </c>
      <c r="K1" s="504" t="s">
        <v>283</v>
      </c>
      <c r="L1" s="507" t="s">
        <v>284</v>
      </c>
      <c r="M1" s="507" t="s">
        <v>285</v>
      </c>
      <c r="N1" s="504" t="s">
        <v>648</v>
      </c>
      <c r="O1" s="504" t="s">
        <v>640</v>
      </c>
      <c r="P1" s="508" t="s">
        <v>724</v>
      </c>
      <c r="Q1" s="509" t="s">
        <v>866</v>
      </c>
      <c r="R1" s="509" t="s">
        <v>93</v>
      </c>
      <c r="S1" s="509" t="s">
        <v>94</v>
      </c>
      <c r="T1" s="509" t="s">
        <v>95</v>
      </c>
      <c r="U1" s="504" t="s">
        <v>286</v>
      </c>
      <c r="V1" s="504" t="s">
        <v>287</v>
      </c>
      <c r="W1" s="504" t="s">
        <v>288</v>
      </c>
      <c r="X1" s="504" t="s">
        <v>322</v>
      </c>
      <c r="Y1" s="504" t="s">
        <v>723</v>
      </c>
      <c r="Z1" s="504" t="s">
        <v>641</v>
      </c>
      <c r="AA1" s="510" t="s">
        <v>636</v>
      </c>
      <c r="AB1" s="510" t="s">
        <v>637</v>
      </c>
      <c r="AC1" s="504" t="s">
        <v>323</v>
      </c>
      <c r="AD1" s="510" t="s">
        <v>638</v>
      </c>
      <c r="AE1" s="510" t="s">
        <v>639</v>
      </c>
      <c r="AF1" s="504" t="s">
        <v>324</v>
      </c>
      <c r="AG1" s="504" t="s">
        <v>325</v>
      </c>
      <c r="AH1" s="504" t="s">
        <v>326</v>
      </c>
      <c r="AI1" s="504" t="s">
        <v>288</v>
      </c>
      <c r="AJ1" s="511" t="s">
        <v>25</v>
      </c>
    </row>
    <row r="2" spans="1:36" x14ac:dyDescent="0.2">
      <c r="A2" s="71" t="s">
        <v>3</v>
      </c>
    </row>
    <row r="3" spans="1:36" x14ac:dyDescent="0.2">
      <c r="A3" s="73">
        <v>40716</v>
      </c>
      <c r="B3" s="65">
        <v>69</v>
      </c>
      <c r="C3" s="52" t="s">
        <v>341</v>
      </c>
      <c r="D3" s="65" t="s">
        <v>208</v>
      </c>
      <c r="E3" s="512">
        <v>123019.98</v>
      </c>
      <c r="F3" s="512">
        <v>121557.06</v>
      </c>
      <c r="G3" s="72" t="s">
        <v>35</v>
      </c>
      <c r="H3" s="65">
        <v>52165</v>
      </c>
      <c r="I3" s="65" t="s">
        <v>337</v>
      </c>
      <c r="J3" s="65">
        <v>52169</v>
      </c>
      <c r="K3" s="65" t="s">
        <v>339</v>
      </c>
      <c r="L3" s="65">
        <v>123019.98</v>
      </c>
      <c r="M3" s="65">
        <v>121557.06</v>
      </c>
      <c r="O3" s="52" t="s">
        <v>338</v>
      </c>
      <c r="P3" s="65" t="s">
        <v>330</v>
      </c>
      <c r="Q3" s="65" t="e">
        <v>#N/A</v>
      </c>
      <c r="R3" s="65">
        <v>3.4</v>
      </c>
      <c r="S3" s="65">
        <v>0</v>
      </c>
      <c r="T3" s="65">
        <v>3.4</v>
      </c>
      <c r="U3" s="65">
        <v>69</v>
      </c>
      <c r="V3" s="65">
        <v>1</v>
      </c>
      <c r="W3" s="65">
        <v>0.34</v>
      </c>
      <c r="X3" s="65">
        <v>0.34</v>
      </c>
      <c r="Y3" s="65">
        <v>1</v>
      </c>
      <c r="Z3" s="65">
        <v>0</v>
      </c>
      <c r="AA3" s="65">
        <v>0</v>
      </c>
      <c r="AB3" s="65">
        <v>0</v>
      </c>
      <c r="AC3" s="65">
        <v>1</v>
      </c>
      <c r="AD3" s="65">
        <v>123019.98</v>
      </c>
      <c r="AE3" s="65">
        <v>121557.06</v>
      </c>
      <c r="AF3" s="65" t="s">
        <v>330</v>
      </c>
      <c r="AG3" s="65">
        <v>526</v>
      </c>
      <c r="AH3" s="65">
        <v>100</v>
      </c>
      <c r="AI3" s="65">
        <v>0.34</v>
      </c>
      <c r="AJ3" s="65" t="s">
        <v>421</v>
      </c>
    </row>
    <row r="4" spans="1:36" x14ac:dyDescent="0.2">
      <c r="A4" s="73">
        <v>40716</v>
      </c>
      <c r="B4" s="65">
        <v>69</v>
      </c>
      <c r="C4" s="52" t="s">
        <v>40</v>
      </c>
      <c r="D4" s="65" t="s">
        <v>208</v>
      </c>
      <c r="E4" s="512">
        <v>123019.98</v>
      </c>
      <c r="F4" s="512">
        <v>121557.06</v>
      </c>
      <c r="G4" s="72" t="s">
        <v>35</v>
      </c>
      <c r="I4" s="65" t="s">
        <v>41</v>
      </c>
      <c r="K4" s="65" t="s">
        <v>42</v>
      </c>
      <c r="L4" s="65">
        <v>97754.262836185808</v>
      </c>
      <c r="M4" s="65">
        <v>96591.795843520784</v>
      </c>
      <c r="N4" s="65">
        <v>123019.98</v>
      </c>
      <c r="O4" s="52" t="s">
        <v>338</v>
      </c>
      <c r="P4" s="65" t="s">
        <v>330</v>
      </c>
      <c r="U4" s="65">
        <v>69</v>
      </c>
      <c r="V4" s="65">
        <v>1</v>
      </c>
      <c r="W4" s="65">
        <v>1.3</v>
      </c>
      <c r="X4" s="65">
        <v>1.6360000000000001</v>
      </c>
      <c r="Y4" s="65">
        <v>1</v>
      </c>
      <c r="Z4" s="65">
        <v>0</v>
      </c>
      <c r="AA4" s="65">
        <v>0</v>
      </c>
      <c r="AB4" s="65">
        <v>0</v>
      </c>
      <c r="AC4" s="65">
        <v>1</v>
      </c>
      <c r="AD4" s="65">
        <v>97754.262836185808</v>
      </c>
      <c r="AE4" s="65">
        <v>96591.795843520784</v>
      </c>
      <c r="AI4" s="65">
        <v>1.3</v>
      </c>
      <c r="AJ4" s="65" t="s">
        <v>421</v>
      </c>
    </row>
    <row r="5" spans="1:36" x14ac:dyDescent="0.2">
      <c r="A5" s="73">
        <v>40716</v>
      </c>
      <c r="B5" s="65">
        <v>69</v>
      </c>
      <c r="C5" s="52" t="s">
        <v>40</v>
      </c>
      <c r="D5" s="65" t="s">
        <v>208</v>
      </c>
      <c r="E5" s="512">
        <v>123019.98</v>
      </c>
      <c r="F5" s="512">
        <v>121557.06</v>
      </c>
      <c r="G5" s="72" t="s">
        <v>35</v>
      </c>
      <c r="I5" s="65" t="s">
        <v>42</v>
      </c>
      <c r="K5" s="65" t="s">
        <v>43</v>
      </c>
      <c r="L5" s="65">
        <v>25265.717163814181</v>
      </c>
      <c r="M5" s="65">
        <v>24965.264156479217</v>
      </c>
      <c r="O5" s="52" t="s">
        <v>338</v>
      </c>
      <c r="P5" s="65" t="s">
        <v>330</v>
      </c>
      <c r="U5" s="65">
        <v>69</v>
      </c>
      <c r="V5" s="65">
        <v>1</v>
      </c>
      <c r="W5" s="65">
        <v>0.33600000000000002</v>
      </c>
      <c r="X5" s="65">
        <v>1.6360000000000001</v>
      </c>
      <c r="Y5" s="65">
        <v>1</v>
      </c>
      <c r="Z5" s="65">
        <v>0</v>
      </c>
      <c r="AA5" s="65">
        <v>0</v>
      </c>
      <c r="AB5" s="65">
        <v>0</v>
      </c>
      <c r="AC5" s="65">
        <v>1</v>
      </c>
      <c r="AD5" s="65">
        <v>25265.717163814181</v>
      </c>
      <c r="AE5" s="65">
        <v>24965.264156479217</v>
      </c>
      <c r="AI5" s="65">
        <v>0.33600000000000002</v>
      </c>
      <c r="AJ5" s="65" t="s">
        <v>421</v>
      </c>
    </row>
    <row r="6" spans="1:36" x14ac:dyDescent="0.2">
      <c r="B6" s="65">
        <v>69</v>
      </c>
      <c r="C6" s="52" t="s">
        <v>403</v>
      </c>
      <c r="D6" s="65" t="s">
        <v>671</v>
      </c>
      <c r="E6" s="512">
        <v>568271.9</v>
      </c>
      <c r="F6" s="512">
        <v>441549.53</v>
      </c>
      <c r="G6" s="72" t="s">
        <v>35</v>
      </c>
      <c r="I6" s="65" t="s">
        <v>83</v>
      </c>
      <c r="K6" s="65" t="s">
        <v>85</v>
      </c>
      <c r="L6" s="65">
        <v>87919.584850926665</v>
      </c>
      <c r="M6" s="65">
        <v>68313.867655116846</v>
      </c>
      <c r="N6" s="65">
        <v>300755.24915321771</v>
      </c>
      <c r="O6" s="52" t="s">
        <v>338</v>
      </c>
      <c r="P6" s="65" t="s">
        <v>330</v>
      </c>
      <c r="Q6" s="65" t="e">
        <v>#N/A</v>
      </c>
      <c r="R6" s="65" t="e">
        <v>#N/A</v>
      </c>
      <c r="S6" s="65" t="e">
        <v>#N/A</v>
      </c>
      <c r="T6" s="65" t="e">
        <v>#N/A</v>
      </c>
      <c r="U6" s="65">
        <v>69</v>
      </c>
      <c r="V6" s="65">
        <v>1</v>
      </c>
      <c r="W6" s="65">
        <v>1.1519999999999999</v>
      </c>
      <c r="X6" s="65">
        <v>7.4459999999999997</v>
      </c>
      <c r="Y6" s="65">
        <v>1</v>
      </c>
      <c r="Z6" s="65">
        <v>0</v>
      </c>
      <c r="AA6" s="65">
        <v>0</v>
      </c>
      <c r="AB6" s="65">
        <v>0</v>
      </c>
      <c r="AC6" s="65">
        <v>1</v>
      </c>
      <c r="AD6" s="65">
        <v>87919.584850926665</v>
      </c>
      <c r="AE6" s="65">
        <v>68313.867655116846</v>
      </c>
      <c r="AF6" s="65" t="s">
        <v>330</v>
      </c>
      <c r="AG6" s="65">
        <v>526</v>
      </c>
      <c r="AH6" s="65">
        <v>100</v>
      </c>
      <c r="AI6" s="65">
        <v>1.1519999999999999</v>
      </c>
      <c r="AJ6" s="65" t="s">
        <v>90</v>
      </c>
    </row>
    <row r="7" spans="1:36" x14ac:dyDescent="0.2">
      <c r="B7" s="65">
        <v>69</v>
      </c>
      <c r="C7" s="52" t="s">
        <v>403</v>
      </c>
      <c r="D7" s="65" t="s">
        <v>671</v>
      </c>
      <c r="E7" s="512">
        <v>568271.9</v>
      </c>
      <c r="F7" s="512">
        <v>441549.53</v>
      </c>
      <c r="G7" s="72" t="s">
        <v>35</v>
      </c>
      <c r="H7" s="65" t="s">
        <v>54</v>
      </c>
      <c r="I7" s="65" t="s">
        <v>86</v>
      </c>
      <c r="K7" s="65" t="s">
        <v>87</v>
      </c>
      <c r="L7" s="65">
        <v>37744.023084068736</v>
      </c>
      <c r="M7" s="65">
        <v>29327.256288899211</v>
      </c>
      <c r="O7" s="52" t="s">
        <v>338</v>
      </c>
      <c r="P7" s="65" t="s">
        <v>330</v>
      </c>
      <c r="Q7" s="65" t="e">
        <v>#N/A</v>
      </c>
      <c r="R7" s="65" t="e">
        <v>#N/A</v>
      </c>
      <c r="S7" s="65" t="e">
        <v>#N/A</v>
      </c>
      <c r="T7" s="65" t="e">
        <v>#N/A</v>
      </c>
      <c r="U7" s="65">
        <v>69</v>
      </c>
      <c r="V7" s="65">
        <v>1</v>
      </c>
      <c r="W7" s="65">
        <v>1.0009999999999999</v>
      </c>
      <c r="X7" s="65">
        <v>15.071</v>
      </c>
      <c r="Y7" s="65">
        <v>1</v>
      </c>
      <c r="Z7" s="65">
        <v>0</v>
      </c>
      <c r="AA7" s="65">
        <v>0</v>
      </c>
      <c r="AB7" s="65">
        <v>0</v>
      </c>
      <c r="AC7" s="65">
        <v>1</v>
      </c>
      <c r="AD7" s="65">
        <v>37744.023084068736</v>
      </c>
      <c r="AE7" s="65">
        <v>29327.256288899211</v>
      </c>
      <c r="AF7" s="65" t="s">
        <v>330</v>
      </c>
      <c r="AG7" s="65">
        <v>526</v>
      </c>
      <c r="AH7" s="65">
        <v>100</v>
      </c>
      <c r="AI7" s="65">
        <v>1.0009999999999999</v>
      </c>
      <c r="AJ7" s="65" t="s">
        <v>90</v>
      </c>
    </row>
    <row r="8" spans="1:36" x14ac:dyDescent="0.2">
      <c r="B8" s="65">
        <v>69</v>
      </c>
      <c r="C8" s="52" t="s">
        <v>356</v>
      </c>
      <c r="D8" s="65" t="s">
        <v>408</v>
      </c>
      <c r="E8" s="512">
        <v>1904339.08</v>
      </c>
      <c r="F8" s="512">
        <v>1429165.94</v>
      </c>
      <c r="G8" s="72" t="s">
        <v>36</v>
      </c>
      <c r="I8" s="65" t="s">
        <v>63</v>
      </c>
      <c r="K8" s="65" t="s">
        <v>67</v>
      </c>
      <c r="L8" s="65">
        <v>94456.764767612098</v>
      </c>
      <c r="M8" s="65">
        <v>70887.791163989139</v>
      </c>
      <c r="O8" s="52" t="s">
        <v>338</v>
      </c>
      <c r="P8" s="65" t="s">
        <v>330</v>
      </c>
      <c r="Q8" s="65" t="e">
        <v>#N/A</v>
      </c>
      <c r="R8" s="65" t="e">
        <v>#N/A</v>
      </c>
      <c r="S8" s="65" t="e">
        <v>#N/A</v>
      </c>
      <c r="T8" s="65" t="e">
        <v>#N/A</v>
      </c>
      <c r="U8" s="65">
        <v>69</v>
      </c>
      <c r="V8" s="65">
        <v>1</v>
      </c>
      <c r="W8" s="65">
        <v>2.5409999999999999</v>
      </c>
      <c r="X8" s="65">
        <v>51.228999999999999</v>
      </c>
      <c r="Y8" s="65">
        <v>0</v>
      </c>
      <c r="Z8" s="65">
        <v>0</v>
      </c>
      <c r="AA8" s="65">
        <v>0</v>
      </c>
      <c r="AB8" s="65">
        <v>0</v>
      </c>
      <c r="AC8" s="65">
        <v>1</v>
      </c>
      <c r="AD8" s="65">
        <v>0</v>
      </c>
      <c r="AE8" s="65">
        <v>0</v>
      </c>
      <c r="AF8" s="65" t="s">
        <v>330</v>
      </c>
      <c r="AG8" s="65">
        <v>526</v>
      </c>
      <c r="AH8" s="65">
        <v>100</v>
      </c>
      <c r="AI8" s="65">
        <v>2.5409999999999999</v>
      </c>
      <c r="AJ8" s="65" t="s">
        <v>68</v>
      </c>
    </row>
    <row r="9" spans="1:36" x14ac:dyDescent="0.2">
      <c r="B9" s="65">
        <v>69</v>
      </c>
      <c r="C9" s="52" t="s">
        <v>356</v>
      </c>
      <c r="D9" s="65" t="s">
        <v>408</v>
      </c>
      <c r="E9" s="512">
        <v>1904339.08</v>
      </c>
      <c r="F9" s="512">
        <v>1429165.94</v>
      </c>
      <c r="G9" s="72" t="s">
        <v>36</v>
      </c>
      <c r="I9" s="65" t="s">
        <v>67</v>
      </c>
      <c r="K9" s="65" t="s">
        <v>69</v>
      </c>
      <c r="L9" s="65">
        <v>55499.38992445686</v>
      </c>
      <c r="M9" s="65">
        <v>41651.110668176232</v>
      </c>
      <c r="O9" s="52" t="s">
        <v>338</v>
      </c>
      <c r="P9" s="65" t="s">
        <v>330</v>
      </c>
      <c r="Q9" s="65" t="e">
        <v>#N/A</v>
      </c>
      <c r="R9" s="65" t="e">
        <v>#N/A</v>
      </c>
      <c r="S9" s="65" t="e">
        <v>#N/A</v>
      </c>
      <c r="T9" s="65" t="e">
        <v>#N/A</v>
      </c>
      <c r="U9" s="65">
        <v>69</v>
      </c>
      <c r="V9" s="65">
        <v>1</v>
      </c>
      <c r="W9" s="65">
        <v>1.4930000000000001</v>
      </c>
      <c r="X9" s="65">
        <v>51.228999999999999</v>
      </c>
      <c r="Y9" s="65">
        <v>0</v>
      </c>
      <c r="Z9" s="65">
        <v>0</v>
      </c>
      <c r="AA9" s="65">
        <v>0</v>
      </c>
      <c r="AB9" s="65">
        <v>0</v>
      </c>
      <c r="AC9" s="65">
        <v>1</v>
      </c>
      <c r="AD9" s="65">
        <v>0</v>
      </c>
      <c r="AE9" s="65">
        <v>0</v>
      </c>
      <c r="AF9" s="65" t="s">
        <v>330</v>
      </c>
      <c r="AG9" s="65">
        <v>526</v>
      </c>
      <c r="AH9" s="65">
        <v>100</v>
      </c>
      <c r="AI9" s="65">
        <v>1.4930000000000001</v>
      </c>
      <c r="AJ9" s="65" t="s">
        <v>68</v>
      </c>
    </row>
    <row r="10" spans="1:36" x14ac:dyDescent="0.2">
      <c r="B10" s="65">
        <v>69</v>
      </c>
      <c r="C10" s="52" t="s">
        <v>356</v>
      </c>
      <c r="D10" s="65" t="s">
        <v>408</v>
      </c>
      <c r="E10" s="512">
        <v>1904339.08</v>
      </c>
      <c r="F10" s="512">
        <v>1429165.94</v>
      </c>
      <c r="G10" s="72" t="s">
        <v>36</v>
      </c>
      <c r="I10" s="65" t="s">
        <v>70</v>
      </c>
      <c r="K10" s="65" t="s">
        <v>71</v>
      </c>
      <c r="L10" s="65">
        <v>203336.67976341525</v>
      </c>
      <c r="M10" s="65">
        <v>152599.84953444338</v>
      </c>
      <c r="O10" s="52" t="s">
        <v>329</v>
      </c>
      <c r="P10" s="65" t="s">
        <v>725</v>
      </c>
      <c r="Q10" s="65" t="e">
        <v>#N/A</v>
      </c>
      <c r="R10" s="65" t="e">
        <v>#N/A</v>
      </c>
      <c r="S10" s="65" t="e">
        <v>#N/A</v>
      </c>
      <c r="T10" s="65" t="e">
        <v>#N/A</v>
      </c>
      <c r="U10" s="65">
        <v>69</v>
      </c>
      <c r="V10" s="65">
        <v>1</v>
      </c>
      <c r="W10" s="65">
        <v>5.47</v>
      </c>
      <c r="X10" s="65">
        <v>51.228999999999999</v>
      </c>
      <c r="Y10" s="65">
        <v>0</v>
      </c>
      <c r="Z10" s="65">
        <v>1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 t="s">
        <v>330</v>
      </c>
      <c r="AG10" s="65">
        <v>526</v>
      </c>
      <c r="AH10" s="65">
        <v>100</v>
      </c>
      <c r="AI10" s="65">
        <v>5.47</v>
      </c>
      <c r="AJ10" s="65" t="s">
        <v>68</v>
      </c>
    </row>
    <row r="11" spans="1:36" x14ac:dyDescent="0.2">
      <c r="B11" s="65">
        <v>69</v>
      </c>
      <c r="C11" s="52" t="s">
        <v>356</v>
      </c>
      <c r="D11" s="65" t="s">
        <v>408</v>
      </c>
      <c r="E11" s="512">
        <v>1904339.08</v>
      </c>
      <c r="F11" s="512">
        <v>1429165.94</v>
      </c>
      <c r="G11" s="72" t="s">
        <v>36</v>
      </c>
      <c r="I11" s="65" t="s">
        <v>72</v>
      </c>
      <c r="K11" s="65" t="s">
        <v>73</v>
      </c>
      <c r="L11" s="65">
        <v>483.24987877959745</v>
      </c>
      <c r="M11" s="65">
        <v>362.66874660836629</v>
      </c>
      <c r="O11" s="52" t="s">
        <v>338</v>
      </c>
      <c r="P11" s="65" t="s">
        <v>330</v>
      </c>
      <c r="Q11" s="65" t="e">
        <v>#N/A</v>
      </c>
      <c r="R11" s="65" t="e">
        <v>#N/A</v>
      </c>
      <c r="S11" s="65" t="e">
        <v>#N/A</v>
      </c>
      <c r="T11" s="65" t="e">
        <v>#N/A</v>
      </c>
      <c r="U11" s="65">
        <v>69</v>
      </c>
      <c r="V11" s="65">
        <v>1</v>
      </c>
      <c r="W11" s="65">
        <v>1.2999999999999999E-2</v>
      </c>
      <c r="X11" s="65">
        <v>51.228999999999999</v>
      </c>
      <c r="Y11" s="65">
        <v>0</v>
      </c>
      <c r="Z11" s="65">
        <v>0</v>
      </c>
      <c r="AA11" s="65">
        <v>0</v>
      </c>
      <c r="AB11" s="65">
        <v>0</v>
      </c>
      <c r="AC11" s="65">
        <v>1</v>
      </c>
      <c r="AD11" s="65">
        <v>0</v>
      </c>
      <c r="AE11" s="65">
        <v>0</v>
      </c>
      <c r="AF11" s="65" t="s">
        <v>330</v>
      </c>
      <c r="AG11" s="65">
        <v>526</v>
      </c>
      <c r="AH11" s="65">
        <v>100</v>
      </c>
      <c r="AI11" s="65">
        <v>1.2999999999999999E-2</v>
      </c>
      <c r="AJ11" s="65" t="s">
        <v>68</v>
      </c>
    </row>
    <row r="12" spans="1:36" x14ac:dyDescent="0.2">
      <c r="B12" s="65">
        <v>69</v>
      </c>
      <c r="C12" s="52" t="s">
        <v>410</v>
      </c>
      <c r="D12" s="65" t="s">
        <v>675</v>
      </c>
      <c r="E12" s="512">
        <v>694719.32</v>
      </c>
      <c r="F12" s="512">
        <v>495673.24</v>
      </c>
      <c r="G12" s="72" t="s">
        <v>35</v>
      </c>
      <c r="I12" s="65" t="s">
        <v>907</v>
      </c>
      <c r="K12" s="65" t="s">
        <v>908</v>
      </c>
      <c r="L12" s="65">
        <v>56379.155717491529</v>
      </c>
      <c r="M12" s="65">
        <v>40225.797640050594</v>
      </c>
      <c r="O12" s="52" t="s">
        <v>338</v>
      </c>
      <c r="P12" s="65" t="s">
        <v>330</v>
      </c>
      <c r="Q12" s="65" t="e">
        <v>#N/A</v>
      </c>
      <c r="R12" s="65" t="e">
        <v>#N/A</v>
      </c>
      <c r="S12" s="65" t="e">
        <v>#N/A</v>
      </c>
      <c r="T12" s="65" t="e">
        <v>#N/A</v>
      </c>
      <c r="U12" s="65">
        <v>69</v>
      </c>
      <c r="V12" s="65">
        <v>1</v>
      </c>
      <c r="W12" s="65">
        <v>1.9890000000000001</v>
      </c>
      <c r="X12" s="65">
        <v>24.509</v>
      </c>
      <c r="Y12" s="65">
        <v>1</v>
      </c>
      <c r="Z12" s="65">
        <v>0</v>
      </c>
      <c r="AA12" s="65">
        <v>0</v>
      </c>
      <c r="AB12" s="65">
        <v>0</v>
      </c>
      <c r="AC12" s="65">
        <v>1</v>
      </c>
      <c r="AD12" s="65">
        <v>56379.155717491529</v>
      </c>
      <c r="AE12" s="65">
        <v>40225.797640050594</v>
      </c>
      <c r="AF12" s="65" t="s">
        <v>330</v>
      </c>
      <c r="AG12" s="65">
        <v>526</v>
      </c>
      <c r="AH12" s="65">
        <v>100</v>
      </c>
      <c r="AI12" s="65">
        <v>1.9890000000000001</v>
      </c>
      <c r="AJ12" s="65" t="s">
        <v>944</v>
      </c>
    </row>
    <row r="13" spans="1:36" x14ac:dyDescent="0.2">
      <c r="B13" s="65">
        <v>69</v>
      </c>
      <c r="C13" s="52" t="s">
        <v>410</v>
      </c>
      <c r="D13" s="65" t="s">
        <v>675</v>
      </c>
      <c r="E13" s="512">
        <v>694719.32</v>
      </c>
      <c r="F13" s="512">
        <v>495673.24</v>
      </c>
      <c r="G13" s="72" t="s">
        <v>35</v>
      </c>
      <c r="I13" s="65" t="s">
        <v>908</v>
      </c>
      <c r="K13" s="65" t="s">
        <v>909</v>
      </c>
      <c r="L13" s="65">
        <v>10799.627113305314</v>
      </c>
      <c r="M13" s="65">
        <v>7705.3941180790725</v>
      </c>
      <c r="O13" s="52" t="s">
        <v>338</v>
      </c>
      <c r="P13" s="65" t="s">
        <v>330</v>
      </c>
      <c r="Q13" s="65" t="e">
        <v>#N/A</v>
      </c>
      <c r="R13" s="65" t="e">
        <v>#N/A</v>
      </c>
      <c r="S13" s="65" t="e">
        <v>#N/A</v>
      </c>
      <c r="T13" s="65" t="e">
        <v>#N/A</v>
      </c>
      <c r="U13" s="65">
        <v>69</v>
      </c>
      <c r="V13" s="65">
        <v>1</v>
      </c>
      <c r="W13" s="65">
        <v>0.38100000000000001</v>
      </c>
      <c r="X13" s="65">
        <v>24.509</v>
      </c>
      <c r="Y13" s="65">
        <v>1</v>
      </c>
      <c r="Z13" s="65">
        <v>0</v>
      </c>
      <c r="AA13" s="65">
        <v>0</v>
      </c>
      <c r="AB13" s="65">
        <v>0</v>
      </c>
      <c r="AC13" s="65">
        <v>1</v>
      </c>
      <c r="AD13" s="65">
        <v>10799.627113305314</v>
      </c>
      <c r="AE13" s="65">
        <v>7705.3941180790725</v>
      </c>
      <c r="AF13" s="65" t="s">
        <v>330</v>
      </c>
      <c r="AG13" s="65">
        <v>526</v>
      </c>
      <c r="AH13" s="65">
        <v>100</v>
      </c>
      <c r="AI13" s="65">
        <v>0.38100000000000001</v>
      </c>
      <c r="AJ13" s="65" t="s">
        <v>944</v>
      </c>
    </row>
    <row r="14" spans="1:36" x14ac:dyDescent="0.2">
      <c r="B14" s="65">
        <v>69</v>
      </c>
      <c r="C14" s="52" t="s">
        <v>410</v>
      </c>
      <c r="D14" s="65" t="s">
        <v>675</v>
      </c>
      <c r="E14" s="512">
        <v>694719.32</v>
      </c>
      <c r="F14" s="512">
        <v>495673.24</v>
      </c>
      <c r="G14" s="72" t="s">
        <v>35</v>
      </c>
      <c r="I14" s="65" t="s">
        <v>908</v>
      </c>
      <c r="K14" s="65" t="s">
        <v>910</v>
      </c>
      <c r="L14" s="65">
        <v>453.52764780284787</v>
      </c>
      <c r="M14" s="65">
        <v>323.58610469623403</v>
      </c>
      <c r="O14" s="52" t="s">
        <v>338</v>
      </c>
      <c r="P14" s="65" t="s">
        <v>330</v>
      </c>
      <c r="Q14" s="65" t="e">
        <v>#N/A</v>
      </c>
      <c r="R14" s="65" t="e">
        <v>#N/A</v>
      </c>
      <c r="S14" s="65" t="e">
        <v>#N/A</v>
      </c>
      <c r="T14" s="65" t="e">
        <v>#N/A</v>
      </c>
      <c r="U14" s="65">
        <v>69</v>
      </c>
      <c r="V14" s="65">
        <v>1</v>
      </c>
      <c r="W14" s="65">
        <v>1.6E-2</v>
      </c>
      <c r="X14" s="65">
        <v>24.509</v>
      </c>
      <c r="Y14" s="65">
        <v>1</v>
      </c>
      <c r="Z14" s="65">
        <v>0</v>
      </c>
      <c r="AA14" s="65">
        <v>0</v>
      </c>
      <c r="AB14" s="65">
        <v>0</v>
      </c>
      <c r="AC14" s="65">
        <v>1</v>
      </c>
      <c r="AD14" s="65">
        <v>453.52764780284787</v>
      </c>
      <c r="AE14" s="65">
        <v>323.58610469623403</v>
      </c>
      <c r="AF14" s="65" t="s">
        <v>330</v>
      </c>
      <c r="AG14" s="65">
        <v>526</v>
      </c>
      <c r="AH14" s="65">
        <v>100</v>
      </c>
      <c r="AI14" s="65">
        <v>1.6E-2</v>
      </c>
      <c r="AJ14" s="65" t="s">
        <v>944</v>
      </c>
    </row>
    <row r="15" spans="1:36" x14ac:dyDescent="0.2">
      <c r="B15" s="65">
        <v>69</v>
      </c>
      <c r="C15" s="52" t="s">
        <v>410</v>
      </c>
      <c r="D15" s="65" t="s">
        <v>675</v>
      </c>
      <c r="E15" s="512">
        <v>694719.32</v>
      </c>
      <c r="F15" s="512">
        <v>495673.24</v>
      </c>
      <c r="G15" s="72" t="s">
        <v>35</v>
      </c>
      <c r="I15" s="65" t="s">
        <v>907</v>
      </c>
      <c r="K15" s="65" t="s">
        <v>911</v>
      </c>
      <c r="L15" s="65">
        <v>2466.0565849279851</v>
      </c>
      <c r="M15" s="65">
        <v>1759.4994442857724</v>
      </c>
      <c r="O15" s="52" t="s">
        <v>338</v>
      </c>
      <c r="P15" s="65" t="s">
        <v>330</v>
      </c>
      <c r="Q15" s="65" t="e">
        <v>#N/A</v>
      </c>
      <c r="R15" s="65" t="e">
        <v>#N/A</v>
      </c>
      <c r="S15" s="65" t="e">
        <v>#N/A</v>
      </c>
      <c r="T15" s="65" t="e">
        <v>#N/A</v>
      </c>
      <c r="U15" s="65">
        <v>69</v>
      </c>
      <c r="V15" s="65">
        <v>1</v>
      </c>
      <c r="W15" s="65">
        <v>8.6999999999999994E-2</v>
      </c>
      <c r="X15" s="65">
        <v>24.509</v>
      </c>
      <c r="Y15" s="65">
        <v>1</v>
      </c>
      <c r="Z15" s="65">
        <v>0</v>
      </c>
      <c r="AA15" s="65">
        <v>0</v>
      </c>
      <c r="AB15" s="65">
        <v>0</v>
      </c>
      <c r="AC15" s="65">
        <v>1</v>
      </c>
      <c r="AD15" s="65">
        <v>2466.0565849279851</v>
      </c>
      <c r="AE15" s="65">
        <v>1759.4994442857724</v>
      </c>
      <c r="AF15" s="65" t="s">
        <v>330</v>
      </c>
      <c r="AG15" s="65">
        <v>526</v>
      </c>
      <c r="AH15" s="65">
        <v>100</v>
      </c>
      <c r="AI15" s="65">
        <v>8.6999999999999994E-2</v>
      </c>
      <c r="AJ15" s="65" t="s">
        <v>944</v>
      </c>
    </row>
    <row r="16" spans="1:36" x14ac:dyDescent="0.2">
      <c r="B16" s="65">
        <v>69</v>
      </c>
      <c r="C16" s="52" t="s">
        <v>410</v>
      </c>
      <c r="D16" s="65" t="s">
        <v>675</v>
      </c>
      <c r="E16" s="512">
        <v>694719.32</v>
      </c>
      <c r="F16" s="512">
        <v>495673.24</v>
      </c>
      <c r="G16" s="72" t="s">
        <v>35</v>
      </c>
      <c r="I16" s="65" t="s">
        <v>911</v>
      </c>
      <c r="K16" s="65" t="s">
        <v>61</v>
      </c>
      <c r="L16" s="65">
        <v>13038.919874331878</v>
      </c>
      <c r="M16" s="65">
        <v>9303.1005100167276</v>
      </c>
      <c r="O16" s="52" t="s">
        <v>338</v>
      </c>
      <c r="P16" s="65" t="s">
        <v>330</v>
      </c>
      <c r="Q16" s="65" t="e">
        <v>#N/A</v>
      </c>
      <c r="R16" s="65" t="e">
        <v>#N/A</v>
      </c>
      <c r="S16" s="65" t="e">
        <v>#N/A</v>
      </c>
      <c r="T16" s="65" t="e">
        <v>#N/A</v>
      </c>
      <c r="U16" s="65">
        <v>69</v>
      </c>
      <c r="V16" s="65">
        <v>1</v>
      </c>
      <c r="W16" s="65">
        <v>0.46</v>
      </c>
      <c r="X16" s="65">
        <v>24.509</v>
      </c>
      <c r="Y16" s="65">
        <v>1</v>
      </c>
      <c r="Z16" s="65">
        <v>0</v>
      </c>
      <c r="AA16" s="65">
        <v>0</v>
      </c>
      <c r="AB16" s="65">
        <v>0</v>
      </c>
      <c r="AC16" s="65">
        <v>1</v>
      </c>
      <c r="AD16" s="65">
        <v>13038.919874331878</v>
      </c>
      <c r="AE16" s="65">
        <v>9303.1005100167276</v>
      </c>
      <c r="AF16" s="65" t="s">
        <v>330</v>
      </c>
      <c r="AG16" s="65">
        <v>526</v>
      </c>
      <c r="AH16" s="65">
        <v>100</v>
      </c>
      <c r="AI16" s="65">
        <v>0.46</v>
      </c>
      <c r="AJ16" s="65" t="s">
        <v>944</v>
      </c>
    </row>
    <row r="17" spans="1:42" x14ac:dyDescent="0.2">
      <c r="B17" s="65">
        <v>69</v>
      </c>
      <c r="C17" s="52" t="s">
        <v>410</v>
      </c>
      <c r="D17" s="65" t="s">
        <v>675</v>
      </c>
      <c r="E17" s="512">
        <v>694719.32</v>
      </c>
      <c r="F17" s="512">
        <v>495673.24</v>
      </c>
      <c r="G17" s="72" t="s">
        <v>35</v>
      </c>
      <c r="I17" s="65" t="s">
        <v>911</v>
      </c>
      <c r="K17" s="65" t="s">
        <v>942</v>
      </c>
      <c r="L17" s="65">
        <v>18878.088339793543</v>
      </c>
      <c r="M17" s="65">
        <v>13469.271607980743</v>
      </c>
      <c r="O17" s="52" t="s">
        <v>338</v>
      </c>
      <c r="P17" s="65" t="s">
        <v>330</v>
      </c>
      <c r="Q17" s="65" t="e">
        <v>#N/A</v>
      </c>
      <c r="R17" s="65" t="e">
        <v>#N/A</v>
      </c>
      <c r="S17" s="65" t="e">
        <v>#N/A</v>
      </c>
      <c r="T17" s="65" t="e">
        <v>#N/A</v>
      </c>
      <c r="U17" s="65">
        <v>69</v>
      </c>
      <c r="V17" s="65">
        <v>1</v>
      </c>
      <c r="W17" s="65">
        <v>0.66600000000000004</v>
      </c>
      <c r="X17" s="65">
        <v>24.509</v>
      </c>
      <c r="Y17" s="65">
        <v>1</v>
      </c>
      <c r="Z17" s="65">
        <v>0</v>
      </c>
      <c r="AA17" s="65">
        <v>0</v>
      </c>
      <c r="AB17" s="65">
        <v>0</v>
      </c>
      <c r="AC17" s="65">
        <v>1</v>
      </c>
      <c r="AD17" s="65">
        <v>18878.088339793543</v>
      </c>
      <c r="AE17" s="65">
        <v>13469.271607980743</v>
      </c>
      <c r="AF17" s="65" t="s">
        <v>330</v>
      </c>
      <c r="AG17" s="65">
        <v>526</v>
      </c>
      <c r="AH17" s="65">
        <v>100</v>
      </c>
      <c r="AI17" s="65">
        <v>0.66600000000000004</v>
      </c>
      <c r="AJ17" s="65" t="s">
        <v>944</v>
      </c>
    </row>
    <row r="18" spans="1:42" x14ac:dyDescent="0.2">
      <c r="B18" s="65">
        <v>69</v>
      </c>
      <c r="C18" s="52" t="s">
        <v>410</v>
      </c>
      <c r="D18" s="65" t="s">
        <v>675</v>
      </c>
      <c r="E18" s="512">
        <v>694719.32</v>
      </c>
      <c r="F18" s="512">
        <v>495673.24</v>
      </c>
      <c r="G18" s="72" t="s">
        <v>35</v>
      </c>
      <c r="I18" s="65" t="s">
        <v>942</v>
      </c>
      <c r="K18" s="65" t="s">
        <v>943</v>
      </c>
      <c r="L18" s="65">
        <v>12415.319358602961</v>
      </c>
      <c r="M18" s="65">
        <v>8858.1696160594074</v>
      </c>
      <c r="O18" s="52" t="s">
        <v>338</v>
      </c>
      <c r="P18" s="65" t="s">
        <v>330</v>
      </c>
      <c r="Q18" s="65" t="e">
        <v>#N/A</v>
      </c>
      <c r="R18" s="65" t="e">
        <v>#N/A</v>
      </c>
      <c r="S18" s="65" t="e">
        <v>#N/A</v>
      </c>
      <c r="T18" s="65" t="e">
        <v>#N/A</v>
      </c>
      <c r="U18" s="65">
        <v>69</v>
      </c>
      <c r="V18" s="65">
        <v>1</v>
      </c>
      <c r="W18" s="65">
        <v>0.438</v>
      </c>
      <c r="X18" s="65">
        <v>24.509</v>
      </c>
      <c r="Y18" s="65">
        <v>1</v>
      </c>
      <c r="Z18" s="65">
        <v>0</v>
      </c>
      <c r="AA18" s="65">
        <v>0</v>
      </c>
      <c r="AB18" s="65">
        <v>0</v>
      </c>
      <c r="AC18" s="65">
        <v>1</v>
      </c>
      <c r="AD18" s="65">
        <v>12415.319358602961</v>
      </c>
      <c r="AE18" s="65">
        <v>8858.1696160594074</v>
      </c>
      <c r="AF18" s="65" t="s">
        <v>330</v>
      </c>
      <c r="AG18" s="65">
        <v>526</v>
      </c>
      <c r="AH18" s="65">
        <v>100</v>
      </c>
      <c r="AI18" s="65">
        <v>0.438</v>
      </c>
      <c r="AJ18" s="65" t="s">
        <v>944</v>
      </c>
    </row>
    <row r="19" spans="1:42" x14ac:dyDescent="0.2">
      <c r="B19" s="65">
        <v>115</v>
      </c>
      <c r="C19" s="52" t="s">
        <v>763</v>
      </c>
      <c r="D19" s="65" t="s">
        <v>5</v>
      </c>
      <c r="E19" s="512">
        <v>403756.41</v>
      </c>
      <c r="F19" s="512">
        <v>386089.71</v>
      </c>
      <c r="G19" s="72" t="s">
        <v>35</v>
      </c>
      <c r="I19" s="65" t="s">
        <v>352</v>
      </c>
      <c r="K19" s="65" t="s">
        <v>133</v>
      </c>
      <c r="L19" s="65">
        <v>31485.591605504589</v>
      </c>
      <c r="M19" s="65">
        <v>30107.913165137616</v>
      </c>
      <c r="O19" s="52" t="s">
        <v>338</v>
      </c>
      <c r="P19" s="65" t="s">
        <v>330</v>
      </c>
      <c r="Q19" s="65" t="e">
        <v>#N/A</v>
      </c>
      <c r="R19" s="65" t="e">
        <v>#N/A</v>
      </c>
      <c r="S19" s="65" t="e">
        <v>#N/A</v>
      </c>
      <c r="T19" s="65" t="e">
        <v>#N/A</v>
      </c>
      <c r="U19" s="65">
        <v>69</v>
      </c>
      <c r="V19" s="65">
        <v>1</v>
      </c>
      <c r="W19" s="65">
        <v>1.02</v>
      </c>
      <c r="X19" s="65">
        <v>13.08</v>
      </c>
      <c r="Y19" s="65">
        <v>1</v>
      </c>
      <c r="Z19" s="65">
        <v>0</v>
      </c>
      <c r="AA19" s="65">
        <v>0</v>
      </c>
      <c r="AB19" s="65">
        <v>0</v>
      </c>
      <c r="AC19" s="65">
        <v>1</v>
      </c>
      <c r="AD19" s="65">
        <v>31485.591605504589</v>
      </c>
      <c r="AE19" s="65">
        <v>30107.913165137616</v>
      </c>
      <c r="AF19" s="65" t="s">
        <v>330</v>
      </c>
      <c r="AG19" s="65">
        <v>526</v>
      </c>
      <c r="AH19" s="65">
        <v>100</v>
      </c>
      <c r="AI19" s="65">
        <v>1.02</v>
      </c>
      <c r="AJ19" s="65" t="s">
        <v>58</v>
      </c>
    </row>
    <row r="20" spans="1:42" x14ac:dyDescent="0.2">
      <c r="B20" s="65">
        <v>115</v>
      </c>
      <c r="C20" s="52" t="s">
        <v>419</v>
      </c>
      <c r="D20" s="65" t="s">
        <v>212</v>
      </c>
      <c r="E20" s="512">
        <v>335413.83</v>
      </c>
      <c r="F20" s="512">
        <v>331591.77</v>
      </c>
      <c r="G20" s="72" t="s">
        <v>35</v>
      </c>
      <c r="I20" s="65" t="s">
        <v>945</v>
      </c>
      <c r="K20" s="65" t="s">
        <v>946</v>
      </c>
      <c r="L20" s="65">
        <v>335413.83</v>
      </c>
      <c r="M20" s="65">
        <v>331591.77</v>
      </c>
      <c r="N20" s="65">
        <v>1494252.987327273</v>
      </c>
      <c r="O20" s="52" t="s">
        <v>338</v>
      </c>
      <c r="P20" s="65" t="s">
        <v>330</v>
      </c>
      <c r="Q20" s="65" t="e">
        <v>#N/A</v>
      </c>
      <c r="R20" s="65" t="e">
        <v>#N/A</v>
      </c>
      <c r="S20" s="65" t="e">
        <v>#N/A</v>
      </c>
      <c r="T20" s="65" t="e">
        <v>#N/A</v>
      </c>
      <c r="U20" s="65">
        <v>115</v>
      </c>
      <c r="V20" s="65">
        <v>1</v>
      </c>
      <c r="W20" s="65">
        <v>0.90400000000000003</v>
      </c>
      <c r="X20" s="65">
        <v>0.90400000000000003</v>
      </c>
      <c r="Y20" s="65">
        <v>1</v>
      </c>
      <c r="Z20" s="65">
        <v>0</v>
      </c>
      <c r="AA20" s="65">
        <v>0</v>
      </c>
      <c r="AB20" s="65">
        <v>0</v>
      </c>
      <c r="AC20" s="65">
        <v>1</v>
      </c>
      <c r="AD20" s="65">
        <v>335413.83</v>
      </c>
      <c r="AE20" s="65">
        <v>331591.77</v>
      </c>
      <c r="AF20" s="65" t="s">
        <v>330</v>
      </c>
      <c r="AG20" s="65">
        <v>526</v>
      </c>
      <c r="AH20" s="65">
        <v>100</v>
      </c>
      <c r="AI20" s="65">
        <v>0.90400000000000003</v>
      </c>
      <c r="AJ20" s="65" t="s">
        <v>947</v>
      </c>
    </row>
    <row r="21" spans="1:42" s="514" customFormat="1" x14ac:dyDescent="0.2">
      <c r="A21" s="513"/>
      <c r="B21" s="514">
        <v>69</v>
      </c>
      <c r="C21" s="515" t="s">
        <v>168</v>
      </c>
      <c r="D21" s="514" t="s">
        <v>225</v>
      </c>
      <c r="E21" s="516">
        <v>160365.79999999999</v>
      </c>
      <c r="F21" s="516">
        <v>158442.85999999999</v>
      </c>
      <c r="G21" s="517" t="s">
        <v>35</v>
      </c>
      <c r="I21" s="514" t="s">
        <v>169</v>
      </c>
      <c r="K21" s="514" t="s">
        <v>170</v>
      </c>
      <c r="L21" s="516">
        <v>27180.644067796606</v>
      </c>
      <c r="M21" s="516">
        <v>26854.722033898302</v>
      </c>
      <c r="O21" s="515" t="s">
        <v>338</v>
      </c>
      <c r="P21" s="514" t="s">
        <v>330</v>
      </c>
      <c r="Q21" s="514" t="e">
        <v>#N/A</v>
      </c>
      <c r="R21" s="514" t="e">
        <v>#N/A</v>
      </c>
      <c r="S21" s="514" t="e">
        <v>#N/A</v>
      </c>
      <c r="T21" s="514" t="e">
        <v>#N/A</v>
      </c>
      <c r="U21" s="514">
        <v>69</v>
      </c>
      <c r="V21" s="514">
        <v>1</v>
      </c>
      <c r="W21" s="514">
        <v>1</v>
      </c>
      <c r="X21" s="514">
        <v>5.9</v>
      </c>
      <c r="Y21" s="514">
        <v>1</v>
      </c>
      <c r="Z21" s="514">
        <v>0</v>
      </c>
      <c r="AA21" s="514">
        <v>0</v>
      </c>
      <c r="AB21" s="514">
        <v>0</v>
      </c>
      <c r="AC21" s="514">
        <v>1</v>
      </c>
      <c r="AD21" s="514">
        <v>27180.644067796606</v>
      </c>
      <c r="AE21" s="514">
        <v>26854.722033898302</v>
      </c>
      <c r="AF21" s="514" t="s">
        <v>330</v>
      </c>
      <c r="AG21" s="514">
        <v>526</v>
      </c>
      <c r="AH21" s="514">
        <v>100</v>
      </c>
      <c r="AI21" s="514">
        <v>1</v>
      </c>
      <c r="AJ21" s="514" t="s">
        <v>198</v>
      </c>
      <c r="AP21" s="514" t="s">
        <v>1015</v>
      </c>
    </row>
    <row r="22" spans="1:42" s="514" customFormat="1" x14ac:dyDescent="0.2">
      <c r="A22" s="513"/>
      <c r="B22" s="514">
        <v>69</v>
      </c>
      <c r="C22" s="515" t="s">
        <v>525</v>
      </c>
      <c r="D22" s="514" t="s">
        <v>877</v>
      </c>
      <c r="E22" s="516">
        <v>4655963.05</v>
      </c>
      <c r="F22" s="516">
        <v>3525998.37</v>
      </c>
      <c r="G22" s="517" t="s">
        <v>35</v>
      </c>
      <c r="H22" s="514">
        <v>50819</v>
      </c>
      <c r="I22" s="514" t="s">
        <v>529</v>
      </c>
      <c r="J22" s="514">
        <v>50823</v>
      </c>
      <c r="K22" s="514" t="s">
        <v>528</v>
      </c>
      <c r="L22" s="516">
        <v>729308.37718539196</v>
      </c>
      <c r="M22" s="516">
        <v>552311.11621107848</v>
      </c>
      <c r="O22" s="515" t="s">
        <v>329</v>
      </c>
      <c r="P22" s="514" t="s">
        <v>734</v>
      </c>
      <c r="Q22" s="514" t="s">
        <v>528</v>
      </c>
      <c r="R22" s="514">
        <v>2.1</v>
      </c>
      <c r="S22" s="514">
        <v>0.9</v>
      </c>
      <c r="T22" s="514">
        <v>2.2847319317591728</v>
      </c>
      <c r="U22" s="514">
        <v>69</v>
      </c>
      <c r="V22" s="514">
        <v>1</v>
      </c>
      <c r="W22" s="514">
        <v>22.99</v>
      </c>
      <c r="X22" s="514">
        <v>146.77000000000001</v>
      </c>
      <c r="Y22" s="514">
        <v>1</v>
      </c>
      <c r="Z22" s="514">
        <v>1</v>
      </c>
      <c r="AA22" s="514">
        <v>729308.37718539196</v>
      </c>
      <c r="AB22" s="514">
        <v>552311.11621107848</v>
      </c>
      <c r="AC22" s="514">
        <v>0</v>
      </c>
      <c r="AD22" s="514">
        <v>0</v>
      </c>
      <c r="AE22" s="514">
        <v>0</v>
      </c>
      <c r="AF22" s="514" t="s">
        <v>330</v>
      </c>
      <c r="AG22" s="514">
        <v>526</v>
      </c>
      <c r="AH22" s="514">
        <v>100</v>
      </c>
      <c r="AI22" s="514">
        <v>22.99</v>
      </c>
      <c r="AJ22" s="514" t="s">
        <v>165</v>
      </c>
      <c r="AP22" s="514" t="s">
        <v>1016</v>
      </c>
    </row>
    <row r="23" spans="1:42" s="514" customFormat="1" x14ac:dyDescent="0.2">
      <c r="A23" s="513"/>
      <c r="B23" s="514">
        <v>69</v>
      </c>
      <c r="C23" s="515" t="s">
        <v>525</v>
      </c>
      <c r="D23" s="514" t="s">
        <v>223</v>
      </c>
      <c r="E23" s="516">
        <v>36556.42</v>
      </c>
      <c r="F23" s="516">
        <v>36115.08</v>
      </c>
      <c r="G23" s="517" t="s">
        <v>35</v>
      </c>
      <c r="H23" s="514">
        <v>50819</v>
      </c>
      <c r="I23" s="514" t="s">
        <v>529</v>
      </c>
      <c r="J23" s="514">
        <v>50823</v>
      </c>
      <c r="K23" s="514" t="s">
        <v>528</v>
      </c>
      <c r="L23" s="516">
        <v>10916.829197895691</v>
      </c>
      <c r="M23" s="516">
        <v>10785.032008832888</v>
      </c>
      <c r="O23" s="515" t="s">
        <v>329</v>
      </c>
      <c r="P23" s="514" t="s">
        <v>734</v>
      </c>
      <c r="Q23" s="514" t="e">
        <v>#N/A</v>
      </c>
      <c r="R23" s="514">
        <v>2.1</v>
      </c>
      <c r="S23" s="514">
        <v>0.9</v>
      </c>
      <c r="T23" s="514">
        <v>2.2847319317591728</v>
      </c>
      <c r="U23" s="514">
        <v>69</v>
      </c>
      <c r="V23" s="514">
        <v>1</v>
      </c>
      <c r="W23" s="514">
        <v>22.99</v>
      </c>
      <c r="X23" s="514">
        <v>76.984999999999999</v>
      </c>
      <c r="Y23" s="514">
        <v>1</v>
      </c>
      <c r="Z23" s="514">
        <v>1</v>
      </c>
      <c r="AA23" s="514">
        <v>10916.829197895691</v>
      </c>
      <c r="AB23" s="514">
        <v>10785.032008832888</v>
      </c>
      <c r="AC23" s="514">
        <v>0</v>
      </c>
      <c r="AD23" s="514">
        <v>0</v>
      </c>
      <c r="AE23" s="514">
        <v>0</v>
      </c>
      <c r="AF23" s="514" t="s">
        <v>330</v>
      </c>
      <c r="AG23" s="514">
        <v>526</v>
      </c>
      <c r="AH23" s="514">
        <v>100</v>
      </c>
      <c r="AI23" s="514">
        <v>22.99</v>
      </c>
      <c r="AJ23" s="514" t="s">
        <v>652</v>
      </c>
      <c r="AP23" s="514" t="s">
        <v>1016</v>
      </c>
    </row>
    <row r="24" spans="1:42" s="514" customFormat="1" x14ac:dyDescent="0.2">
      <c r="A24" s="513"/>
      <c r="B24" s="514">
        <v>69</v>
      </c>
      <c r="C24" s="515" t="s">
        <v>485</v>
      </c>
      <c r="D24" s="514" t="s">
        <v>860</v>
      </c>
      <c r="E24" s="516">
        <v>1003114.93</v>
      </c>
      <c r="F24" s="516">
        <v>778157.87</v>
      </c>
      <c r="G24" s="517" t="s">
        <v>35</v>
      </c>
      <c r="H24" s="514">
        <v>51959</v>
      </c>
      <c r="I24" s="514" t="s">
        <v>484</v>
      </c>
      <c r="J24" s="514">
        <v>52027</v>
      </c>
      <c r="K24" s="514" t="s">
        <v>486</v>
      </c>
      <c r="L24" s="516">
        <v>670049.42589843762</v>
      </c>
      <c r="M24" s="516">
        <v>519785.13972656254</v>
      </c>
      <c r="N24" s="514">
        <v>1003114.93</v>
      </c>
      <c r="O24" s="515" t="s">
        <v>338</v>
      </c>
      <c r="P24" s="514" t="s">
        <v>731</v>
      </c>
      <c r="Q24" s="514" t="e">
        <v>#N/A</v>
      </c>
      <c r="R24" s="514" t="e">
        <v>#REF!</v>
      </c>
      <c r="S24" s="514" t="e">
        <v>#REF!</v>
      </c>
      <c r="T24" s="514" t="e">
        <v>#REF!</v>
      </c>
      <c r="U24" s="514">
        <v>69</v>
      </c>
      <c r="V24" s="514">
        <v>1</v>
      </c>
      <c r="W24" s="514">
        <v>17.100000000000001</v>
      </c>
      <c r="X24" s="514">
        <v>25.6</v>
      </c>
      <c r="Y24" s="514">
        <v>1</v>
      </c>
      <c r="Z24" s="514">
        <v>1</v>
      </c>
      <c r="AA24" s="514">
        <v>670049.42589843762</v>
      </c>
      <c r="AB24" s="514">
        <v>519785.13972656254</v>
      </c>
      <c r="AC24" s="514">
        <v>0</v>
      </c>
      <c r="AD24" s="514">
        <v>0</v>
      </c>
      <c r="AE24" s="514">
        <v>0</v>
      </c>
      <c r="AF24" s="514" t="s">
        <v>330</v>
      </c>
      <c r="AG24" s="514">
        <v>526</v>
      </c>
      <c r="AH24" s="514">
        <v>100</v>
      </c>
      <c r="AI24" s="514">
        <v>17.100000000000001</v>
      </c>
      <c r="AJ24" s="514" t="s">
        <v>202</v>
      </c>
      <c r="AP24" s="514" t="s">
        <v>200</v>
      </c>
    </row>
    <row r="25" spans="1:42" s="514" customFormat="1" x14ac:dyDescent="0.2">
      <c r="A25" s="513"/>
      <c r="B25" s="514">
        <v>69</v>
      </c>
      <c r="C25" s="515" t="s">
        <v>485</v>
      </c>
      <c r="D25" s="514" t="s">
        <v>860</v>
      </c>
      <c r="E25" s="516">
        <v>1003114.93</v>
      </c>
      <c r="F25" s="516">
        <v>778157.87</v>
      </c>
      <c r="G25" s="517" t="s">
        <v>35</v>
      </c>
      <c r="H25" s="514">
        <v>52027</v>
      </c>
      <c r="I25" s="514" t="s">
        <v>486</v>
      </c>
      <c r="J25" s="514">
        <v>52017</v>
      </c>
      <c r="K25" s="514" t="s">
        <v>598</v>
      </c>
      <c r="L25" s="516">
        <v>195920.884765625</v>
      </c>
      <c r="M25" s="516">
        <v>151983.958984375</v>
      </c>
      <c r="O25" s="515" t="s">
        <v>329</v>
      </c>
      <c r="P25" s="514" t="s">
        <v>731</v>
      </c>
      <c r="Q25" s="514" t="e">
        <v>#N/A</v>
      </c>
      <c r="R25" s="514" t="e">
        <v>#REF!</v>
      </c>
      <c r="S25" s="514" t="e">
        <v>#REF!</v>
      </c>
      <c r="T25" s="514" t="e">
        <v>#REF!</v>
      </c>
      <c r="U25" s="514">
        <v>69</v>
      </c>
      <c r="V25" s="514">
        <v>1</v>
      </c>
      <c r="W25" s="514">
        <v>5</v>
      </c>
      <c r="X25" s="514">
        <v>25.6</v>
      </c>
      <c r="Y25" s="514">
        <v>1</v>
      </c>
      <c r="Z25" s="514">
        <v>1</v>
      </c>
      <c r="AA25" s="514">
        <v>195920.884765625</v>
      </c>
      <c r="AB25" s="514">
        <v>151983.958984375</v>
      </c>
      <c r="AC25" s="514">
        <v>0</v>
      </c>
      <c r="AD25" s="514">
        <v>0</v>
      </c>
      <c r="AE25" s="514">
        <v>0</v>
      </c>
      <c r="AF25" s="514" t="s">
        <v>330</v>
      </c>
      <c r="AG25" s="514">
        <v>526</v>
      </c>
      <c r="AH25" s="514">
        <v>100</v>
      </c>
      <c r="AI25" s="514">
        <v>5</v>
      </c>
      <c r="AJ25" s="514" t="s">
        <v>202</v>
      </c>
      <c r="AP25" s="514" t="s">
        <v>681</v>
      </c>
    </row>
    <row r="26" spans="1:42" s="514" customFormat="1" x14ac:dyDescent="0.2">
      <c r="A26" s="513"/>
      <c r="B26" s="514">
        <v>69</v>
      </c>
      <c r="C26" s="515" t="s">
        <v>485</v>
      </c>
      <c r="D26" s="514" t="s">
        <v>860</v>
      </c>
      <c r="E26" s="516">
        <v>1003114.93</v>
      </c>
      <c r="F26" s="516">
        <v>778157.87</v>
      </c>
      <c r="G26" s="517" t="s">
        <v>36</v>
      </c>
      <c r="H26" s="514">
        <v>52017</v>
      </c>
      <c r="I26" s="514" t="s">
        <v>599</v>
      </c>
      <c r="J26" s="514">
        <v>52021</v>
      </c>
      <c r="K26" s="514" t="s">
        <v>600</v>
      </c>
      <c r="L26" s="516">
        <v>137144.61933593752</v>
      </c>
      <c r="M26" s="516">
        <v>106388.7712890625</v>
      </c>
      <c r="O26" s="515" t="s">
        <v>338</v>
      </c>
      <c r="P26" s="514" t="s">
        <v>330</v>
      </c>
      <c r="Q26" s="514" t="e">
        <v>#N/A</v>
      </c>
      <c r="R26" s="514" t="e">
        <v>#REF!</v>
      </c>
      <c r="S26" s="514" t="e">
        <v>#REF!</v>
      </c>
      <c r="T26" s="514" t="e">
        <v>#REF!</v>
      </c>
      <c r="U26" s="514">
        <v>69</v>
      </c>
      <c r="V26" s="514">
        <v>1</v>
      </c>
      <c r="W26" s="514">
        <v>3.5</v>
      </c>
      <c r="X26" s="514">
        <v>25.6</v>
      </c>
      <c r="Y26" s="514">
        <v>0</v>
      </c>
      <c r="Z26" s="514">
        <v>0</v>
      </c>
      <c r="AA26" s="514">
        <v>0</v>
      </c>
      <c r="AB26" s="514">
        <v>0</v>
      </c>
      <c r="AC26" s="514">
        <v>1</v>
      </c>
      <c r="AD26" s="514">
        <v>0</v>
      </c>
      <c r="AE26" s="514">
        <v>0</v>
      </c>
      <c r="AF26" s="514" t="s">
        <v>330</v>
      </c>
      <c r="AG26" s="514">
        <v>526</v>
      </c>
      <c r="AH26" s="514">
        <v>100</v>
      </c>
      <c r="AI26" s="514">
        <v>3.5</v>
      </c>
      <c r="AJ26" s="514" t="s">
        <v>15</v>
      </c>
    </row>
    <row r="27" spans="1:42" x14ac:dyDescent="0.2">
      <c r="B27" s="65">
        <v>115</v>
      </c>
      <c r="C27" s="52" t="s">
        <v>840</v>
      </c>
      <c r="D27" s="65" t="s">
        <v>451</v>
      </c>
      <c r="E27" s="512">
        <v>1295733.79</v>
      </c>
      <c r="F27" s="512">
        <v>1280578.28</v>
      </c>
      <c r="G27" s="72" t="s">
        <v>35</v>
      </c>
      <c r="I27" s="65" t="s">
        <v>134</v>
      </c>
      <c r="K27" s="65" t="s">
        <v>841</v>
      </c>
      <c r="L27" s="512">
        <v>1295733.79</v>
      </c>
      <c r="M27" s="512">
        <v>1280578.28</v>
      </c>
      <c r="O27" s="52" t="s">
        <v>338</v>
      </c>
      <c r="P27" s="65" t="s">
        <v>330</v>
      </c>
      <c r="U27" s="65">
        <v>115</v>
      </c>
      <c r="W27" s="65">
        <v>5.8179999999999996</v>
      </c>
      <c r="X27" s="65">
        <v>5.8179999999999996</v>
      </c>
      <c r="Y27" s="65">
        <v>1</v>
      </c>
      <c r="Z27" s="65">
        <v>0</v>
      </c>
      <c r="AA27" s="65">
        <v>0</v>
      </c>
      <c r="AB27" s="65">
        <v>0</v>
      </c>
      <c r="AC27" s="65">
        <v>1</v>
      </c>
      <c r="AD27" s="65">
        <v>1295733.79</v>
      </c>
      <c r="AE27" s="65">
        <v>1280578.28</v>
      </c>
      <c r="AJ27" s="65" t="s">
        <v>190</v>
      </c>
    </row>
    <row r="28" spans="1:42" x14ac:dyDescent="0.2">
      <c r="B28" s="65">
        <v>115</v>
      </c>
      <c r="C28" s="52" t="s">
        <v>842</v>
      </c>
      <c r="D28" s="65" t="s">
        <v>468</v>
      </c>
      <c r="E28" s="512">
        <v>266627.40000000002</v>
      </c>
      <c r="F28" s="512">
        <v>263456.69</v>
      </c>
      <c r="G28" s="72" t="s">
        <v>35</v>
      </c>
      <c r="I28" s="65" t="s">
        <v>843</v>
      </c>
      <c r="K28" s="65" t="s">
        <v>844</v>
      </c>
      <c r="L28" s="512">
        <v>266627.40000000002</v>
      </c>
      <c r="M28" s="512">
        <v>263456.69</v>
      </c>
      <c r="O28" s="52" t="s">
        <v>338</v>
      </c>
      <c r="P28" s="65" t="s">
        <v>330</v>
      </c>
      <c r="U28" s="65">
        <v>115</v>
      </c>
      <c r="W28" s="65">
        <v>16.562999999999999</v>
      </c>
      <c r="X28" s="65">
        <v>16.562999999999999</v>
      </c>
      <c r="Y28" s="65">
        <v>1</v>
      </c>
      <c r="Z28" s="65">
        <v>0</v>
      </c>
      <c r="AA28" s="65">
        <v>0</v>
      </c>
      <c r="AB28" s="65">
        <v>0</v>
      </c>
      <c r="AC28" s="65">
        <v>1</v>
      </c>
      <c r="AD28" s="65">
        <v>266627.40000000002</v>
      </c>
      <c r="AE28" s="65">
        <v>263456.69</v>
      </c>
      <c r="AJ28" s="65" t="s">
        <v>191</v>
      </c>
    </row>
    <row r="29" spans="1:42" x14ac:dyDescent="0.2">
      <c r="B29" s="65">
        <v>115</v>
      </c>
      <c r="C29" s="52" t="s">
        <v>839</v>
      </c>
      <c r="D29" s="65" t="s">
        <v>467</v>
      </c>
      <c r="E29" s="512">
        <v>105702.35</v>
      </c>
      <c r="F29" s="512">
        <v>104487.4</v>
      </c>
      <c r="G29" s="72" t="s">
        <v>35</v>
      </c>
      <c r="I29" s="65" t="s">
        <v>845</v>
      </c>
      <c r="K29" s="65" t="s">
        <v>846</v>
      </c>
      <c r="L29" s="512">
        <v>105702.35</v>
      </c>
      <c r="M29" s="512">
        <v>104487.4</v>
      </c>
      <c r="O29" s="52" t="s">
        <v>338</v>
      </c>
      <c r="P29" s="65" t="s">
        <v>330</v>
      </c>
      <c r="W29" s="65">
        <v>0.97699999999999998</v>
      </c>
      <c r="X29" s="65">
        <v>0.97699999999999998</v>
      </c>
      <c r="Y29" s="65">
        <v>1</v>
      </c>
      <c r="Z29" s="65">
        <v>0</v>
      </c>
      <c r="AA29" s="65">
        <v>0</v>
      </c>
      <c r="AB29" s="65">
        <v>0</v>
      </c>
      <c r="AC29" s="65">
        <v>1</v>
      </c>
      <c r="AD29" s="65">
        <v>105702.35</v>
      </c>
      <c r="AE29" s="65">
        <v>104487.4</v>
      </c>
      <c r="AJ29" s="65" t="s">
        <v>192</v>
      </c>
    </row>
    <row r="30" spans="1:42" s="514" customFormat="1" x14ac:dyDescent="0.2">
      <c r="A30" s="513"/>
      <c r="B30" s="514">
        <v>115</v>
      </c>
      <c r="C30" s="515" t="s">
        <v>152</v>
      </c>
      <c r="D30" s="514" t="s">
        <v>311</v>
      </c>
      <c r="E30" s="516">
        <v>1654.06</v>
      </c>
      <c r="F30" s="516">
        <v>1635.97</v>
      </c>
      <c r="G30" s="517" t="s">
        <v>35</v>
      </c>
      <c r="I30" s="514" t="s">
        <v>153</v>
      </c>
      <c r="K30" s="514" t="s">
        <v>154</v>
      </c>
      <c r="L30" s="516">
        <v>1654.06</v>
      </c>
      <c r="M30" s="516">
        <v>1635.97</v>
      </c>
      <c r="O30" s="515" t="s">
        <v>338</v>
      </c>
      <c r="P30" s="514" t="s">
        <v>330</v>
      </c>
      <c r="S30" s="514">
        <v>115</v>
      </c>
      <c r="T30" s="514">
        <v>1</v>
      </c>
      <c r="U30" s="514">
        <v>115</v>
      </c>
      <c r="V30" s="514">
        <v>5.0999999999999997E-2</v>
      </c>
      <c r="W30" s="514">
        <v>5.0999999999999997E-2</v>
      </c>
      <c r="X30" s="514">
        <v>5.0999999999999997E-2</v>
      </c>
      <c r="Y30" s="514">
        <v>1</v>
      </c>
      <c r="Z30" s="514">
        <v>0</v>
      </c>
      <c r="AA30" s="514">
        <v>0</v>
      </c>
      <c r="AB30" s="514">
        <v>0</v>
      </c>
      <c r="AC30" s="514">
        <v>1</v>
      </c>
      <c r="AD30" s="514">
        <v>1654.06</v>
      </c>
      <c r="AE30" s="514">
        <v>1635.97</v>
      </c>
      <c r="AF30" s="514">
        <v>100</v>
      </c>
      <c r="AJ30" s="514" t="s">
        <v>1605</v>
      </c>
    </row>
    <row r="31" spans="1:42" s="514" customFormat="1" x14ac:dyDescent="0.2">
      <c r="A31" s="513"/>
      <c r="B31" s="514">
        <v>115</v>
      </c>
      <c r="C31" s="515" t="s">
        <v>763</v>
      </c>
      <c r="D31" s="514" t="s">
        <v>5</v>
      </c>
      <c r="E31" s="516">
        <v>636648.11</v>
      </c>
      <c r="F31" s="516">
        <v>599639.66</v>
      </c>
      <c r="G31" s="517" t="s">
        <v>35</v>
      </c>
      <c r="I31" s="514" t="s">
        <v>147</v>
      </c>
      <c r="K31" s="514" t="s">
        <v>148</v>
      </c>
      <c r="L31" s="516">
        <v>53080.638249400479</v>
      </c>
      <c r="M31" s="516">
        <v>49995.0527968323</v>
      </c>
      <c r="O31" s="515" t="s">
        <v>338</v>
      </c>
      <c r="P31" s="514" t="s">
        <v>330</v>
      </c>
      <c r="T31" s="514">
        <v>1</v>
      </c>
      <c r="U31" s="514">
        <v>115</v>
      </c>
      <c r="V31" s="514">
        <v>17.931000000000001</v>
      </c>
      <c r="W31" s="514">
        <v>1.4950000000000001</v>
      </c>
      <c r="X31" s="514">
        <v>17.931000000000001</v>
      </c>
      <c r="Y31" s="514">
        <v>1</v>
      </c>
      <c r="Z31" s="514">
        <v>0</v>
      </c>
      <c r="AA31" s="514">
        <v>0</v>
      </c>
      <c r="AB31" s="514">
        <v>0</v>
      </c>
      <c r="AC31" s="514">
        <v>1</v>
      </c>
      <c r="AD31" s="514">
        <v>53080.638249400479</v>
      </c>
      <c r="AE31" s="514">
        <v>49995.0527968323</v>
      </c>
      <c r="AF31" s="514">
        <v>100</v>
      </c>
      <c r="AJ31" s="514" t="s">
        <v>1605</v>
      </c>
    </row>
    <row r="32" spans="1:42" s="514" customFormat="1" x14ac:dyDescent="0.2">
      <c r="A32" s="513"/>
      <c r="B32" s="514">
        <v>69</v>
      </c>
      <c r="C32" s="515" t="s">
        <v>370</v>
      </c>
      <c r="D32" s="514" t="s">
        <v>377</v>
      </c>
      <c r="E32" s="516">
        <v>60910.57</v>
      </c>
      <c r="F32" s="516">
        <v>25223.34</v>
      </c>
      <c r="G32" s="517" t="s">
        <v>35</v>
      </c>
      <c r="I32" s="514" t="s">
        <v>149</v>
      </c>
      <c r="K32" s="514" t="s">
        <v>150</v>
      </c>
      <c r="L32" s="516">
        <v>85.943975575341796</v>
      </c>
      <c r="M32" s="516">
        <v>85.943975575341796</v>
      </c>
      <c r="O32" s="515" t="s">
        <v>338</v>
      </c>
      <c r="P32" s="514" t="s">
        <v>330</v>
      </c>
      <c r="U32" s="514">
        <v>69</v>
      </c>
      <c r="V32" s="514">
        <v>20.553000000000001</v>
      </c>
      <c r="W32" s="514">
        <v>2.9000000000000001E-2</v>
      </c>
      <c r="X32" s="514">
        <v>20.553000000000001</v>
      </c>
      <c r="Y32" s="514">
        <v>1</v>
      </c>
      <c r="Z32" s="514">
        <v>0</v>
      </c>
      <c r="AA32" s="514">
        <v>0</v>
      </c>
      <c r="AB32" s="514">
        <v>0</v>
      </c>
      <c r="AC32" s="514">
        <v>1</v>
      </c>
      <c r="AD32" s="514">
        <v>85.943975575341796</v>
      </c>
      <c r="AE32" s="514">
        <v>85.943975575341796</v>
      </c>
      <c r="AF32" s="514">
        <v>100</v>
      </c>
      <c r="AJ32" s="514" t="s">
        <v>1606</v>
      </c>
    </row>
    <row r="33" spans="1:37" s="514" customFormat="1" x14ac:dyDescent="0.2">
      <c r="A33" s="513"/>
      <c r="B33" s="514">
        <v>69</v>
      </c>
      <c r="C33" s="515" t="s">
        <v>370</v>
      </c>
      <c r="D33" s="514" t="s">
        <v>377</v>
      </c>
      <c r="E33" s="516">
        <v>60910.57</v>
      </c>
      <c r="F33" s="516">
        <v>25223.34</v>
      </c>
      <c r="G33" s="517" t="s">
        <v>35</v>
      </c>
      <c r="I33" s="514" t="s">
        <v>149</v>
      </c>
      <c r="K33" s="514" t="s">
        <v>151</v>
      </c>
      <c r="L33" s="516">
        <v>65.198878022673085</v>
      </c>
      <c r="M33" s="516">
        <v>26.99914756969785</v>
      </c>
      <c r="O33" s="515" t="s">
        <v>338</v>
      </c>
      <c r="P33" s="514" t="s">
        <v>330</v>
      </c>
      <c r="U33" s="514">
        <v>69</v>
      </c>
      <c r="V33" s="514">
        <v>20.553000000000001</v>
      </c>
      <c r="W33" s="514">
        <v>2.1999999999999999E-2</v>
      </c>
      <c r="X33" s="514">
        <v>20.553000000000001</v>
      </c>
      <c r="Y33" s="514">
        <v>1</v>
      </c>
      <c r="Z33" s="514">
        <v>0</v>
      </c>
      <c r="AA33" s="514">
        <v>0</v>
      </c>
      <c r="AB33" s="514">
        <v>0</v>
      </c>
      <c r="AC33" s="514">
        <v>1</v>
      </c>
      <c r="AD33" s="514">
        <v>65.198878022673085</v>
      </c>
      <c r="AE33" s="514">
        <v>26.99914756969785</v>
      </c>
      <c r="AF33" s="514">
        <v>100</v>
      </c>
      <c r="AJ33" s="514" t="s">
        <v>1606</v>
      </c>
    </row>
    <row r="34" spans="1:37" s="514" customFormat="1" ht="14.45" customHeight="1" x14ac:dyDescent="0.2">
      <c r="A34" s="518"/>
      <c r="B34" s="519">
        <v>115</v>
      </c>
      <c r="C34" s="515" t="s">
        <v>1607</v>
      </c>
      <c r="D34" s="520" t="s">
        <v>695</v>
      </c>
      <c r="E34" s="516">
        <v>3353631.93</v>
      </c>
      <c r="F34" s="516">
        <v>1618970.59</v>
      </c>
      <c r="G34" s="521" t="s">
        <v>35</v>
      </c>
      <c r="H34" s="519">
        <v>51076</v>
      </c>
      <c r="I34" s="522" t="s">
        <v>1608</v>
      </c>
      <c r="J34" s="519">
        <v>51070</v>
      </c>
      <c r="K34" s="523" t="s">
        <v>1609</v>
      </c>
      <c r="L34" s="524">
        <v>187047.71033896416</v>
      </c>
      <c r="M34" s="524">
        <v>90297.548534380112</v>
      </c>
      <c r="N34" s="525"/>
      <c r="O34" s="526" t="s">
        <v>338</v>
      </c>
      <c r="P34" s="523" t="s">
        <v>330</v>
      </c>
      <c r="Q34" s="526"/>
      <c r="R34" s="527"/>
      <c r="S34" s="527"/>
      <c r="T34" s="528"/>
      <c r="U34" s="519"/>
      <c r="V34" s="519"/>
      <c r="W34" s="519">
        <v>4.4969999999999999</v>
      </c>
      <c r="X34" s="519">
        <v>80.628</v>
      </c>
      <c r="Y34" s="526">
        <v>1</v>
      </c>
      <c r="Z34" s="526">
        <v>0</v>
      </c>
      <c r="AA34" s="529">
        <v>0</v>
      </c>
      <c r="AB34" s="529">
        <v>0</v>
      </c>
      <c r="AC34" s="526">
        <v>1</v>
      </c>
      <c r="AD34" s="529">
        <v>187047.71033896416</v>
      </c>
      <c r="AE34" s="529">
        <v>90297.548534380112</v>
      </c>
      <c r="AF34" s="526" t="s">
        <v>330</v>
      </c>
      <c r="AG34" s="519">
        <v>526</v>
      </c>
      <c r="AH34" s="519">
        <v>100</v>
      </c>
      <c r="AI34" s="519">
        <v>4.5</v>
      </c>
      <c r="AJ34" s="514" t="s">
        <v>1605</v>
      </c>
    </row>
    <row r="35" spans="1:37" s="514" customFormat="1" ht="14.45" customHeight="1" x14ac:dyDescent="0.2">
      <c r="A35" s="518"/>
      <c r="B35" s="519">
        <v>69</v>
      </c>
      <c r="C35" s="515" t="s">
        <v>525</v>
      </c>
      <c r="D35" s="520" t="s">
        <v>223</v>
      </c>
      <c r="E35" s="516">
        <v>1110442.3700000001</v>
      </c>
      <c r="F35" s="516">
        <v>1096757.05</v>
      </c>
      <c r="G35" s="521" t="s">
        <v>35</v>
      </c>
      <c r="H35" s="519">
        <v>50765</v>
      </c>
      <c r="I35" s="522" t="s">
        <v>1223</v>
      </c>
      <c r="J35" s="519">
        <v>50767</v>
      </c>
      <c r="K35" s="523" t="s">
        <v>1224</v>
      </c>
      <c r="L35" s="524">
        <v>392221.19796116126</v>
      </c>
      <c r="M35" s="524">
        <v>387387.38330324081</v>
      </c>
      <c r="N35" s="525"/>
      <c r="O35" s="526" t="s">
        <v>338</v>
      </c>
      <c r="P35" s="523" t="s">
        <v>330</v>
      </c>
      <c r="Q35" s="526" t="e">
        <v>#N/A</v>
      </c>
      <c r="R35" s="527" t="e">
        <v>#REF!</v>
      </c>
      <c r="S35" s="527" t="e">
        <v>#REF!</v>
      </c>
      <c r="T35" s="528" t="e">
        <v>#REF!</v>
      </c>
      <c r="U35" s="519">
        <v>69</v>
      </c>
      <c r="V35" s="519">
        <v>1</v>
      </c>
      <c r="W35" s="519">
        <v>27.192</v>
      </c>
      <c r="X35" s="519">
        <v>76.985000000000014</v>
      </c>
      <c r="Y35" s="526">
        <v>1</v>
      </c>
      <c r="Z35" s="526">
        <v>0</v>
      </c>
      <c r="AA35" s="529">
        <v>0</v>
      </c>
      <c r="AB35" s="529">
        <v>0</v>
      </c>
      <c r="AC35" s="526">
        <v>1</v>
      </c>
      <c r="AD35" s="529">
        <v>392221.19796116126</v>
      </c>
      <c r="AE35" s="529">
        <v>387387.38330324081</v>
      </c>
      <c r="AF35" s="526" t="s">
        <v>330</v>
      </c>
      <c r="AG35" s="519">
        <v>526</v>
      </c>
      <c r="AH35" s="519">
        <v>100</v>
      </c>
      <c r="AI35" s="519">
        <v>4</v>
      </c>
      <c r="AJ35" s="514" t="s">
        <v>1610</v>
      </c>
    </row>
    <row r="36" spans="1:37" s="544" customFormat="1" ht="14.45" customHeight="1" x14ac:dyDescent="0.2">
      <c r="A36" s="530"/>
      <c r="B36" s="531">
        <v>115</v>
      </c>
      <c r="C36" s="532" t="s">
        <v>1347</v>
      </c>
      <c r="D36" s="533" t="s">
        <v>939</v>
      </c>
      <c r="E36" s="534">
        <v>4079711.08</v>
      </c>
      <c r="F36" s="534">
        <v>4036464.32</v>
      </c>
      <c r="G36" s="535" t="s">
        <v>35</v>
      </c>
      <c r="H36" s="531"/>
      <c r="I36" s="536" t="s">
        <v>1351</v>
      </c>
      <c r="J36" s="531"/>
      <c r="K36" s="537" t="s">
        <v>1352</v>
      </c>
      <c r="L36" s="538">
        <v>4079711.0800000005</v>
      </c>
      <c r="M36" s="538">
        <v>4036464.32</v>
      </c>
      <c r="N36" s="539">
        <v>4079711.0800000005</v>
      </c>
      <c r="O36" s="540" t="s">
        <v>338</v>
      </c>
      <c r="P36" s="537" t="s">
        <v>330</v>
      </c>
      <c r="Q36" s="540"/>
      <c r="R36" s="541"/>
      <c r="S36" s="541"/>
      <c r="T36" s="542"/>
      <c r="U36" s="531">
        <v>115</v>
      </c>
      <c r="V36" s="531">
        <v>1</v>
      </c>
      <c r="W36" s="531">
        <v>6.09</v>
      </c>
      <c r="X36" s="531">
        <v>6.09</v>
      </c>
      <c r="Y36" s="540">
        <v>1</v>
      </c>
      <c r="Z36" s="540">
        <v>0</v>
      </c>
      <c r="AA36" s="543">
        <v>0</v>
      </c>
      <c r="AB36" s="543">
        <v>0</v>
      </c>
      <c r="AC36" s="540">
        <v>1</v>
      </c>
      <c r="AD36" s="543">
        <v>4079711.0800000005</v>
      </c>
      <c r="AE36" s="543">
        <v>4036464.32</v>
      </c>
      <c r="AF36" s="540" t="s">
        <v>330</v>
      </c>
      <c r="AG36" s="531">
        <v>526</v>
      </c>
      <c r="AH36" s="531">
        <v>100</v>
      </c>
      <c r="AI36" s="531">
        <v>6.09</v>
      </c>
      <c r="AJ36" s="544" t="s">
        <v>1611</v>
      </c>
    </row>
    <row r="37" spans="1:37" s="544" customFormat="1" ht="14.45" customHeight="1" x14ac:dyDescent="0.2">
      <c r="A37" s="530"/>
      <c r="B37" s="531">
        <v>115</v>
      </c>
      <c r="C37" s="532" t="s">
        <v>1349</v>
      </c>
      <c r="D37" s="533" t="s">
        <v>928</v>
      </c>
      <c r="E37" s="534">
        <v>70972.28</v>
      </c>
      <c r="F37" s="534">
        <v>70240.27</v>
      </c>
      <c r="G37" s="535" t="s">
        <v>35</v>
      </c>
      <c r="H37" s="531"/>
      <c r="I37" s="536" t="s">
        <v>1351</v>
      </c>
      <c r="J37" s="531"/>
      <c r="K37" s="537" t="s">
        <v>1354</v>
      </c>
      <c r="L37" s="538">
        <v>70972.28</v>
      </c>
      <c r="M37" s="538">
        <v>70240.27</v>
      </c>
      <c r="N37" s="539">
        <v>70972.28</v>
      </c>
      <c r="O37" s="540" t="s">
        <v>338</v>
      </c>
      <c r="P37" s="537" t="s">
        <v>330</v>
      </c>
      <c r="Q37" s="540"/>
      <c r="R37" s="541"/>
      <c r="S37" s="541"/>
      <c r="T37" s="542"/>
      <c r="U37" s="531">
        <v>115</v>
      </c>
      <c r="V37" s="531">
        <v>1</v>
      </c>
      <c r="W37" s="531">
        <v>0.156</v>
      </c>
      <c r="X37" s="531">
        <v>0.156</v>
      </c>
      <c r="Y37" s="540">
        <v>1</v>
      </c>
      <c r="Z37" s="540">
        <v>0</v>
      </c>
      <c r="AA37" s="543">
        <v>0</v>
      </c>
      <c r="AB37" s="543">
        <v>0</v>
      </c>
      <c r="AC37" s="540">
        <v>1</v>
      </c>
      <c r="AD37" s="543">
        <v>70972.28</v>
      </c>
      <c r="AE37" s="543">
        <v>70240.27</v>
      </c>
      <c r="AF37" s="540" t="s">
        <v>330</v>
      </c>
      <c r="AG37" s="531">
        <v>526</v>
      </c>
      <c r="AH37" s="531">
        <v>100</v>
      </c>
      <c r="AI37" s="531">
        <v>0.156</v>
      </c>
      <c r="AJ37" s="544" t="s">
        <v>1611</v>
      </c>
    </row>
    <row r="38" spans="1:37" s="544" customFormat="1" ht="14.45" customHeight="1" x14ac:dyDescent="0.2">
      <c r="A38" s="530"/>
      <c r="B38" s="531">
        <v>69</v>
      </c>
      <c r="C38" s="532" t="s">
        <v>1596</v>
      </c>
      <c r="D38" s="533" t="s">
        <v>927</v>
      </c>
      <c r="E38" s="534">
        <v>338938.45</v>
      </c>
      <c r="F38" s="534">
        <v>335316.09999999998</v>
      </c>
      <c r="G38" s="535" t="s">
        <v>35</v>
      </c>
      <c r="H38" s="531"/>
      <c r="I38" s="536" t="s">
        <v>1597</v>
      </c>
      <c r="J38" s="531"/>
      <c r="K38" s="537" t="s">
        <v>1598</v>
      </c>
      <c r="L38" s="538">
        <v>269709.51709067775</v>
      </c>
      <c r="M38" s="538">
        <v>266827.04014174081</v>
      </c>
      <c r="N38" s="539">
        <v>285076.61563238228</v>
      </c>
      <c r="O38" s="540" t="s">
        <v>329</v>
      </c>
      <c r="P38" s="537" t="s">
        <v>736</v>
      </c>
      <c r="Q38" s="540">
        <v>69</v>
      </c>
      <c r="R38" s="541">
        <v>1</v>
      </c>
      <c r="S38" s="541">
        <v>17.515999999999998</v>
      </c>
      <c r="T38" s="542">
        <v>22.012</v>
      </c>
      <c r="U38" s="531">
        <v>1</v>
      </c>
      <c r="V38" s="531">
        <v>1</v>
      </c>
      <c r="W38" s="531">
        <v>269709.51709067775</v>
      </c>
      <c r="X38" s="531">
        <v>266827.04014174081</v>
      </c>
      <c r="Y38" s="540">
        <v>0</v>
      </c>
      <c r="Z38" s="540">
        <v>0</v>
      </c>
      <c r="AA38" s="543">
        <v>0</v>
      </c>
      <c r="AB38" s="543" t="s">
        <v>330</v>
      </c>
      <c r="AC38" s="540">
        <v>526</v>
      </c>
      <c r="AD38" s="543">
        <v>100</v>
      </c>
      <c r="AE38" s="543">
        <v>17.515999999999998</v>
      </c>
      <c r="AF38" s="540"/>
      <c r="AG38" s="531"/>
      <c r="AH38" s="531"/>
      <c r="AI38" s="531"/>
      <c r="AJ38" s="544" t="s">
        <v>1616</v>
      </c>
    </row>
    <row r="39" spans="1:37" s="544" customFormat="1" ht="14.45" customHeight="1" x14ac:dyDescent="0.2">
      <c r="A39" s="530"/>
      <c r="B39" s="531">
        <v>69</v>
      </c>
      <c r="C39" s="532" t="s">
        <v>1596</v>
      </c>
      <c r="D39" s="533" t="s">
        <v>927</v>
      </c>
      <c r="E39" s="534">
        <v>338938.45</v>
      </c>
      <c r="F39" s="534">
        <v>335316.09999999998</v>
      </c>
      <c r="G39" s="535" t="s">
        <v>35</v>
      </c>
      <c r="H39" s="531"/>
      <c r="I39" s="536" t="s">
        <v>1598</v>
      </c>
      <c r="J39" s="531"/>
      <c r="K39" s="537" t="s">
        <v>1599</v>
      </c>
      <c r="L39" s="538">
        <v>15367.098541704527</v>
      </c>
      <c r="M39" s="538">
        <v>15202.865155369796</v>
      </c>
      <c r="N39" s="539"/>
      <c r="O39" s="540" t="s">
        <v>329</v>
      </c>
      <c r="P39" s="537" t="s">
        <v>736</v>
      </c>
      <c r="Q39" s="540">
        <v>69</v>
      </c>
      <c r="R39" s="541">
        <v>1</v>
      </c>
      <c r="S39" s="541">
        <v>0.998</v>
      </c>
      <c r="T39" s="542">
        <v>22.012</v>
      </c>
      <c r="U39" s="531">
        <v>1</v>
      </c>
      <c r="V39" s="531">
        <v>1</v>
      </c>
      <c r="W39" s="531">
        <v>15367.098541704527</v>
      </c>
      <c r="X39" s="531">
        <v>15202.865155369796</v>
      </c>
      <c r="Y39" s="540">
        <v>0</v>
      </c>
      <c r="Z39" s="540">
        <v>0</v>
      </c>
      <c r="AA39" s="543">
        <v>0</v>
      </c>
      <c r="AB39" s="543" t="s">
        <v>330</v>
      </c>
      <c r="AC39" s="540">
        <v>526</v>
      </c>
      <c r="AD39" s="543">
        <v>100</v>
      </c>
      <c r="AE39" s="543">
        <v>0.998</v>
      </c>
      <c r="AF39" s="540"/>
      <c r="AG39" s="531"/>
      <c r="AH39" s="531"/>
      <c r="AI39" s="531"/>
      <c r="AJ39" s="544" t="s">
        <v>1616</v>
      </c>
    </row>
    <row r="40" spans="1:37" x14ac:dyDescent="0.2">
      <c r="A40" s="71" t="s">
        <v>4</v>
      </c>
    </row>
    <row r="41" spans="1:37" x14ac:dyDescent="0.2">
      <c r="B41" s="108">
        <v>69</v>
      </c>
      <c r="C41" s="25" t="s">
        <v>341</v>
      </c>
      <c r="D41" s="31" t="s">
        <v>654</v>
      </c>
      <c r="E41" s="545">
        <v>2287900.2400000002</v>
      </c>
      <c r="F41" s="545">
        <v>1315115.8700000001</v>
      </c>
      <c r="G41" s="546" t="s">
        <v>36</v>
      </c>
      <c r="H41" s="108"/>
      <c r="I41" s="123" t="s">
        <v>44</v>
      </c>
      <c r="J41" s="108"/>
      <c r="K41" s="122" t="s">
        <v>45</v>
      </c>
      <c r="L41" s="126">
        <v>30691.943550118063</v>
      </c>
      <c r="M41" s="126">
        <v>17642.142493024261</v>
      </c>
      <c r="N41" s="127"/>
      <c r="O41" s="128" t="s">
        <v>338</v>
      </c>
      <c r="P41" s="47" t="s">
        <v>330</v>
      </c>
      <c r="Q41" s="40"/>
      <c r="R41" s="41"/>
      <c r="S41" s="41"/>
      <c r="T41" s="42"/>
      <c r="U41" s="108">
        <v>69</v>
      </c>
      <c r="V41" s="108">
        <v>1</v>
      </c>
      <c r="W41" s="108">
        <v>2.25</v>
      </c>
      <c r="X41" s="108">
        <v>167.72399999999996</v>
      </c>
      <c r="Y41" s="40">
        <v>0</v>
      </c>
      <c r="Z41" s="40">
        <v>0</v>
      </c>
      <c r="AA41" s="43">
        <v>0</v>
      </c>
      <c r="AB41" s="43">
        <v>0</v>
      </c>
      <c r="AC41" s="40">
        <v>1</v>
      </c>
      <c r="AD41" s="43">
        <v>0</v>
      </c>
      <c r="AE41" s="43">
        <v>0</v>
      </c>
      <c r="AF41" s="128" t="s">
        <v>330</v>
      </c>
      <c r="AG41" s="108">
        <v>526</v>
      </c>
      <c r="AH41" s="108">
        <v>100</v>
      </c>
      <c r="AI41" s="108">
        <v>2.25</v>
      </c>
      <c r="AJ41" s="31" t="s">
        <v>951</v>
      </c>
      <c r="AK41" s="31"/>
    </row>
    <row r="42" spans="1:37" x14ac:dyDescent="0.2">
      <c r="B42" s="108">
        <v>69</v>
      </c>
      <c r="C42" s="25" t="s">
        <v>341</v>
      </c>
      <c r="D42" s="31" t="s">
        <v>654</v>
      </c>
      <c r="E42" s="545">
        <v>2287900.2400000002</v>
      </c>
      <c r="F42" s="545">
        <v>1315115.8700000001</v>
      </c>
      <c r="G42" s="546" t="s">
        <v>36</v>
      </c>
      <c r="H42" s="108"/>
      <c r="I42" s="123" t="s">
        <v>46</v>
      </c>
      <c r="J42" s="122"/>
      <c r="K42" s="122" t="s">
        <v>47</v>
      </c>
      <c r="L42" s="126">
        <v>2728.1727600104946</v>
      </c>
      <c r="M42" s="126">
        <v>1568.1904438243789</v>
      </c>
      <c r="N42" s="127"/>
      <c r="O42" s="128" t="s">
        <v>338</v>
      </c>
      <c r="P42" s="47" t="s">
        <v>330</v>
      </c>
      <c r="Q42" s="40"/>
      <c r="R42" s="41"/>
      <c r="S42" s="41"/>
      <c r="T42" s="42"/>
      <c r="U42" s="108">
        <v>69</v>
      </c>
      <c r="V42" s="108">
        <v>1</v>
      </c>
      <c r="W42" s="108">
        <v>0.2</v>
      </c>
      <c r="X42" s="108">
        <v>167.72399999999996</v>
      </c>
      <c r="Y42" s="40">
        <v>0</v>
      </c>
      <c r="Z42" s="40">
        <v>0</v>
      </c>
      <c r="AA42" s="43">
        <v>0</v>
      </c>
      <c r="AB42" s="43">
        <v>0</v>
      </c>
      <c r="AC42" s="40">
        <v>1</v>
      </c>
      <c r="AD42" s="43">
        <v>0</v>
      </c>
      <c r="AE42" s="43">
        <v>0</v>
      </c>
      <c r="AF42" s="128"/>
      <c r="AG42" s="108"/>
      <c r="AH42" s="108"/>
      <c r="AI42" s="108">
        <v>0.2</v>
      </c>
      <c r="AJ42" s="31" t="s">
        <v>951</v>
      </c>
      <c r="AK42" s="31"/>
    </row>
    <row r="43" spans="1:37" x14ac:dyDescent="0.2">
      <c r="B43" s="108">
        <v>69</v>
      </c>
      <c r="C43" s="25" t="s">
        <v>341</v>
      </c>
      <c r="D43" s="31" t="s">
        <v>654</v>
      </c>
      <c r="E43" s="545">
        <v>2287900.2400000002</v>
      </c>
      <c r="F43" s="545">
        <v>1315115.8700000001</v>
      </c>
      <c r="G43" s="546" t="s">
        <v>36</v>
      </c>
      <c r="H43" s="108"/>
      <c r="I43" s="123" t="s">
        <v>44</v>
      </c>
      <c r="J43" s="108"/>
      <c r="K43" s="123" t="s">
        <v>48</v>
      </c>
      <c r="L43" s="126">
        <v>10912.691040041978</v>
      </c>
      <c r="M43" s="126">
        <v>6272.7617752975157</v>
      </c>
      <c r="N43" s="127"/>
      <c r="O43" s="128" t="s">
        <v>338</v>
      </c>
      <c r="P43" s="47" t="s">
        <v>330</v>
      </c>
      <c r="Q43" s="40"/>
      <c r="R43" s="41"/>
      <c r="S43" s="41"/>
      <c r="T43" s="42"/>
      <c r="U43" s="108">
        <v>69</v>
      </c>
      <c r="V43" s="108">
        <v>1</v>
      </c>
      <c r="W43" s="108">
        <v>0.8</v>
      </c>
      <c r="X43" s="108">
        <v>167.72399999999996</v>
      </c>
      <c r="Y43" s="40">
        <v>0</v>
      </c>
      <c r="Z43" s="40">
        <v>0</v>
      </c>
      <c r="AA43" s="43">
        <v>0</v>
      </c>
      <c r="AB43" s="43">
        <v>0</v>
      </c>
      <c r="AC43" s="40">
        <v>1</v>
      </c>
      <c r="AD43" s="43">
        <v>0</v>
      </c>
      <c r="AE43" s="43">
        <v>0</v>
      </c>
      <c r="AF43" s="128"/>
      <c r="AG43" s="108"/>
      <c r="AH43" s="108"/>
      <c r="AI43" s="108">
        <v>0.8</v>
      </c>
      <c r="AJ43" s="31" t="s">
        <v>951</v>
      </c>
      <c r="AK43" s="31"/>
    </row>
    <row r="44" spans="1:37" ht="13.5" customHeight="1" x14ac:dyDescent="0.2">
      <c r="B44" s="108">
        <v>69</v>
      </c>
      <c r="C44" s="25" t="s">
        <v>341</v>
      </c>
      <c r="D44" s="31" t="s">
        <v>654</v>
      </c>
      <c r="E44" s="545">
        <v>2287900.2400000002</v>
      </c>
      <c r="F44" s="545">
        <v>1315115.8700000001</v>
      </c>
      <c r="G44" s="546" t="s">
        <v>35</v>
      </c>
      <c r="H44" s="108"/>
      <c r="I44" s="113" t="s">
        <v>48</v>
      </c>
      <c r="J44" s="108"/>
      <c r="K44" s="123" t="s">
        <v>49</v>
      </c>
      <c r="L44" s="126">
        <v>13777.272438052996</v>
      </c>
      <c r="M44" s="126">
        <v>7919.3617413131124</v>
      </c>
      <c r="N44" s="127"/>
      <c r="O44" s="128" t="s">
        <v>338</v>
      </c>
      <c r="P44" s="47" t="s">
        <v>330</v>
      </c>
      <c r="Q44" s="40"/>
      <c r="R44" s="41"/>
      <c r="S44" s="41"/>
      <c r="T44" s="42"/>
      <c r="U44" s="108">
        <v>69</v>
      </c>
      <c r="V44" s="108">
        <v>1</v>
      </c>
      <c r="W44" s="108">
        <v>1.01</v>
      </c>
      <c r="X44" s="108">
        <v>167.72399999999996</v>
      </c>
      <c r="Y44" s="40">
        <v>1</v>
      </c>
      <c r="Z44" s="40">
        <v>0</v>
      </c>
      <c r="AA44" s="43">
        <v>0</v>
      </c>
      <c r="AB44" s="43">
        <v>0</v>
      </c>
      <c r="AC44" s="40">
        <v>1</v>
      </c>
      <c r="AD44" s="43">
        <v>13777.272438052996</v>
      </c>
      <c r="AE44" s="43">
        <v>7919.3617413131124</v>
      </c>
      <c r="AF44" s="128"/>
      <c r="AG44" s="108"/>
      <c r="AH44" s="108"/>
      <c r="AI44" s="108">
        <v>1.01</v>
      </c>
      <c r="AJ44" s="31" t="s">
        <v>951</v>
      </c>
      <c r="AK44" s="31"/>
    </row>
    <row r="45" spans="1:37" x14ac:dyDescent="0.2">
      <c r="B45" s="65">
        <v>115</v>
      </c>
      <c r="C45" s="52" t="s">
        <v>697</v>
      </c>
      <c r="D45" s="65" t="s">
        <v>211</v>
      </c>
      <c r="E45" s="512">
        <v>2261567.19</v>
      </c>
      <c r="F45" s="512">
        <v>1306448.77</v>
      </c>
      <c r="G45" s="72" t="s">
        <v>35</v>
      </c>
      <c r="I45" s="65" t="s">
        <v>698</v>
      </c>
      <c r="K45" s="65" t="s">
        <v>699</v>
      </c>
      <c r="L45" s="65">
        <v>2261567.19</v>
      </c>
      <c r="M45" s="65">
        <v>1306448.77</v>
      </c>
      <c r="N45" s="65">
        <v>2261567.19</v>
      </c>
      <c r="O45" s="52" t="s">
        <v>338</v>
      </c>
      <c r="P45" s="65" t="s">
        <v>330</v>
      </c>
      <c r="Q45" s="65" t="e">
        <v>#N/A</v>
      </c>
      <c r="R45" s="65" t="e">
        <v>#N/A</v>
      </c>
      <c r="S45" s="65" t="e">
        <v>#N/A</v>
      </c>
      <c r="T45" s="65" t="e">
        <v>#N/A</v>
      </c>
      <c r="U45" s="65">
        <v>69</v>
      </c>
      <c r="V45" s="65">
        <v>1</v>
      </c>
      <c r="W45" s="65">
        <v>3.7</v>
      </c>
      <c r="X45" s="65">
        <v>3.7</v>
      </c>
      <c r="Y45" s="65">
        <v>1</v>
      </c>
      <c r="Z45" s="65">
        <v>0</v>
      </c>
      <c r="AA45" s="65">
        <v>0</v>
      </c>
      <c r="AB45" s="65">
        <v>0</v>
      </c>
      <c r="AC45" s="65">
        <v>1</v>
      </c>
      <c r="AD45" s="65">
        <v>2261567.19</v>
      </c>
      <c r="AE45" s="65">
        <v>1306448.77</v>
      </c>
      <c r="AF45" s="65" t="s">
        <v>330</v>
      </c>
      <c r="AG45" s="65">
        <v>526</v>
      </c>
      <c r="AH45" s="65">
        <v>100</v>
      </c>
      <c r="AI45" s="65">
        <v>3.7</v>
      </c>
      <c r="AJ45" s="65" t="s">
        <v>949</v>
      </c>
    </row>
    <row r="46" spans="1:37" x14ac:dyDescent="0.2">
      <c r="B46" s="65">
        <v>69</v>
      </c>
      <c r="C46" s="52" t="s">
        <v>350</v>
      </c>
      <c r="D46" s="65" t="s">
        <v>659</v>
      </c>
      <c r="E46" s="512">
        <v>996030.14</v>
      </c>
      <c r="F46" s="512">
        <v>770153.08</v>
      </c>
      <c r="G46" s="72" t="s">
        <v>35</v>
      </c>
      <c r="H46" s="65">
        <v>51175</v>
      </c>
      <c r="I46" s="65" t="s">
        <v>352</v>
      </c>
      <c r="J46" s="65">
        <v>51163</v>
      </c>
      <c r="K46" s="65" t="s">
        <v>351</v>
      </c>
      <c r="L46" s="65">
        <v>371707.23314167047</v>
      </c>
      <c r="M46" s="65">
        <v>287412.45768158737</v>
      </c>
      <c r="N46" s="65">
        <v>831434.66554960771</v>
      </c>
      <c r="O46" s="52" t="s">
        <v>338</v>
      </c>
      <c r="P46" s="65" t="s">
        <v>330</v>
      </c>
      <c r="Q46" s="65" t="e">
        <v>#N/A</v>
      </c>
      <c r="R46" s="65">
        <v>5</v>
      </c>
      <c r="S46" s="65">
        <v>1.2</v>
      </c>
      <c r="T46" s="65">
        <v>5.1419840528729761</v>
      </c>
      <c r="U46" s="65">
        <v>69</v>
      </c>
      <c r="V46" s="65">
        <v>1</v>
      </c>
      <c r="W46" s="65">
        <v>8.0869999999999997</v>
      </c>
      <c r="X46" s="65">
        <v>21.67</v>
      </c>
      <c r="Y46" s="65">
        <v>1</v>
      </c>
      <c r="Z46" s="65">
        <v>0</v>
      </c>
      <c r="AA46" s="65">
        <v>0</v>
      </c>
      <c r="AB46" s="65">
        <v>0</v>
      </c>
      <c r="AC46" s="65">
        <v>1</v>
      </c>
      <c r="AD46" s="65">
        <v>371707.23314167047</v>
      </c>
      <c r="AE46" s="65">
        <v>287412.45768158737</v>
      </c>
      <c r="AF46" s="65" t="s">
        <v>330</v>
      </c>
      <c r="AG46" s="65">
        <v>526</v>
      </c>
      <c r="AH46" s="65">
        <v>100</v>
      </c>
      <c r="AI46" s="65">
        <v>7.8730000000000002</v>
      </c>
      <c r="AJ46" s="65" t="s">
        <v>950</v>
      </c>
    </row>
    <row r="47" spans="1:37" x14ac:dyDescent="0.2">
      <c r="B47" s="65">
        <v>69</v>
      </c>
      <c r="C47" s="52" t="s">
        <v>353</v>
      </c>
      <c r="D47" s="65" t="s">
        <v>659</v>
      </c>
      <c r="E47" s="512">
        <v>996030.14</v>
      </c>
      <c r="F47" s="512">
        <v>770153.08</v>
      </c>
      <c r="G47" s="72" t="s">
        <v>35</v>
      </c>
      <c r="H47" s="65">
        <v>51159</v>
      </c>
      <c r="I47" s="65" t="s">
        <v>355</v>
      </c>
      <c r="J47" s="65">
        <v>51155</v>
      </c>
      <c r="K47" s="65" t="s">
        <v>354</v>
      </c>
      <c r="L47" s="65">
        <v>274586.25087032764</v>
      </c>
      <c r="M47" s="65">
        <v>212316.31287125059</v>
      </c>
      <c r="O47" s="52" t="s">
        <v>338</v>
      </c>
      <c r="P47" s="65" t="s">
        <v>330</v>
      </c>
      <c r="Q47" s="65" t="e">
        <v>#N/A</v>
      </c>
      <c r="R47" s="65">
        <v>18.399999999999999</v>
      </c>
      <c r="S47" s="65">
        <v>1.3</v>
      </c>
      <c r="T47" s="65">
        <v>18.445866745696716</v>
      </c>
      <c r="U47" s="65">
        <v>69</v>
      </c>
      <c r="V47" s="65">
        <v>1</v>
      </c>
      <c r="W47" s="65">
        <v>5.9740000000000002</v>
      </c>
      <c r="X47" s="65">
        <v>21.67</v>
      </c>
      <c r="Y47" s="65">
        <v>1</v>
      </c>
      <c r="Z47" s="65">
        <v>0</v>
      </c>
      <c r="AA47" s="65">
        <v>0</v>
      </c>
      <c r="AB47" s="65">
        <v>0</v>
      </c>
      <c r="AC47" s="65">
        <v>1</v>
      </c>
      <c r="AD47" s="65">
        <v>274586.25087032764</v>
      </c>
      <c r="AE47" s="65">
        <v>212316.31287125059</v>
      </c>
      <c r="AF47" s="65" t="s">
        <v>330</v>
      </c>
      <c r="AG47" s="65">
        <v>526</v>
      </c>
      <c r="AH47" s="65">
        <v>100</v>
      </c>
      <c r="AI47" s="65">
        <v>5.9909999999999997</v>
      </c>
      <c r="AJ47" s="65" t="s">
        <v>950</v>
      </c>
    </row>
    <row r="48" spans="1:37" x14ac:dyDescent="0.2">
      <c r="B48" s="65">
        <v>115</v>
      </c>
      <c r="C48" s="52" t="s">
        <v>372</v>
      </c>
      <c r="D48" s="65" t="s">
        <v>709</v>
      </c>
      <c r="E48" s="512">
        <v>498759.32</v>
      </c>
      <c r="F48" s="512">
        <v>322672.45</v>
      </c>
      <c r="G48" s="72" t="s">
        <v>35</v>
      </c>
      <c r="H48" s="65">
        <v>52358</v>
      </c>
      <c r="I48" s="65" t="s">
        <v>373</v>
      </c>
      <c r="J48" s="65">
        <v>52370</v>
      </c>
      <c r="K48" s="65" t="s">
        <v>374</v>
      </c>
      <c r="L48" s="65">
        <v>56871.074116305594</v>
      </c>
      <c r="M48" s="65">
        <v>36792.753705815288</v>
      </c>
      <c r="N48" s="65">
        <v>436514.28411630564</v>
      </c>
      <c r="O48" s="52" t="s">
        <v>338</v>
      </c>
      <c r="P48" s="65" t="s">
        <v>330</v>
      </c>
      <c r="Q48" s="65" t="e">
        <v>#N/A</v>
      </c>
      <c r="R48" s="65">
        <v>0.1</v>
      </c>
      <c r="S48" s="65">
        <v>0.6</v>
      </c>
      <c r="T48" s="65">
        <v>0.60827625302982191</v>
      </c>
      <c r="U48" s="65">
        <v>115</v>
      </c>
      <c r="V48" s="65">
        <v>1</v>
      </c>
      <c r="W48" s="65">
        <v>1.1000000000000001</v>
      </c>
      <c r="X48" s="65">
        <v>9.6470000000000002</v>
      </c>
      <c r="Y48" s="65">
        <v>1</v>
      </c>
      <c r="Z48" s="65">
        <v>0</v>
      </c>
      <c r="AA48" s="65">
        <v>0</v>
      </c>
      <c r="AB48" s="65">
        <v>0</v>
      </c>
      <c r="AC48" s="65">
        <v>1</v>
      </c>
      <c r="AD48" s="65">
        <v>56871.074116305594</v>
      </c>
      <c r="AE48" s="65">
        <v>36792.753705815288</v>
      </c>
      <c r="AF48" s="65" t="s">
        <v>330</v>
      </c>
      <c r="AG48" s="65">
        <v>526</v>
      </c>
      <c r="AH48" s="65">
        <v>100</v>
      </c>
      <c r="AI48" s="65">
        <v>1.1000000000000001</v>
      </c>
      <c r="AJ48" s="65" t="s">
        <v>75</v>
      </c>
    </row>
    <row r="49" spans="1:36" x14ac:dyDescent="0.2">
      <c r="B49" s="65">
        <v>69</v>
      </c>
      <c r="C49" s="52" t="s">
        <v>347</v>
      </c>
      <c r="D49" s="65" t="s">
        <v>378</v>
      </c>
      <c r="E49" s="512">
        <v>124608.15</v>
      </c>
      <c r="F49" s="512">
        <v>42925.11</v>
      </c>
      <c r="G49" s="72" t="s">
        <v>35</v>
      </c>
      <c r="I49" s="65" t="s">
        <v>50</v>
      </c>
      <c r="K49" s="65" t="s">
        <v>51</v>
      </c>
      <c r="L49" s="65">
        <v>25562.518865850972</v>
      </c>
      <c r="M49" s="65">
        <v>8805.7958824822326</v>
      </c>
      <c r="O49" s="52" t="s">
        <v>338</v>
      </c>
      <c r="P49" s="65" t="s">
        <v>330</v>
      </c>
      <c r="Q49" s="65" t="e">
        <v>#N/A</v>
      </c>
      <c r="R49" s="65" t="e">
        <v>#N/A</v>
      </c>
      <c r="S49" s="65" t="e">
        <v>#N/A</v>
      </c>
      <c r="T49" s="65" t="e">
        <v>#N/A</v>
      </c>
      <c r="U49" s="65">
        <v>69</v>
      </c>
      <c r="V49" s="65">
        <v>1</v>
      </c>
      <c r="W49" s="65">
        <v>2.8</v>
      </c>
      <c r="X49" s="65">
        <v>13.649000000000001</v>
      </c>
      <c r="Y49" s="65">
        <v>1</v>
      </c>
      <c r="Z49" s="65">
        <v>0</v>
      </c>
      <c r="AA49" s="65">
        <v>0</v>
      </c>
      <c r="AB49" s="65">
        <v>0</v>
      </c>
      <c r="AC49" s="65">
        <v>1</v>
      </c>
      <c r="AD49" s="65">
        <v>25562.518865850972</v>
      </c>
      <c r="AE49" s="65">
        <v>8805.7958824822326</v>
      </c>
      <c r="AF49" s="65" t="s">
        <v>330</v>
      </c>
      <c r="AG49" s="65">
        <v>526</v>
      </c>
      <c r="AH49" s="65">
        <v>100</v>
      </c>
      <c r="AI49" s="65">
        <v>2.8</v>
      </c>
      <c r="AJ49" s="65" t="s">
        <v>948</v>
      </c>
    </row>
    <row r="50" spans="1:36" x14ac:dyDescent="0.2">
      <c r="B50" s="65">
        <v>69</v>
      </c>
      <c r="C50" s="52" t="s">
        <v>347</v>
      </c>
      <c r="D50" s="65" t="s">
        <v>378</v>
      </c>
      <c r="E50" s="512">
        <v>124608.15</v>
      </c>
      <c r="F50" s="512">
        <v>42925.11</v>
      </c>
      <c r="G50" s="72" t="s">
        <v>35</v>
      </c>
      <c r="I50" s="65" t="s">
        <v>50</v>
      </c>
      <c r="K50" s="65" t="s">
        <v>52</v>
      </c>
      <c r="L50" s="65">
        <v>27479.707780789799</v>
      </c>
      <c r="M50" s="65">
        <v>9466.2305736683993</v>
      </c>
      <c r="O50" s="52" t="s">
        <v>338</v>
      </c>
      <c r="P50" s="65" t="s">
        <v>330</v>
      </c>
      <c r="Q50" s="65" t="e">
        <v>#N/A</v>
      </c>
      <c r="R50" s="65" t="e">
        <v>#N/A</v>
      </c>
      <c r="S50" s="65" t="e">
        <v>#N/A</v>
      </c>
      <c r="T50" s="65" t="e">
        <v>#N/A</v>
      </c>
      <c r="U50" s="65">
        <v>69</v>
      </c>
      <c r="V50" s="65">
        <v>1</v>
      </c>
      <c r="W50" s="65">
        <v>3.01</v>
      </c>
      <c r="X50" s="65">
        <v>13.649000000000001</v>
      </c>
      <c r="Y50" s="65">
        <v>1</v>
      </c>
      <c r="Z50" s="65">
        <v>0</v>
      </c>
      <c r="AA50" s="65">
        <v>0</v>
      </c>
      <c r="AB50" s="65">
        <v>0</v>
      </c>
      <c r="AC50" s="65">
        <v>1</v>
      </c>
      <c r="AD50" s="65">
        <v>27479.707780789799</v>
      </c>
      <c r="AE50" s="65">
        <v>9466.2305736683993</v>
      </c>
      <c r="AF50" s="65" t="s">
        <v>330</v>
      </c>
      <c r="AG50" s="65">
        <v>526</v>
      </c>
      <c r="AH50" s="65">
        <v>100</v>
      </c>
      <c r="AI50" s="65">
        <v>3.01</v>
      </c>
      <c r="AJ50" s="65" t="s">
        <v>948</v>
      </c>
    </row>
    <row r="51" spans="1:36" x14ac:dyDescent="0.2">
      <c r="B51" s="65">
        <v>69</v>
      </c>
      <c r="C51" s="52" t="s">
        <v>399</v>
      </c>
      <c r="D51" s="65" t="s">
        <v>669</v>
      </c>
      <c r="E51" s="512">
        <v>302476.17</v>
      </c>
      <c r="F51" s="512">
        <v>174619.89</v>
      </c>
      <c r="G51" s="72" t="s">
        <v>35</v>
      </c>
      <c r="I51" s="65" t="s">
        <v>76</v>
      </c>
      <c r="K51" s="65" t="s">
        <v>77</v>
      </c>
      <c r="L51" s="65">
        <v>158750.99203023757</v>
      </c>
      <c r="M51" s="65">
        <v>91647.156090712742</v>
      </c>
      <c r="N51" s="65">
        <v>302476.17</v>
      </c>
      <c r="O51" s="52" t="s">
        <v>338</v>
      </c>
      <c r="P51" s="65" t="s">
        <v>330</v>
      </c>
      <c r="Q51" s="65" t="e">
        <v>#N/A</v>
      </c>
      <c r="R51" s="65" t="e">
        <v>#N/A</v>
      </c>
      <c r="S51" s="65" t="e">
        <v>#N/A</v>
      </c>
      <c r="T51" s="65" t="e">
        <v>#N/A</v>
      </c>
      <c r="U51" s="65">
        <v>69</v>
      </c>
      <c r="V51" s="65">
        <v>1</v>
      </c>
      <c r="W51" s="65">
        <v>2.4300000000000002</v>
      </c>
      <c r="X51" s="65">
        <v>4.63</v>
      </c>
      <c r="Y51" s="65">
        <v>1</v>
      </c>
      <c r="Z51" s="65">
        <v>0</v>
      </c>
      <c r="AA51" s="65">
        <v>0</v>
      </c>
      <c r="AB51" s="65">
        <v>0</v>
      </c>
      <c r="AC51" s="65">
        <v>1</v>
      </c>
      <c r="AD51" s="65">
        <v>158750.99203023757</v>
      </c>
      <c r="AE51" s="65">
        <v>91647.156090712742</v>
      </c>
      <c r="AF51" s="65" t="s">
        <v>330</v>
      </c>
      <c r="AG51" s="65">
        <v>526</v>
      </c>
      <c r="AH51" s="65">
        <v>100</v>
      </c>
      <c r="AI51" s="65">
        <v>2.4300000000000002</v>
      </c>
      <c r="AJ51" s="65" t="s">
        <v>80</v>
      </c>
    </row>
    <row r="52" spans="1:36" x14ac:dyDescent="0.2">
      <c r="B52" s="65">
        <v>69</v>
      </c>
      <c r="C52" s="52" t="s">
        <v>399</v>
      </c>
      <c r="D52" s="65" t="s">
        <v>669</v>
      </c>
      <c r="E52" s="512">
        <v>302476.17</v>
      </c>
      <c r="F52" s="512">
        <v>174619.89</v>
      </c>
      <c r="G52" s="72" t="s">
        <v>35</v>
      </c>
      <c r="I52" s="65" t="s">
        <v>77</v>
      </c>
      <c r="K52" s="65" t="s">
        <v>78</v>
      </c>
      <c r="L52" s="65">
        <v>143725.17796976239</v>
      </c>
      <c r="M52" s="65">
        <v>82972.733909287257</v>
      </c>
      <c r="O52" s="52" t="s">
        <v>338</v>
      </c>
      <c r="P52" s="65" t="s">
        <v>330</v>
      </c>
      <c r="Q52" s="65" t="e">
        <v>#N/A</v>
      </c>
      <c r="R52" s="65" t="e">
        <v>#N/A</v>
      </c>
      <c r="S52" s="65" t="e">
        <v>#N/A</v>
      </c>
      <c r="T52" s="65" t="e">
        <v>#N/A</v>
      </c>
      <c r="U52" s="65">
        <v>69</v>
      </c>
      <c r="V52" s="65">
        <v>1</v>
      </c>
      <c r="W52" s="65">
        <v>2.2000000000000002</v>
      </c>
      <c r="X52" s="65">
        <v>4.63</v>
      </c>
      <c r="Y52" s="65">
        <v>1</v>
      </c>
      <c r="Z52" s="65">
        <v>0</v>
      </c>
      <c r="AA52" s="65">
        <v>0</v>
      </c>
      <c r="AB52" s="65">
        <v>0</v>
      </c>
      <c r="AC52" s="65">
        <v>1</v>
      </c>
      <c r="AD52" s="65">
        <v>143725.17796976239</v>
      </c>
      <c r="AE52" s="65">
        <v>82972.733909287257</v>
      </c>
      <c r="AF52" s="65" t="s">
        <v>330</v>
      </c>
      <c r="AG52" s="65">
        <v>526</v>
      </c>
      <c r="AH52" s="65">
        <v>100</v>
      </c>
      <c r="AI52" s="65">
        <v>2.2000000000000002</v>
      </c>
      <c r="AJ52" s="65" t="s">
        <v>81</v>
      </c>
    </row>
    <row r="53" spans="1:36" x14ac:dyDescent="0.2">
      <c r="B53" s="65">
        <v>69</v>
      </c>
      <c r="C53" s="52" t="s">
        <v>399</v>
      </c>
      <c r="D53" s="65" t="s">
        <v>682</v>
      </c>
      <c r="E53" s="512">
        <v>68194.84</v>
      </c>
      <c r="F53" s="512">
        <v>40169.99</v>
      </c>
      <c r="G53" s="72" t="s">
        <v>35</v>
      </c>
      <c r="I53" s="65" t="s">
        <v>77</v>
      </c>
      <c r="K53" s="65" t="s">
        <v>79</v>
      </c>
      <c r="L53" s="65">
        <v>68194.84</v>
      </c>
      <c r="M53" s="65">
        <v>40169.99</v>
      </c>
      <c r="N53" s="65">
        <v>70019.490000000005</v>
      </c>
      <c r="O53" s="52" t="s">
        <v>338</v>
      </c>
      <c r="P53" s="65" t="s">
        <v>330</v>
      </c>
      <c r="Q53" s="65" t="e">
        <v>#N/A</v>
      </c>
      <c r="R53" s="65" t="e">
        <v>#N/A</v>
      </c>
      <c r="S53" s="65" t="e">
        <v>#N/A</v>
      </c>
      <c r="T53" s="65" t="e">
        <v>#N/A</v>
      </c>
      <c r="U53" s="65">
        <v>69</v>
      </c>
      <c r="V53" s="65">
        <v>1</v>
      </c>
      <c r="W53" s="65">
        <v>0.25600000000000001</v>
      </c>
      <c r="X53" s="65">
        <v>0.25600000000000001</v>
      </c>
      <c r="Y53" s="65">
        <v>1</v>
      </c>
      <c r="Z53" s="65">
        <v>0</v>
      </c>
      <c r="AA53" s="65">
        <v>0</v>
      </c>
      <c r="AB53" s="65">
        <v>0</v>
      </c>
      <c r="AC53" s="65">
        <v>1</v>
      </c>
      <c r="AD53" s="65">
        <v>68194.84</v>
      </c>
      <c r="AE53" s="65">
        <v>40169.99</v>
      </c>
      <c r="AF53" s="65" t="s">
        <v>330</v>
      </c>
      <c r="AG53" s="65">
        <v>526</v>
      </c>
      <c r="AH53" s="65">
        <v>100</v>
      </c>
      <c r="AI53" s="65">
        <v>0.25600000000000001</v>
      </c>
      <c r="AJ53" s="65" t="s">
        <v>81</v>
      </c>
    </row>
    <row r="54" spans="1:36" x14ac:dyDescent="0.2">
      <c r="B54" s="65">
        <v>69</v>
      </c>
      <c r="C54" s="52" t="s">
        <v>82</v>
      </c>
      <c r="D54" s="65" t="s">
        <v>400</v>
      </c>
      <c r="E54" s="512">
        <v>1824.65</v>
      </c>
      <c r="F54" s="512">
        <v>1408.57</v>
      </c>
      <c r="G54" s="72" t="s">
        <v>35</v>
      </c>
      <c r="H54" s="65">
        <v>52251</v>
      </c>
      <c r="I54" s="65" t="s">
        <v>398</v>
      </c>
      <c r="J54" s="65">
        <v>52257</v>
      </c>
      <c r="K54" s="65" t="s">
        <v>401</v>
      </c>
      <c r="L54" s="65">
        <v>1824.65</v>
      </c>
      <c r="M54" s="65">
        <v>1408.57</v>
      </c>
      <c r="N54" s="65">
        <v>1824.65</v>
      </c>
      <c r="O54" s="52" t="s">
        <v>338</v>
      </c>
      <c r="P54" s="65" t="s">
        <v>330</v>
      </c>
      <c r="Q54" s="65" t="e">
        <v>#N/A</v>
      </c>
      <c r="R54" s="65">
        <v>0.1</v>
      </c>
      <c r="S54" s="65">
        <v>0.1</v>
      </c>
      <c r="T54" s="65">
        <v>0.14142135623730953</v>
      </c>
      <c r="U54" s="65">
        <v>69</v>
      </c>
      <c r="V54" s="65">
        <v>1</v>
      </c>
      <c r="W54" s="65">
        <v>2.6</v>
      </c>
      <c r="X54" s="65">
        <v>2.6</v>
      </c>
      <c r="Y54" s="65">
        <v>1</v>
      </c>
      <c r="Z54" s="65">
        <v>0</v>
      </c>
      <c r="AA54" s="65">
        <v>0</v>
      </c>
      <c r="AB54" s="65">
        <v>0</v>
      </c>
      <c r="AC54" s="65">
        <v>1</v>
      </c>
      <c r="AD54" s="65">
        <v>1824.65</v>
      </c>
      <c r="AE54" s="65">
        <v>1408.57</v>
      </c>
      <c r="AF54" s="65" t="s">
        <v>330</v>
      </c>
      <c r="AG54" s="65">
        <v>526</v>
      </c>
      <c r="AH54" s="65">
        <v>100</v>
      </c>
      <c r="AI54" s="65">
        <v>2.6</v>
      </c>
      <c r="AJ54" s="65" t="s">
        <v>199</v>
      </c>
    </row>
    <row r="55" spans="1:36" x14ac:dyDescent="0.2">
      <c r="B55" s="65">
        <v>69</v>
      </c>
      <c r="C55" s="52" t="s">
        <v>403</v>
      </c>
      <c r="D55" s="65" t="s">
        <v>671</v>
      </c>
      <c r="E55" s="512">
        <v>568271.9</v>
      </c>
      <c r="F55" s="512">
        <v>441549.53</v>
      </c>
      <c r="G55" s="72" t="s">
        <v>35</v>
      </c>
      <c r="I55" s="65" t="s">
        <v>83</v>
      </c>
      <c r="K55" s="65" t="s">
        <v>84</v>
      </c>
      <c r="L55" s="65">
        <v>135735.99563225234</v>
      </c>
      <c r="M55" s="65">
        <v>105467.40930794408</v>
      </c>
      <c r="N55" s="65">
        <v>572166.46328638948</v>
      </c>
      <c r="O55" s="52" t="s">
        <v>338</v>
      </c>
      <c r="P55" s="65" t="s">
        <v>330</v>
      </c>
      <c r="Q55" s="65" t="e">
        <v>#N/A</v>
      </c>
      <c r="R55" s="65" t="e">
        <v>#N/A</v>
      </c>
      <c r="S55" s="65" t="e">
        <v>#N/A</v>
      </c>
      <c r="T55" s="65" t="e">
        <v>#N/A</v>
      </c>
      <c r="U55" s="65">
        <v>69</v>
      </c>
      <c r="V55" s="65">
        <v>1</v>
      </c>
      <c r="W55" s="65">
        <v>4.0140000000000002</v>
      </c>
      <c r="X55" s="65">
        <v>16.805</v>
      </c>
      <c r="Y55" s="65">
        <v>1</v>
      </c>
      <c r="Z55" s="65">
        <v>0</v>
      </c>
      <c r="AA55" s="65">
        <v>0</v>
      </c>
      <c r="AB55" s="65">
        <v>0</v>
      </c>
      <c r="AC55" s="65">
        <v>1</v>
      </c>
      <c r="AD55" s="65">
        <v>135735.99563225234</v>
      </c>
      <c r="AE55" s="65">
        <v>105467.40930794408</v>
      </c>
      <c r="AF55" s="65" t="s">
        <v>330</v>
      </c>
      <c r="AG55" s="65">
        <v>526</v>
      </c>
      <c r="AH55" s="65">
        <v>100</v>
      </c>
      <c r="AI55" s="65">
        <v>4.0140000000000002</v>
      </c>
      <c r="AJ55" s="65" t="s">
        <v>91</v>
      </c>
    </row>
    <row r="56" spans="1:36" x14ac:dyDescent="0.2">
      <c r="B56" s="65">
        <v>69</v>
      </c>
      <c r="C56" s="52" t="s">
        <v>403</v>
      </c>
      <c r="D56" s="65" t="s">
        <v>671</v>
      </c>
      <c r="E56" s="512">
        <v>568271.9</v>
      </c>
      <c r="F56" s="512">
        <v>441549.53</v>
      </c>
      <c r="G56" s="72" t="s">
        <v>35</v>
      </c>
      <c r="I56" s="65" t="s">
        <v>86</v>
      </c>
      <c r="K56" s="65" t="s">
        <v>83</v>
      </c>
      <c r="L56" s="65">
        <v>77099.668670038678</v>
      </c>
      <c r="M56" s="65">
        <v>59906.749681642366</v>
      </c>
      <c r="O56" s="52" t="s">
        <v>338</v>
      </c>
      <c r="P56" s="65" t="s">
        <v>330</v>
      </c>
      <c r="Q56" s="65" t="e">
        <v>#N/A</v>
      </c>
      <c r="R56" s="65" t="e">
        <v>#N/A</v>
      </c>
      <c r="S56" s="65" t="e">
        <v>#N/A</v>
      </c>
      <c r="T56" s="65" t="e">
        <v>#N/A</v>
      </c>
      <c r="U56" s="65">
        <v>69</v>
      </c>
      <c r="V56" s="65">
        <v>1</v>
      </c>
      <c r="W56" s="65">
        <v>2.2799999999999998</v>
      </c>
      <c r="X56" s="65">
        <v>16.805</v>
      </c>
      <c r="Y56" s="65">
        <v>1</v>
      </c>
      <c r="Z56" s="65">
        <v>0</v>
      </c>
      <c r="AA56" s="65">
        <v>0</v>
      </c>
      <c r="AB56" s="65">
        <v>0</v>
      </c>
      <c r="AC56" s="65">
        <v>1</v>
      </c>
      <c r="AD56" s="65">
        <v>77099.668670038678</v>
      </c>
      <c r="AE56" s="65">
        <v>59906.749681642366</v>
      </c>
      <c r="AF56" s="65" t="s">
        <v>330</v>
      </c>
      <c r="AG56" s="65">
        <v>526</v>
      </c>
      <c r="AH56" s="65">
        <v>100</v>
      </c>
      <c r="AI56" s="65">
        <v>2.2799999999999998</v>
      </c>
      <c r="AJ56" s="65" t="s">
        <v>89</v>
      </c>
    </row>
    <row r="57" spans="1:36" x14ac:dyDescent="0.2">
      <c r="B57" s="65">
        <v>69</v>
      </c>
      <c r="C57" s="52" t="s">
        <v>403</v>
      </c>
      <c r="D57" s="65" t="s">
        <v>671</v>
      </c>
      <c r="E57" s="512">
        <v>568271.9</v>
      </c>
      <c r="F57" s="512">
        <v>441549.53</v>
      </c>
      <c r="G57" s="72" t="s">
        <v>35</v>
      </c>
      <c r="I57" s="65" t="s">
        <v>88</v>
      </c>
      <c r="K57" s="65" t="s">
        <v>86</v>
      </c>
      <c r="L57" s="65">
        <v>321586.77590002975</v>
      </c>
      <c r="M57" s="65">
        <v>249874.20590895566</v>
      </c>
      <c r="O57" s="52" t="s">
        <v>338</v>
      </c>
      <c r="P57" s="65" t="s">
        <v>330</v>
      </c>
      <c r="Q57" s="65" t="e">
        <v>#N/A</v>
      </c>
      <c r="R57" s="65" t="e">
        <v>#N/A</v>
      </c>
      <c r="S57" s="65" t="e">
        <v>#N/A</v>
      </c>
      <c r="T57" s="65" t="e">
        <v>#N/A</v>
      </c>
      <c r="U57" s="65">
        <v>69</v>
      </c>
      <c r="V57" s="65">
        <v>1</v>
      </c>
      <c r="W57" s="65">
        <v>9.51</v>
      </c>
      <c r="X57" s="65">
        <v>16.805</v>
      </c>
      <c r="Y57" s="65">
        <v>1</v>
      </c>
      <c r="Z57" s="65">
        <v>0</v>
      </c>
      <c r="AA57" s="65">
        <v>0</v>
      </c>
      <c r="AB57" s="65">
        <v>0</v>
      </c>
      <c r="AC57" s="65">
        <v>1</v>
      </c>
      <c r="AD57" s="65">
        <v>321586.77590002975</v>
      </c>
      <c r="AE57" s="65">
        <v>249874.20590895566</v>
      </c>
      <c r="AF57" s="65" t="s">
        <v>330</v>
      </c>
      <c r="AG57" s="65">
        <v>526</v>
      </c>
      <c r="AH57" s="65">
        <v>100</v>
      </c>
      <c r="AI57" s="65">
        <v>9.51</v>
      </c>
      <c r="AJ57" s="65" t="s">
        <v>89</v>
      </c>
    </row>
    <row r="58" spans="1:36" x14ac:dyDescent="0.2">
      <c r="B58" s="65">
        <v>69</v>
      </c>
      <c r="C58" s="52" t="s">
        <v>356</v>
      </c>
      <c r="D58" s="65" t="s">
        <v>408</v>
      </c>
      <c r="E58" s="512">
        <v>1904339.08</v>
      </c>
      <c r="F58" s="512">
        <v>1429165.94</v>
      </c>
      <c r="G58" s="72" t="s">
        <v>36</v>
      </c>
      <c r="I58" s="65" t="s">
        <v>59</v>
      </c>
      <c r="K58" s="65" t="s">
        <v>60</v>
      </c>
      <c r="L58" s="65">
        <v>39366.278586737979</v>
      </c>
      <c r="M58" s="65">
        <v>29543.554050635379</v>
      </c>
      <c r="N58" s="65">
        <v>1904339.08</v>
      </c>
      <c r="O58" s="52" t="s">
        <v>338</v>
      </c>
      <c r="P58" s="65" t="s">
        <v>330</v>
      </c>
      <c r="Q58" s="65" t="e">
        <v>#N/A</v>
      </c>
      <c r="R58" s="65" t="e">
        <v>#N/A</v>
      </c>
      <c r="S58" s="65" t="e">
        <v>#N/A</v>
      </c>
      <c r="T58" s="65" t="e">
        <v>#N/A</v>
      </c>
      <c r="U58" s="65">
        <v>69</v>
      </c>
      <c r="V58" s="65">
        <v>1</v>
      </c>
      <c r="W58" s="65">
        <v>1.0589999999999999</v>
      </c>
      <c r="X58" s="65">
        <v>51.228999999999999</v>
      </c>
      <c r="Y58" s="65">
        <v>0</v>
      </c>
      <c r="Z58" s="65">
        <v>0</v>
      </c>
      <c r="AA58" s="65">
        <v>0</v>
      </c>
      <c r="AB58" s="65">
        <v>0</v>
      </c>
      <c r="AC58" s="65">
        <v>1</v>
      </c>
      <c r="AD58" s="65">
        <v>0</v>
      </c>
      <c r="AE58" s="65">
        <v>0</v>
      </c>
      <c r="AF58" s="65" t="s">
        <v>330</v>
      </c>
      <c r="AG58" s="65">
        <v>526</v>
      </c>
      <c r="AH58" s="65">
        <v>100</v>
      </c>
      <c r="AI58" s="65">
        <v>1.0589999999999999</v>
      </c>
      <c r="AJ58" s="65" t="s">
        <v>53</v>
      </c>
    </row>
    <row r="59" spans="1:36" x14ac:dyDescent="0.2">
      <c r="B59" s="65">
        <v>69</v>
      </c>
      <c r="C59" s="52" t="s">
        <v>356</v>
      </c>
      <c r="D59" s="65" t="s">
        <v>408</v>
      </c>
      <c r="E59" s="512">
        <v>1904339.08</v>
      </c>
      <c r="F59" s="512">
        <v>1429165.94</v>
      </c>
      <c r="G59" s="72" t="s">
        <v>36</v>
      </c>
      <c r="I59" s="65" t="s">
        <v>60</v>
      </c>
      <c r="K59" s="65" t="s">
        <v>61</v>
      </c>
      <c r="L59" s="65">
        <v>3717.306759843058</v>
      </c>
      <c r="M59" s="65">
        <v>2789.7595892951263</v>
      </c>
      <c r="N59" s="65">
        <v>1989749.5955150207</v>
      </c>
      <c r="O59" s="52" t="s">
        <v>338</v>
      </c>
      <c r="P59" s="65" t="s">
        <v>330</v>
      </c>
      <c r="Q59" s="65" t="e">
        <v>#N/A</v>
      </c>
      <c r="R59" s="65" t="e">
        <v>#N/A</v>
      </c>
      <c r="S59" s="65" t="e">
        <v>#N/A</v>
      </c>
      <c r="T59" s="65" t="e">
        <v>#N/A</v>
      </c>
      <c r="U59" s="65">
        <v>69</v>
      </c>
      <c r="V59" s="65">
        <v>1</v>
      </c>
      <c r="W59" s="65">
        <v>0.1</v>
      </c>
      <c r="X59" s="65">
        <v>51.228999999999999</v>
      </c>
      <c r="Y59" s="65">
        <v>0</v>
      </c>
      <c r="Z59" s="65">
        <v>0</v>
      </c>
      <c r="AA59" s="65">
        <v>0</v>
      </c>
      <c r="AB59" s="65">
        <v>0</v>
      </c>
      <c r="AC59" s="65">
        <v>1</v>
      </c>
      <c r="AD59" s="65">
        <v>0</v>
      </c>
      <c r="AE59" s="65">
        <v>0</v>
      </c>
      <c r="AF59" s="65" t="s">
        <v>330</v>
      </c>
      <c r="AG59" s="65">
        <v>526</v>
      </c>
      <c r="AH59" s="65">
        <v>100</v>
      </c>
      <c r="AI59" s="65">
        <v>0.1</v>
      </c>
      <c r="AJ59" s="65" t="s">
        <v>53</v>
      </c>
    </row>
    <row r="60" spans="1:36" x14ac:dyDescent="0.2">
      <c r="B60" s="65">
        <v>69</v>
      </c>
      <c r="C60" s="52" t="s">
        <v>356</v>
      </c>
      <c r="D60" s="65" t="s">
        <v>408</v>
      </c>
      <c r="E60" s="512">
        <v>1904339.08</v>
      </c>
      <c r="F60" s="512">
        <v>1429165.94</v>
      </c>
      <c r="G60" s="72" t="s">
        <v>36</v>
      </c>
      <c r="I60" s="65" t="s">
        <v>60</v>
      </c>
      <c r="K60" s="65" t="s">
        <v>62</v>
      </c>
      <c r="L60" s="65">
        <v>372511.31040387286</v>
      </c>
      <c r="M60" s="65">
        <v>279561.80844326457</v>
      </c>
      <c r="O60" s="52" t="s">
        <v>329</v>
      </c>
      <c r="P60" s="65" t="s">
        <v>725</v>
      </c>
      <c r="Q60" s="65" t="e">
        <v>#N/A</v>
      </c>
      <c r="R60" s="65" t="e">
        <v>#N/A</v>
      </c>
      <c r="S60" s="65" t="e">
        <v>#N/A</v>
      </c>
      <c r="T60" s="65" t="e">
        <v>#N/A</v>
      </c>
      <c r="U60" s="65">
        <v>69</v>
      </c>
      <c r="V60" s="65">
        <v>1</v>
      </c>
      <c r="W60" s="65">
        <v>10.021000000000001</v>
      </c>
      <c r="X60" s="65">
        <v>51.228999999999999</v>
      </c>
      <c r="Y60" s="65">
        <v>0</v>
      </c>
      <c r="Z60" s="65">
        <v>1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 t="s">
        <v>330</v>
      </c>
      <c r="AG60" s="65">
        <v>526</v>
      </c>
      <c r="AH60" s="65">
        <v>100</v>
      </c>
      <c r="AI60" s="65">
        <v>10.021000000000001</v>
      </c>
      <c r="AJ60" s="65" t="s">
        <v>53</v>
      </c>
    </row>
    <row r="61" spans="1:36" x14ac:dyDescent="0.2">
      <c r="B61" s="65">
        <v>69</v>
      </c>
      <c r="C61" s="52" t="s">
        <v>356</v>
      </c>
      <c r="D61" s="65" t="s">
        <v>408</v>
      </c>
      <c r="E61" s="512">
        <v>1904339.08</v>
      </c>
      <c r="F61" s="512">
        <v>1429165.94</v>
      </c>
      <c r="G61" s="72" t="s">
        <v>36</v>
      </c>
      <c r="I61" s="65" t="s">
        <v>62</v>
      </c>
      <c r="K61" s="65" t="s">
        <v>63</v>
      </c>
      <c r="L61" s="65">
        <v>159472.45999726717</v>
      </c>
      <c r="M61" s="65">
        <v>119680.6863807609</v>
      </c>
      <c r="O61" s="52" t="s">
        <v>338</v>
      </c>
      <c r="P61" s="65" t="s">
        <v>330</v>
      </c>
      <c r="Q61" s="65" t="e">
        <v>#N/A</v>
      </c>
      <c r="R61" s="65" t="e">
        <v>#N/A</v>
      </c>
      <c r="S61" s="65" t="e">
        <v>#N/A</v>
      </c>
      <c r="T61" s="65" t="e">
        <v>#N/A</v>
      </c>
      <c r="U61" s="65">
        <v>69</v>
      </c>
      <c r="V61" s="65">
        <v>1</v>
      </c>
      <c r="W61" s="65">
        <v>4.29</v>
      </c>
      <c r="X61" s="65">
        <v>51.228999999999999</v>
      </c>
      <c r="Y61" s="65">
        <v>0</v>
      </c>
      <c r="Z61" s="65">
        <v>0</v>
      </c>
      <c r="AA61" s="65">
        <v>0</v>
      </c>
      <c r="AB61" s="65">
        <v>0</v>
      </c>
      <c r="AC61" s="65">
        <v>1</v>
      </c>
      <c r="AD61" s="65">
        <v>0</v>
      </c>
      <c r="AE61" s="65">
        <v>0</v>
      </c>
      <c r="AF61" s="65" t="s">
        <v>330</v>
      </c>
      <c r="AG61" s="65">
        <v>526</v>
      </c>
      <c r="AH61" s="65">
        <v>100</v>
      </c>
      <c r="AI61" s="65">
        <v>4.29</v>
      </c>
      <c r="AJ61" s="65" t="s">
        <v>66</v>
      </c>
    </row>
    <row r="62" spans="1:36" x14ac:dyDescent="0.2">
      <c r="B62" s="65">
        <v>69</v>
      </c>
      <c r="C62" s="52" t="s">
        <v>356</v>
      </c>
      <c r="D62" s="65" t="s">
        <v>408</v>
      </c>
      <c r="E62" s="512">
        <v>1904339.08</v>
      </c>
      <c r="F62" s="512">
        <v>1429165.94</v>
      </c>
      <c r="G62" s="72" t="s">
        <v>36</v>
      </c>
      <c r="I62" s="65" t="s">
        <v>63</v>
      </c>
      <c r="K62" s="65" t="s">
        <v>64</v>
      </c>
      <c r="L62" s="65">
        <v>73230.943168908241</v>
      </c>
      <c r="M62" s="65">
        <v>54958.263909113972</v>
      </c>
      <c r="O62" s="52" t="s">
        <v>329</v>
      </c>
      <c r="P62" s="65" t="s">
        <v>725</v>
      </c>
      <c r="Q62" s="65" t="e">
        <v>#N/A</v>
      </c>
      <c r="R62" s="65" t="e">
        <v>#N/A</v>
      </c>
      <c r="S62" s="65" t="e">
        <v>#N/A</v>
      </c>
      <c r="T62" s="65" t="e">
        <v>#N/A</v>
      </c>
      <c r="U62" s="65">
        <v>69</v>
      </c>
      <c r="V62" s="65">
        <v>1</v>
      </c>
      <c r="W62" s="65">
        <v>1.97</v>
      </c>
      <c r="X62" s="65">
        <v>51.228999999999999</v>
      </c>
      <c r="Y62" s="65">
        <v>0</v>
      </c>
      <c r="Z62" s="65">
        <v>1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 t="s">
        <v>330</v>
      </c>
      <c r="AG62" s="65">
        <v>526</v>
      </c>
      <c r="AH62" s="65">
        <v>100</v>
      </c>
      <c r="AI62" s="65">
        <v>1.97</v>
      </c>
      <c r="AJ62" s="65" t="s">
        <v>66</v>
      </c>
    </row>
    <row r="63" spans="1:36" ht="14.45" customHeight="1" x14ac:dyDescent="0.2">
      <c r="A63" s="55"/>
      <c r="B63" s="56">
        <v>69</v>
      </c>
      <c r="C63" s="52" t="s">
        <v>356</v>
      </c>
      <c r="D63" s="53" t="s">
        <v>408</v>
      </c>
      <c r="E63" s="512">
        <v>1904339.08</v>
      </c>
      <c r="F63" s="512">
        <v>1429165.94</v>
      </c>
      <c r="G63" s="68" t="s">
        <v>36</v>
      </c>
      <c r="H63" s="56"/>
      <c r="I63" s="57" t="s">
        <v>64</v>
      </c>
      <c r="J63" s="56"/>
      <c r="K63" s="58" t="s">
        <v>65</v>
      </c>
      <c r="L63" s="59">
        <v>71000.559113002397</v>
      </c>
      <c r="M63" s="59">
        <v>53284.408155536898</v>
      </c>
      <c r="N63" s="60"/>
      <c r="O63" s="61" t="s">
        <v>338</v>
      </c>
      <c r="P63" s="58" t="s">
        <v>330</v>
      </c>
      <c r="Q63" s="61" t="e">
        <v>#N/A</v>
      </c>
      <c r="R63" s="62" t="e">
        <v>#N/A</v>
      </c>
      <c r="S63" s="62" t="e">
        <v>#N/A</v>
      </c>
      <c r="T63" s="63" t="e">
        <v>#N/A</v>
      </c>
      <c r="U63" s="56">
        <v>69</v>
      </c>
      <c r="V63" s="56">
        <v>1</v>
      </c>
      <c r="W63" s="56">
        <v>1.91</v>
      </c>
      <c r="X63" s="56">
        <v>51.228999999999999</v>
      </c>
      <c r="Y63" s="61">
        <v>0</v>
      </c>
      <c r="Z63" s="61">
        <v>0</v>
      </c>
      <c r="AA63" s="64">
        <v>0</v>
      </c>
      <c r="AB63" s="64">
        <v>0</v>
      </c>
      <c r="AC63" s="61">
        <v>1</v>
      </c>
      <c r="AD63" s="64">
        <v>0</v>
      </c>
      <c r="AE63" s="64">
        <v>0</v>
      </c>
      <c r="AF63" s="61" t="s">
        <v>330</v>
      </c>
      <c r="AG63" s="56">
        <v>526</v>
      </c>
      <c r="AH63" s="56">
        <v>100</v>
      </c>
      <c r="AI63" s="56">
        <v>1.91</v>
      </c>
      <c r="AJ63" s="65" t="s">
        <v>66</v>
      </c>
    </row>
    <row r="64" spans="1:36" x14ac:dyDescent="0.2">
      <c r="B64" s="65">
        <v>69</v>
      </c>
      <c r="C64" s="52" t="s">
        <v>356</v>
      </c>
      <c r="D64" s="65" t="s">
        <v>408</v>
      </c>
      <c r="E64" s="512">
        <v>1904339.08</v>
      </c>
      <c r="F64" s="512">
        <v>1429165.94</v>
      </c>
      <c r="G64" s="72" t="s">
        <v>36</v>
      </c>
      <c r="I64" s="65" t="s">
        <v>69</v>
      </c>
      <c r="K64" s="65" t="s">
        <v>70</v>
      </c>
      <c r="L64" s="65">
        <v>334557.60838587518</v>
      </c>
      <c r="M64" s="65">
        <v>251078.36303656132</v>
      </c>
      <c r="O64" s="52" t="s">
        <v>329</v>
      </c>
      <c r="P64" s="65" t="s">
        <v>725</v>
      </c>
      <c r="Q64" s="65" t="e">
        <v>#N/A</v>
      </c>
      <c r="R64" s="65" t="e">
        <v>#N/A</v>
      </c>
      <c r="S64" s="65" t="e">
        <v>#N/A</v>
      </c>
      <c r="T64" s="65" t="e">
        <v>#N/A</v>
      </c>
      <c r="U64" s="65">
        <v>69</v>
      </c>
      <c r="V64" s="65">
        <v>1</v>
      </c>
      <c r="W64" s="65">
        <v>9</v>
      </c>
      <c r="X64" s="65">
        <v>51.228999999999999</v>
      </c>
      <c r="Y64" s="65">
        <v>0</v>
      </c>
      <c r="Z64" s="65">
        <v>1</v>
      </c>
      <c r="AA64" s="65">
        <v>0</v>
      </c>
      <c r="AB64" s="65">
        <v>0</v>
      </c>
      <c r="AC64" s="65">
        <v>0</v>
      </c>
      <c r="AD64" s="65">
        <v>0</v>
      </c>
      <c r="AE64" s="65">
        <v>0</v>
      </c>
      <c r="AF64" s="65" t="s">
        <v>330</v>
      </c>
      <c r="AG64" s="65">
        <v>526</v>
      </c>
      <c r="AH64" s="65">
        <v>100</v>
      </c>
      <c r="AI64" s="65">
        <v>9</v>
      </c>
      <c r="AJ64" s="65" t="s">
        <v>53</v>
      </c>
    </row>
    <row r="65" spans="1:36" x14ac:dyDescent="0.2">
      <c r="A65" s="65"/>
      <c r="B65" s="65">
        <v>69</v>
      </c>
      <c r="C65" s="52" t="s">
        <v>356</v>
      </c>
      <c r="D65" s="65" t="s">
        <v>408</v>
      </c>
      <c r="E65" s="512">
        <v>1904339.08</v>
      </c>
      <c r="F65" s="512">
        <v>1429165.94</v>
      </c>
      <c r="G65" s="72" t="s">
        <v>36</v>
      </c>
      <c r="I65" s="65" t="s">
        <v>71</v>
      </c>
      <c r="K65" s="65" t="s">
        <v>72</v>
      </c>
      <c r="L65" s="65">
        <v>216347.25342286599</v>
      </c>
      <c r="M65" s="65">
        <v>162364.00809697632</v>
      </c>
      <c r="O65" s="52" t="s">
        <v>338</v>
      </c>
      <c r="P65" s="65" t="s">
        <v>330</v>
      </c>
      <c r="Q65" s="65" t="e">
        <v>#N/A</v>
      </c>
      <c r="R65" s="65" t="e">
        <v>#N/A</v>
      </c>
      <c r="S65" s="65" t="e">
        <v>#N/A</v>
      </c>
      <c r="T65" s="65" t="e">
        <v>#N/A</v>
      </c>
      <c r="U65" s="65">
        <v>69</v>
      </c>
      <c r="V65" s="65">
        <v>1</v>
      </c>
      <c r="W65" s="65">
        <v>5.82</v>
      </c>
      <c r="X65" s="65">
        <v>51.228999999999999</v>
      </c>
      <c r="Y65" s="65">
        <v>0</v>
      </c>
      <c r="Z65" s="65">
        <v>0</v>
      </c>
      <c r="AA65" s="65">
        <v>0</v>
      </c>
      <c r="AB65" s="65">
        <v>0</v>
      </c>
      <c r="AC65" s="65">
        <v>1</v>
      </c>
      <c r="AD65" s="65">
        <v>0</v>
      </c>
      <c r="AE65" s="65">
        <v>0</v>
      </c>
      <c r="AF65" s="65" t="s">
        <v>330</v>
      </c>
      <c r="AG65" s="65">
        <v>526</v>
      </c>
      <c r="AH65" s="65">
        <v>100</v>
      </c>
      <c r="AI65" s="65">
        <v>5.82</v>
      </c>
      <c r="AJ65" s="65" t="s">
        <v>66</v>
      </c>
    </row>
    <row r="66" spans="1:36" x14ac:dyDescent="0.2">
      <c r="A66" s="55"/>
      <c r="B66" s="65">
        <v>69</v>
      </c>
      <c r="C66" s="52" t="s">
        <v>356</v>
      </c>
      <c r="D66" s="65" t="s">
        <v>408</v>
      </c>
      <c r="E66" s="512">
        <v>1904339.08</v>
      </c>
      <c r="F66" s="512">
        <v>1429165.94</v>
      </c>
      <c r="G66" s="72" t="s">
        <v>36</v>
      </c>
      <c r="H66" s="65">
        <v>52145</v>
      </c>
      <c r="I66" s="65" t="s">
        <v>72</v>
      </c>
      <c r="K66" s="65" t="s">
        <v>74</v>
      </c>
      <c r="L66" s="547">
        <v>446.07681118116693</v>
      </c>
      <c r="M66" s="547">
        <v>334.77115071541505</v>
      </c>
      <c r="O66" s="52" t="s">
        <v>338</v>
      </c>
      <c r="P66" s="65" t="s">
        <v>330</v>
      </c>
      <c r="Q66" s="65" t="e">
        <v>#N/A</v>
      </c>
      <c r="R66" s="65" t="e">
        <v>#N/A</v>
      </c>
      <c r="S66" s="65" t="e">
        <v>#N/A</v>
      </c>
      <c r="T66" s="65" t="e">
        <v>#N/A</v>
      </c>
      <c r="U66" s="65">
        <v>69</v>
      </c>
      <c r="V66" s="65">
        <v>1</v>
      </c>
      <c r="W66" s="65">
        <v>1.2E-2</v>
      </c>
      <c r="X66" s="65">
        <v>51.228999999999999</v>
      </c>
      <c r="Y66" s="65">
        <v>0</v>
      </c>
      <c r="Z66" s="65">
        <v>0</v>
      </c>
      <c r="AA66" s="547">
        <v>0</v>
      </c>
      <c r="AB66" s="547">
        <v>0</v>
      </c>
      <c r="AC66" s="65">
        <v>1</v>
      </c>
      <c r="AD66" s="65">
        <v>0</v>
      </c>
      <c r="AE66" s="65">
        <v>0</v>
      </c>
      <c r="AF66" s="65" t="s">
        <v>330</v>
      </c>
      <c r="AG66" s="65">
        <v>526</v>
      </c>
      <c r="AH66" s="65">
        <v>100</v>
      </c>
      <c r="AI66" s="65">
        <v>1.2E-2</v>
      </c>
      <c r="AJ66" s="65" t="s">
        <v>66</v>
      </c>
    </row>
    <row r="67" spans="1:36" x14ac:dyDescent="0.2">
      <c r="A67" s="55"/>
      <c r="B67" s="65">
        <v>69</v>
      </c>
      <c r="C67" s="52" t="s">
        <v>353</v>
      </c>
      <c r="D67" s="65" t="s">
        <v>658</v>
      </c>
      <c r="E67" s="512">
        <v>107040.55</v>
      </c>
      <c r="F67" s="512">
        <v>54618.7</v>
      </c>
      <c r="G67" s="72" t="s">
        <v>35</v>
      </c>
      <c r="I67" s="65" t="s">
        <v>352</v>
      </c>
      <c r="K67" s="65" t="s">
        <v>132</v>
      </c>
      <c r="L67" s="547">
        <v>29154.03112865179</v>
      </c>
      <c r="M67" s="547">
        <v>14876.187388858647</v>
      </c>
      <c r="O67" s="52" t="s">
        <v>338</v>
      </c>
      <c r="P67" s="65" t="s">
        <v>330</v>
      </c>
      <c r="Q67" s="65" t="e">
        <v>#N/A</v>
      </c>
      <c r="R67" s="65" t="e">
        <v>#N/A</v>
      </c>
      <c r="S67" s="65" t="e">
        <v>#N/A</v>
      </c>
      <c r="T67" s="65" t="e">
        <v>#N/A</v>
      </c>
      <c r="U67" s="65">
        <v>69</v>
      </c>
      <c r="V67" s="65">
        <v>1</v>
      </c>
      <c r="W67" s="65">
        <v>1.5009999999999999</v>
      </c>
      <c r="X67" s="65">
        <v>5.5109999999999992</v>
      </c>
      <c r="Y67" s="65">
        <v>1</v>
      </c>
      <c r="Z67" s="65">
        <v>0</v>
      </c>
      <c r="AA67" s="65">
        <v>0</v>
      </c>
      <c r="AB67" s="65">
        <v>0</v>
      </c>
      <c r="AC67" s="65">
        <v>1</v>
      </c>
      <c r="AD67" s="65">
        <v>29154.03112865179</v>
      </c>
      <c r="AE67" s="65">
        <v>14876.187388858647</v>
      </c>
      <c r="AF67" s="65" t="s">
        <v>330</v>
      </c>
      <c r="AG67" s="65">
        <v>526</v>
      </c>
      <c r="AH67" s="65">
        <v>100</v>
      </c>
      <c r="AI67" s="65">
        <v>1.5009999999999999</v>
      </c>
      <c r="AJ67" s="65" t="s">
        <v>56</v>
      </c>
    </row>
    <row r="68" spans="1:36" x14ac:dyDescent="0.2">
      <c r="A68" s="55"/>
      <c r="B68" s="65">
        <v>69</v>
      </c>
      <c r="C68" s="52" t="s">
        <v>353</v>
      </c>
      <c r="D68" s="65" t="s">
        <v>667</v>
      </c>
      <c r="E68" s="512">
        <v>26246.68</v>
      </c>
      <c r="F68" s="512">
        <v>7298.59</v>
      </c>
      <c r="G68" s="72" t="s">
        <v>35</v>
      </c>
      <c r="I68" s="65" t="s">
        <v>352</v>
      </c>
      <c r="K68" s="65" t="s">
        <v>133</v>
      </c>
      <c r="L68" s="547">
        <v>26246.68</v>
      </c>
      <c r="M68" s="547">
        <v>7298.59</v>
      </c>
      <c r="O68" s="52" t="s">
        <v>338</v>
      </c>
      <c r="P68" s="65" t="s">
        <v>330</v>
      </c>
      <c r="Q68" s="65" t="e">
        <v>#N/A</v>
      </c>
      <c r="R68" s="65" t="e">
        <v>#N/A</v>
      </c>
      <c r="S68" s="65" t="e">
        <v>#N/A</v>
      </c>
      <c r="T68" s="65" t="e">
        <v>#N/A</v>
      </c>
      <c r="U68" s="65">
        <v>69</v>
      </c>
      <c r="V68" s="65">
        <v>1</v>
      </c>
      <c r="W68" s="65">
        <v>5.09</v>
      </c>
      <c r="X68" s="65">
        <v>5.09</v>
      </c>
      <c r="Y68" s="65">
        <v>1</v>
      </c>
      <c r="Z68" s="65">
        <v>0</v>
      </c>
      <c r="AA68" s="65">
        <v>0</v>
      </c>
      <c r="AB68" s="65">
        <v>0</v>
      </c>
      <c r="AC68" s="65">
        <v>1</v>
      </c>
      <c r="AD68" s="65">
        <v>26246.68</v>
      </c>
      <c r="AE68" s="65">
        <v>7298.59</v>
      </c>
      <c r="AF68" s="65" t="s">
        <v>330</v>
      </c>
      <c r="AG68" s="65">
        <v>526</v>
      </c>
      <c r="AH68" s="65">
        <v>100</v>
      </c>
      <c r="AI68" s="65">
        <v>5.09</v>
      </c>
      <c r="AJ68" s="65" t="s">
        <v>57</v>
      </c>
    </row>
    <row r="69" spans="1:36" x14ac:dyDescent="0.2">
      <c r="B69" s="65">
        <v>115</v>
      </c>
      <c r="C69" s="52" t="s">
        <v>852</v>
      </c>
      <c r="D69" s="65" t="s">
        <v>210</v>
      </c>
      <c r="E69" s="512">
        <v>90313.11</v>
      </c>
      <c r="F69" s="512">
        <v>89103.35</v>
      </c>
      <c r="G69" s="72" t="s">
        <v>35</v>
      </c>
      <c r="H69" s="65">
        <v>51162</v>
      </c>
      <c r="I69" s="65" t="s">
        <v>853</v>
      </c>
      <c r="J69" s="65">
        <v>51166</v>
      </c>
      <c r="K69" s="65" t="s">
        <v>854</v>
      </c>
      <c r="L69" s="65">
        <v>90313.11</v>
      </c>
      <c r="M69" s="65">
        <v>89103.35</v>
      </c>
      <c r="O69" s="52" t="s">
        <v>338</v>
      </c>
      <c r="P69" s="65" t="s">
        <v>330</v>
      </c>
      <c r="W69" s="65">
        <v>2.1760000000000002</v>
      </c>
      <c r="X69" s="65">
        <v>2.1760000000000002</v>
      </c>
      <c r="Y69" s="65">
        <v>1</v>
      </c>
      <c r="Z69" s="65">
        <v>0</v>
      </c>
      <c r="AA69" s="65">
        <v>0</v>
      </c>
      <c r="AB69" s="65">
        <v>0</v>
      </c>
      <c r="AC69" s="65">
        <v>1</v>
      </c>
      <c r="AD69" s="65">
        <v>90313.11</v>
      </c>
      <c r="AE69" s="65">
        <v>89103.35</v>
      </c>
      <c r="AF69" s="65" t="s">
        <v>330</v>
      </c>
      <c r="AG69" s="65">
        <v>526</v>
      </c>
      <c r="AH69" s="65">
        <v>100</v>
      </c>
      <c r="AI69" s="65">
        <v>2.1760000000000002</v>
      </c>
      <c r="AJ69" s="65" t="s">
        <v>422</v>
      </c>
    </row>
    <row r="70" spans="1:36" x14ac:dyDescent="0.2">
      <c r="A70" s="55"/>
      <c r="B70" s="65">
        <v>69</v>
      </c>
      <c r="C70" s="52" t="s">
        <v>507</v>
      </c>
      <c r="D70" s="65" t="s">
        <v>234</v>
      </c>
      <c r="E70" s="512">
        <v>363327.02</v>
      </c>
      <c r="F70" s="512">
        <v>358940.66</v>
      </c>
      <c r="G70" s="72" t="s">
        <v>36</v>
      </c>
      <c r="H70" s="65">
        <v>51829</v>
      </c>
      <c r="I70" s="65" t="s">
        <v>504</v>
      </c>
      <c r="J70" s="65">
        <v>51833</v>
      </c>
      <c r="K70" s="65" t="s">
        <v>508</v>
      </c>
      <c r="L70" s="547">
        <v>271693.47145018919</v>
      </c>
      <c r="M70" s="547">
        <v>268413.38131147542</v>
      </c>
      <c r="O70" s="52" t="s">
        <v>329</v>
      </c>
      <c r="P70" s="65" t="s">
        <v>728</v>
      </c>
      <c r="Q70" s="65" t="e">
        <v>#N/A</v>
      </c>
      <c r="R70" s="65">
        <v>5.0999999999999996</v>
      </c>
      <c r="S70" s="65">
        <v>0.1</v>
      </c>
      <c r="T70" s="65">
        <v>5.1009802979427397</v>
      </c>
      <c r="U70" s="65">
        <v>69</v>
      </c>
      <c r="V70" s="65">
        <v>1</v>
      </c>
      <c r="W70" s="65">
        <v>5.93</v>
      </c>
      <c r="X70" s="65">
        <v>7.93</v>
      </c>
      <c r="Y70" s="65">
        <v>0</v>
      </c>
      <c r="Z70" s="65">
        <v>1</v>
      </c>
      <c r="AA70" s="65">
        <v>0</v>
      </c>
      <c r="AB70" s="65">
        <v>0</v>
      </c>
      <c r="AC70" s="65">
        <v>0</v>
      </c>
      <c r="AD70" s="65">
        <v>0</v>
      </c>
      <c r="AE70" s="65">
        <v>0</v>
      </c>
      <c r="AF70" s="65" t="s">
        <v>330</v>
      </c>
      <c r="AG70" s="65">
        <v>526</v>
      </c>
      <c r="AH70" s="65">
        <v>100</v>
      </c>
      <c r="AI70" s="65">
        <v>5.93</v>
      </c>
      <c r="AJ70" s="65" t="s">
        <v>181</v>
      </c>
    </row>
    <row r="71" spans="1:36" x14ac:dyDescent="0.2">
      <c r="B71" s="65">
        <v>69</v>
      </c>
      <c r="C71" s="52" t="s">
        <v>507</v>
      </c>
      <c r="D71" s="65" t="s">
        <v>234</v>
      </c>
      <c r="E71" s="512">
        <v>363327.02</v>
      </c>
      <c r="F71" s="512">
        <v>358940.66</v>
      </c>
      <c r="G71" s="72" t="s">
        <v>36</v>
      </c>
      <c r="H71" s="65">
        <v>51833</v>
      </c>
      <c r="I71" s="65" t="s">
        <v>508</v>
      </c>
      <c r="J71" s="65">
        <v>51835</v>
      </c>
      <c r="K71" s="65" t="s">
        <v>429</v>
      </c>
      <c r="L71" s="65">
        <v>91633.548549810846</v>
      </c>
      <c r="M71" s="65">
        <v>90527.278688524588</v>
      </c>
      <c r="O71" s="52" t="s">
        <v>338</v>
      </c>
      <c r="P71" s="65" t="s">
        <v>330</v>
      </c>
      <c r="Q71" s="65" t="e">
        <v>#N/A</v>
      </c>
      <c r="R71" s="65">
        <v>1.1000000000000001</v>
      </c>
      <c r="S71" s="65">
        <v>0.1</v>
      </c>
      <c r="T71" s="65">
        <v>1.1045361017187261</v>
      </c>
      <c r="U71" s="65">
        <v>69</v>
      </c>
      <c r="V71" s="65">
        <v>1</v>
      </c>
      <c r="W71" s="65">
        <v>2</v>
      </c>
      <c r="X71" s="65">
        <v>7.93</v>
      </c>
      <c r="Y71" s="65">
        <v>0</v>
      </c>
      <c r="Z71" s="65">
        <v>0</v>
      </c>
      <c r="AA71" s="65">
        <v>0</v>
      </c>
      <c r="AB71" s="65">
        <v>0</v>
      </c>
      <c r="AC71" s="65">
        <v>1</v>
      </c>
      <c r="AD71" s="65">
        <v>0</v>
      </c>
      <c r="AE71" s="65">
        <v>0</v>
      </c>
      <c r="AF71" s="65" t="s">
        <v>330</v>
      </c>
      <c r="AG71" s="65">
        <v>526</v>
      </c>
      <c r="AH71" s="65">
        <v>100</v>
      </c>
      <c r="AI71" s="65">
        <v>2</v>
      </c>
      <c r="AJ71" s="65" t="s">
        <v>181</v>
      </c>
    </row>
    <row r="72" spans="1:36" x14ac:dyDescent="0.2">
      <c r="A72" s="65"/>
      <c r="B72" s="65">
        <v>69</v>
      </c>
      <c r="C72" s="52" t="s">
        <v>489</v>
      </c>
      <c r="D72" s="65" t="s">
        <v>227</v>
      </c>
      <c r="E72" s="512">
        <v>18144.919999999998</v>
      </c>
      <c r="F72" s="512">
        <v>17925.86</v>
      </c>
      <c r="G72" s="72" t="s">
        <v>36</v>
      </c>
      <c r="H72" s="65">
        <v>51465</v>
      </c>
      <c r="I72" s="65" t="s">
        <v>500</v>
      </c>
      <c r="J72" s="65">
        <v>51483</v>
      </c>
      <c r="K72" s="65" t="s">
        <v>499</v>
      </c>
      <c r="L72" s="547">
        <v>1134.0574999999999</v>
      </c>
      <c r="M72" s="547">
        <v>1120.36625</v>
      </c>
      <c r="N72" s="65">
        <v>2341022.1559916865</v>
      </c>
      <c r="O72" s="52" t="s">
        <v>329</v>
      </c>
      <c r="P72" s="65" t="s">
        <v>732</v>
      </c>
      <c r="Q72" s="65" t="e">
        <v>#N/A</v>
      </c>
      <c r="R72" s="65">
        <v>2.1</v>
      </c>
      <c r="S72" s="65">
        <v>0.6</v>
      </c>
      <c r="T72" s="65">
        <v>2.1840329667841556</v>
      </c>
      <c r="U72" s="65">
        <v>69</v>
      </c>
      <c r="V72" s="65">
        <v>1</v>
      </c>
      <c r="W72" s="65">
        <v>2.1</v>
      </c>
      <c r="X72" s="65">
        <v>33.6</v>
      </c>
      <c r="Y72" s="65">
        <v>0</v>
      </c>
      <c r="Z72" s="65">
        <v>1</v>
      </c>
      <c r="AA72" s="65">
        <v>0</v>
      </c>
      <c r="AB72" s="65">
        <v>0</v>
      </c>
      <c r="AC72" s="65">
        <v>0</v>
      </c>
      <c r="AD72" s="547">
        <v>0</v>
      </c>
      <c r="AE72" s="547">
        <v>0</v>
      </c>
      <c r="AF72" s="65" t="s">
        <v>330</v>
      </c>
      <c r="AG72" s="65">
        <v>526</v>
      </c>
      <c r="AH72" s="65">
        <v>100</v>
      </c>
      <c r="AI72" s="65">
        <v>2.1</v>
      </c>
      <c r="AJ72" s="65" t="s">
        <v>182</v>
      </c>
    </row>
    <row r="73" spans="1:36" x14ac:dyDescent="0.2">
      <c r="A73" s="65"/>
      <c r="B73" s="65">
        <v>69</v>
      </c>
      <c r="C73" s="52" t="s">
        <v>489</v>
      </c>
      <c r="D73" s="65" t="s">
        <v>227</v>
      </c>
      <c r="E73" s="512">
        <v>18144.919999999998</v>
      </c>
      <c r="F73" s="512">
        <v>17925.86</v>
      </c>
      <c r="G73" s="72" t="s">
        <v>36</v>
      </c>
      <c r="H73" s="65">
        <v>51483</v>
      </c>
      <c r="I73" s="65" t="s">
        <v>499</v>
      </c>
      <c r="J73" s="65">
        <v>51485</v>
      </c>
      <c r="K73" s="65" t="s">
        <v>498</v>
      </c>
      <c r="L73" s="65">
        <v>1728.087619047619</v>
      </c>
      <c r="M73" s="65">
        <v>1707.2247619047621</v>
      </c>
      <c r="O73" s="52" t="s">
        <v>338</v>
      </c>
      <c r="P73" s="65" t="s">
        <v>330</v>
      </c>
      <c r="Q73" s="65" t="e">
        <v>#N/A</v>
      </c>
      <c r="R73" s="65">
        <v>0.1</v>
      </c>
      <c r="S73" s="65">
        <v>0</v>
      </c>
      <c r="T73" s="65">
        <v>0.1</v>
      </c>
      <c r="U73" s="65">
        <v>69</v>
      </c>
      <c r="V73" s="65">
        <v>1</v>
      </c>
      <c r="W73" s="65">
        <v>3.2</v>
      </c>
      <c r="X73" s="65">
        <v>33.6</v>
      </c>
      <c r="Y73" s="65">
        <v>0</v>
      </c>
      <c r="Z73" s="65">
        <v>0</v>
      </c>
      <c r="AA73" s="65">
        <v>0</v>
      </c>
      <c r="AB73" s="65">
        <v>0</v>
      </c>
      <c r="AC73" s="65">
        <v>1</v>
      </c>
      <c r="AD73" s="65">
        <v>0</v>
      </c>
      <c r="AE73" s="65">
        <v>0</v>
      </c>
      <c r="AF73" s="65" t="s">
        <v>330</v>
      </c>
      <c r="AG73" s="65">
        <v>526</v>
      </c>
      <c r="AH73" s="65">
        <v>100</v>
      </c>
      <c r="AI73" s="65">
        <v>3.2</v>
      </c>
      <c r="AJ73" s="65" t="s">
        <v>182</v>
      </c>
    </row>
    <row r="74" spans="1:36" x14ac:dyDescent="0.2">
      <c r="A74" s="65"/>
      <c r="B74" s="65">
        <v>69</v>
      </c>
      <c r="C74" s="52" t="s">
        <v>489</v>
      </c>
      <c r="D74" s="65" t="s">
        <v>227</v>
      </c>
      <c r="E74" s="512">
        <v>18144.919999999998</v>
      </c>
      <c r="F74" s="512">
        <v>17925.86</v>
      </c>
      <c r="G74" s="72" t="s">
        <v>36</v>
      </c>
      <c r="H74" s="65">
        <v>51485</v>
      </c>
      <c r="I74" s="65" t="s">
        <v>498</v>
      </c>
      <c r="J74" s="65">
        <v>51487</v>
      </c>
      <c r="K74" s="65" t="s">
        <v>497</v>
      </c>
      <c r="L74" s="65">
        <v>540.02738095238089</v>
      </c>
      <c r="M74" s="65">
        <v>533.5077380952381</v>
      </c>
      <c r="O74" s="52" t="s">
        <v>338</v>
      </c>
      <c r="P74" s="65" t="s">
        <v>330</v>
      </c>
      <c r="Q74" s="65" t="s">
        <v>497</v>
      </c>
      <c r="R74" s="65">
        <v>0.7</v>
      </c>
      <c r="S74" s="65">
        <v>0.3</v>
      </c>
      <c r="T74" s="65">
        <v>0.76157731058639078</v>
      </c>
      <c r="U74" s="65">
        <v>69</v>
      </c>
      <c r="V74" s="65">
        <v>1</v>
      </c>
      <c r="W74" s="65">
        <v>1</v>
      </c>
      <c r="X74" s="65">
        <v>33.6</v>
      </c>
      <c r="Y74" s="65">
        <v>0</v>
      </c>
      <c r="Z74" s="65">
        <v>0</v>
      </c>
      <c r="AA74" s="65">
        <v>0</v>
      </c>
      <c r="AB74" s="65">
        <v>0</v>
      </c>
      <c r="AC74" s="65">
        <v>1</v>
      </c>
      <c r="AD74" s="65">
        <v>0</v>
      </c>
      <c r="AE74" s="65">
        <v>0</v>
      </c>
      <c r="AF74" s="65" t="s">
        <v>330</v>
      </c>
      <c r="AG74" s="65">
        <v>526</v>
      </c>
      <c r="AH74" s="65">
        <v>100</v>
      </c>
      <c r="AI74" s="65">
        <v>1</v>
      </c>
      <c r="AJ74" s="65" t="s">
        <v>182</v>
      </c>
    </row>
    <row r="75" spans="1:36" x14ac:dyDescent="0.2">
      <c r="A75" s="65"/>
      <c r="B75" s="65">
        <v>69</v>
      </c>
      <c r="C75" s="52" t="s">
        <v>489</v>
      </c>
      <c r="D75" s="65" t="s">
        <v>227</v>
      </c>
      <c r="E75" s="512">
        <v>18144.919999999998</v>
      </c>
      <c r="F75" s="512">
        <v>17925.86</v>
      </c>
      <c r="G75" s="72" t="s">
        <v>36</v>
      </c>
      <c r="H75" s="65">
        <v>51487</v>
      </c>
      <c r="I75" s="65" t="s">
        <v>497</v>
      </c>
      <c r="J75" s="65">
        <v>51489</v>
      </c>
      <c r="K75" s="65" t="s">
        <v>495</v>
      </c>
      <c r="L75" s="65">
        <v>2160.1095238095236</v>
      </c>
      <c r="M75" s="65">
        <v>2134.0309523809524</v>
      </c>
      <c r="O75" s="52" t="s">
        <v>338</v>
      </c>
      <c r="P75" s="65" t="s">
        <v>330</v>
      </c>
      <c r="Q75" s="65" t="e">
        <v>#N/A</v>
      </c>
      <c r="R75" s="65">
        <v>0.9</v>
      </c>
      <c r="S75" s="65">
        <v>0.7</v>
      </c>
      <c r="T75" s="65">
        <v>1.1401754250991381</v>
      </c>
      <c r="U75" s="65">
        <v>69</v>
      </c>
      <c r="V75" s="65">
        <v>1</v>
      </c>
      <c r="W75" s="65">
        <v>4</v>
      </c>
      <c r="X75" s="65">
        <v>33.6</v>
      </c>
      <c r="Y75" s="65">
        <v>0</v>
      </c>
      <c r="Z75" s="65">
        <v>0</v>
      </c>
      <c r="AA75" s="65">
        <v>0</v>
      </c>
      <c r="AB75" s="65">
        <v>0</v>
      </c>
      <c r="AC75" s="65">
        <v>1</v>
      </c>
      <c r="AD75" s="65">
        <v>0</v>
      </c>
      <c r="AE75" s="65">
        <v>0</v>
      </c>
      <c r="AF75" s="65" t="s">
        <v>330</v>
      </c>
      <c r="AG75" s="65">
        <v>526</v>
      </c>
      <c r="AH75" s="65">
        <v>100</v>
      </c>
      <c r="AI75" s="65">
        <v>4</v>
      </c>
      <c r="AJ75" s="65" t="s">
        <v>182</v>
      </c>
    </row>
    <row r="76" spans="1:36" x14ac:dyDescent="0.2">
      <c r="A76" s="65"/>
      <c r="B76" s="65">
        <v>69</v>
      </c>
      <c r="C76" s="52" t="s">
        <v>489</v>
      </c>
      <c r="D76" s="65" t="s">
        <v>227</v>
      </c>
      <c r="E76" s="512">
        <v>18144.919999999998</v>
      </c>
      <c r="F76" s="512">
        <v>17925.86</v>
      </c>
      <c r="G76" s="72" t="s">
        <v>36</v>
      </c>
      <c r="H76" s="65">
        <v>51489</v>
      </c>
      <c r="I76" s="65" t="s">
        <v>495</v>
      </c>
      <c r="J76" s="65">
        <v>51493</v>
      </c>
      <c r="K76" s="65" t="s">
        <v>496</v>
      </c>
      <c r="L76" s="65">
        <v>270.01369047619045</v>
      </c>
      <c r="M76" s="65">
        <v>266.75386904761905</v>
      </c>
      <c r="O76" s="52" t="s">
        <v>338</v>
      </c>
      <c r="P76" s="65" t="s">
        <v>330</v>
      </c>
      <c r="Q76" s="65" t="s">
        <v>496</v>
      </c>
      <c r="R76" s="65">
        <v>0.1</v>
      </c>
      <c r="S76" s="65">
        <v>-0.2</v>
      </c>
      <c r="T76" s="65">
        <v>0.22360679774997899</v>
      </c>
      <c r="U76" s="65">
        <v>69</v>
      </c>
      <c r="V76" s="65">
        <v>1</v>
      </c>
      <c r="W76" s="65">
        <v>0.5</v>
      </c>
      <c r="X76" s="65">
        <v>33.6</v>
      </c>
      <c r="Y76" s="65">
        <v>0</v>
      </c>
      <c r="Z76" s="65">
        <v>0</v>
      </c>
      <c r="AA76" s="65">
        <v>0</v>
      </c>
      <c r="AB76" s="65">
        <v>0</v>
      </c>
      <c r="AC76" s="65">
        <v>1</v>
      </c>
      <c r="AD76" s="65">
        <v>0</v>
      </c>
      <c r="AE76" s="65">
        <v>0</v>
      </c>
      <c r="AF76" s="65" t="s">
        <v>330</v>
      </c>
      <c r="AG76" s="65">
        <v>526</v>
      </c>
      <c r="AH76" s="65">
        <v>100</v>
      </c>
      <c r="AI76" s="65">
        <v>0.5</v>
      </c>
      <c r="AJ76" s="65" t="s">
        <v>182</v>
      </c>
    </row>
    <row r="77" spans="1:36" x14ac:dyDescent="0.2">
      <c r="A77" s="65"/>
      <c r="B77" s="65">
        <v>69</v>
      </c>
      <c r="C77" s="52" t="s">
        <v>489</v>
      </c>
      <c r="D77" s="65" t="s">
        <v>227</v>
      </c>
      <c r="E77" s="512">
        <v>18144.919999999998</v>
      </c>
      <c r="F77" s="512">
        <v>17925.86</v>
      </c>
      <c r="G77" s="72" t="s">
        <v>36</v>
      </c>
      <c r="H77" s="65">
        <v>51585</v>
      </c>
      <c r="I77" s="65" t="s">
        <v>490</v>
      </c>
      <c r="J77" s="65">
        <v>51587</v>
      </c>
      <c r="K77" s="65" t="s">
        <v>494</v>
      </c>
      <c r="L77" s="65">
        <v>2553.249457142857</v>
      </c>
      <c r="M77" s="65">
        <v>2522.4245857142855</v>
      </c>
      <c r="O77" s="52" t="s">
        <v>338</v>
      </c>
      <c r="P77" s="65" t="s">
        <v>330</v>
      </c>
      <c r="Q77" s="65" t="s">
        <v>494</v>
      </c>
      <c r="R77" s="65">
        <v>2.8</v>
      </c>
      <c r="S77" s="65">
        <v>-0.7</v>
      </c>
      <c r="T77" s="65">
        <v>2.8861739379323619</v>
      </c>
      <c r="U77" s="65">
        <v>69</v>
      </c>
      <c r="V77" s="65">
        <v>1</v>
      </c>
      <c r="W77" s="65">
        <v>4.7279999999999998</v>
      </c>
      <c r="X77" s="65">
        <v>33.6</v>
      </c>
      <c r="Y77" s="65">
        <v>0</v>
      </c>
      <c r="Z77" s="65">
        <v>0</v>
      </c>
      <c r="AA77" s="65">
        <v>0</v>
      </c>
      <c r="AB77" s="65">
        <v>0</v>
      </c>
      <c r="AC77" s="65">
        <v>1</v>
      </c>
      <c r="AD77" s="65">
        <v>0</v>
      </c>
      <c r="AE77" s="65">
        <v>0</v>
      </c>
      <c r="AF77" s="65" t="s">
        <v>330</v>
      </c>
      <c r="AG77" s="65">
        <v>526</v>
      </c>
      <c r="AH77" s="65">
        <v>100</v>
      </c>
      <c r="AI77" s="65">
        <v>4.7279999999999998</v>
      </c>
      <c r="AJ77" s="65" t="s">
        <v>182</v>
      </c>
    </row>
    <row r="78" spans="1:36" x14ac:dyDescent="0.2">
      <c r="A78" s="65"/>
      <c r="B78" s="65">
        <v>69</v>
      </c>
      <c r="C78" s="52" t="s">
        <v>489</v>
      </c>
      <c r="D78" s="65" t="s">
        <v>227</v>
      </c>
      <c r="E78" s="512">
        <v>18144.919999999998</v>
      </c>
      <c r="F78" s="512">
        <v>17925.86</v>
      </c>
      <c r="G78" s="72" t="s">
        <v>36</v>
      </c>
      <c r="H78" s="65">
        <v>51593</v>
      </c>
      <c r="I78" s="65" t="s">
        <v>492</v>
      </c>
      <c r="J78" s="65">
        <v>51591</v>
      </c>
      <c r="K78" s="65" t="s">
        <v>491</v>
      </c>
      <c r="L78" s="65">
        <v>810.04107142857129</v>
      </c>
      <c r="M78" s="65">
        <v>800.26160714285709</v>
      </c>
      <c r="O78" s="52" t="s">
        <v>329</v>
      </c>
      <c r="P78" s="65" t="s">
        <v>732</v>
      </c>
      <c r="Q78" s="65" t="e">
        <v>#N/A</v>
      </c>
      <c r="R78" s="65" t="e">
        <v>#N/A</v>
      </c>
      <c r="S78" s="65" t="e">
        <v>#N/A</v>
      </c>
      <c r="T78" s="65" t="e">
        <v>#N/A</v>
      </c>
      <c r="U78" s="65">
        <v>69</v>
      </c>
      <c r="V78" s="65">
        <v>1</v>
      </c>
      <c r="W78" s="65">
        <v>1.5</v>
      </c>
      <c r="X78" s="65">
        <v>33.6</v>
      </c>
      <c r="Y78" s="65">
        <v>0</v>
      </c>
      <c r="Z78" s="65">
        <v>1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65" t="s">
        <v>330</v>
      </c>
      <c r="AG78" s="65">
        <v>526</v>
      </c>
      <c r="AH78" s="65">
        <v>100</v>
      </c>
      <c r="AI78" s="65">
        <v>1.5</v>
      </c>
      <c r="AJ78" s="65" t="s">
        <v>182</v>
      </c>
    </row>
    <row r="79" spans="1:36" x14ac:dyDescent="0.2">
      <c r="A79" s="65"/>
      <c r="B79" s="65">
        <v>69</v>
      </c>
      <c r="C79" s="52" t="s">
        <v>489</v>
      </c>
      <c r="D79" s="65" t="s">
        <v>227</v>
      </c>
      <c r="E79" s="512">
        <v>18144.919999999998</v>
      </c>
      <c r="F79" s="512">
        <v>17925.86</v>
      </c>
      <c r="G79" s="72" t="s">
        <v>36</v>
      </c>
      <c r="H79" s="65">
        <v>51595</v>
      </c>
      <c r="I79" s="65" t="s">
        <v>493</v>
      </c>
      <c r="J79" s="65">
        <v>51593</v>
      </c>
      <c r="K79" s="65" t="s">
        <v>492</v>
      </c>
      <c r="L79" s="65">
        <v>2646.1341666666663</v>
      </c>
      <c r="M79" s="65">
        <v>2614.1879166666668</v>
      </c>
      <c r="O79" s="52" t="s">
        <v>329</v>
      </c>
      <c r="P79" s="65" t="s">
        <v>732</v>
      </c>
      <c r="Q79" s="65" t="e">
        <v>#N/A</v>
      </c>
      <c r="R79" s="65">
        <v>4.4000000000000004</v>
      </c>
      <c r="S79" s="65">
        <v>2.1</v>
      </c>
      <c r="T79" s="65">
        <v>4.8754486972995625</v>
      </c>
      <c r="U79" s="65">
        <v>69</v>
      </c>
      <c r="V79" s="65">
        <v>1</v>
      </c>
      <c r="W79" s="65">
        <v>4.9000000000000004</v>
      </c>
      <c r="X79" s="65">
        <v>33.6</v>
      </c>
      <c r="Y79" s="65">
        <v>0</v>
      </c>
      <c r="Z79" s="65">
        <v>1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65" t="s">
        <v>330</v>
      </c>
      <c r="AG79" s="65">
        <v>526</v>
      </c>
      <c r="AH79" s="65">
        <v>100</v>
      </c>
      <c r="AI79" s="65">
        <v>4.9000000000000004</v>
      </c>
      <c r="AJ79" s="65" t="s">
        <v>182</v>
      </c>
    </row>
    <row r="80" spans="1:36" x14ac:dyDescent="0.2">
      <c r="A80" s="65"/>
      <c r="B80" s="65">
        <v>69</v>
      </c>
      <c r="C80" s="52" t="s">
        <v>489</v>
      </c>
      <c r="D80" s="65" t="s">
        <v>227</v>
      </c>
      <c r="E80" s="512">
        <v>18144.919999999998</v>
      </c>
      <c r="F80" s="512">
        <v>17925.86</v>
      </c>
      <c r="G80" s="72" t="s">
        <v>36</v>
      </c>
      <c r="H80" s="65">
        <v>51597</v>
      </c>
      <c r="I80" s="65" t="s">
        <v>503</v>
      </c>
      <c r="J80" s="65">
        <v>51595</v>
      </c>
      <c r="K80" s="65" t="s">
        <v>493</v>
      </c>
      <c r="L80" s="65">
        <v>918.04654761904749</v>
      </c>
      <c r="M80" s="65">
        <v>906.96315476190466</v>
      </c>
      <c r="O80" s="52" t="s">
        <v>329</v>
      </c>
      <c r="P80" s="65" t="s">
        <v>732</v>
      </c>
      <c r="Q80" s="65" t="e">
        <v>#N/A</v>
      </c>
      <c r="R80" s="65">
        <v>6.3</v>
      </c>
      <c r="S80" s="65">
        <v>2.2000000000000002</v>
      </c>
      <c r="T80" s="65">
        <v>6.6730802482811491</v>
      </c>
      <c r="U80" s="65">
        <v>69</v>
      </c>
      <c r="V80" s="65">
        <v>1</v>
      </c>
      <c r="W80" s="65">
        <v>1.7</v>
      </c>
      <c r="X80" s="65">
        <v>33.6</v>
      </c>
      <c r="Y80" s="65">
        <v>0</v>
      </c>
      <c r="Z80" s="65">
        <v>1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65" t="s">
        <v>330</v>
      </c>
      <c r="AG80" s="65">
        <v>526</v>
      </c>
      <c r="AH80" s="65">
        <v>100</v>
      </c>
      <c r="AI80" s="65">
        <v>1.7</v>
      </c>
      <c r="AJ80" s="65" t="s">
        <v>182</v>
      </c>
    </row>
    <row r="81" spans="1:36" x14ac:dyDescent="0.2">
      <c r="A81" s="65"/>
      <c r="B81" s="65">
        <v>69</v>
      </c>
      <c r="C81" s="52" t="s">
        <v>510</v>
      </c>
      <c r="D81" s="65" t="s">
        <v>224</v>
      </c>
      <c r="E81" s="512">
        <v>5222.8900000000003</v>
      </c>
      <c r="F81" s="512">
        <v>5159.84</v>
      </c>
      <c r="G81" s="72" t="s">
        <v>35</v>
      </c>
      <c r="H81" s="65">
        <v>50955</v>
      </c>
      <c r="I81" s="65" t="s">
        <v>512</v>
      </c>
      <c r="J81" s="65">
        <v>50953</v>
      </c>
      <c r="K81" s="65" t="s">
        <v>511</v>
      </c>
      <c r="L81" s="65">
        <v>5222.8900000000003</v>
      </c>
      <c r="M81" s="65">
        <v>5159.84</v>
      </c>
      <c r="O81" s="52" t="s">
        <v>338</v>
      </c>
      <c r="P81" s="65" t="s">
        <v>330</v>
      </c>
      <c r="Q81" s="65" t="e">
        <v>#N/A</v>
      </c>
      <c r="R81" s="65">
        <v>17.3</v>
      </c>
      <c r="S81" s="65">
        <v>1.7</v>
      </c>
      <c r="T81" s="65">
        <v>17.383325343558408</v>
      </c>
      <c r="U81" s="65">
        <v>69</v>
      </c>
      <c r="V81" s="65">
        <v>1</v>
      </c>
      <c r="W81" s="65">
        <v>2.08</v>
      </c>
      <c r="X81" s="65">
        <v>2.08</v>
      </c>
      <c r="Y81" s="65">
        <v>1</v>
      </c>
      <c r="Z81" s="65">
        <v>0</v>
      </c>
      <c r="AA81" s="65">
        <v>0</v>
      </c>
      <c r="AB81" s="65">
        <v>0</v>
      </c>
      <c r="AC81" s="65">
        <v>1</v>
      </c>
      <c r="AD81" s="65">
        <v>5222.8900000000003</v>
      </c>
      <c r="AE81" s="65">
        <v>5159.84</v>
      </c>
      <c r="AF81" s="65" t="s">
        <v>330</v>
      </c>
      <c r="AG81" s="65">
        <v>526</v>
      </c>
      <c r="AH81" s="65">
        <v>100</v>
      </c>
      <c r="AI81" s="65">
        <v>2.08</v>
      </c>
      <c r="AJ81" s="65" t="s">
        <v>167</v>
      </c>
    </row>
    <row r="82" spans="1:36" x14ac:dyDescent="0.2">
      <c r="A82" s="65"/>
      <c r="B82" s="65">
        <v>69</v>
      </c>
      <c r="C82" s="52" t="s">
        <v>175</v>
      </c>
      <c r="D82" s="65" t="s">
        <v>232</v>
      </c>
      <c r="E82" s="512">
        <v>424688.45</v>
      </c>
      <c r="F82" s="512">
        <v>419579.37</v>
      </c>
      <c r="G82" s="72" t="s">
        <v>36</v>
      </c>
      <c r="I82" s="65" t="s">
        <v>176</v>
      </c>
      <c r="K82" s="65" t="s">
        <v>177</v>
      </c>
      <c r="L82" s="65">
        <v>236348.35478260872</v>
      </c>
      <c r="M82" s="65">
        <v>233505.04069565219</v>
      </c>
      <c r="O82" s="52" t="s">
        <v>338</v>
      </c>
      <c r="P82" s="65" t="s">
        <v>330</v>
      </c>
      <c r="Q82" s="65" t="e">
        <v>#N/A</v>
      </c>
      <c r="R82" s="65" t="e">
        <v>#N/A</v>
      </c>
      <c r="S82" s="65" t="e">
        <v>#N/A</v>
      </c>
      <c r="T82" s="65" t="e">
        <v>#N/A</v>
      </c>
      <c r="U82" s="65">
        <v>69</v>
      </c>
      <c r="V82" s="65">
        <v>1</v>
      </c>
      <c r="W82" s="65">
        <v>6.4</v>
      </c>
      <c r="X82" s="65">
        <v>11.5</v>
      </c>
      <c r="Y82" s="65">
        <v>0</v>
      </c>
      <c r="Z82" s="65">
        <v>0</v>
      </c>
      <c r="AA82" s="65">
        <v>0</v>
      </c>
      <c r="AB82" s="65">
        <v>0</v>
      </c>
      <c r="AC82" s="65">
        <v>1</v>
      </c>
      <c r="AD82" s="65">
        <v>0</v>
      </c>
      <c r="AE82" s="65">
        <v>0</v>
      </c>
      <c r="AF82" s="65" t="s">
        <v>330</v>
      </c>
      <c r="AG82" s="65">
        <v>526</v>
      </c>
      <c r="AH82" s="65">
        <v>100</v>
      </c>
      <c r="AI82" s="65">
        <v>5</v>
      </c>
      <c r="AJ82" s="65" t="s">
        <v>179</v>
      </c>
    </row>
    <row r="83" spans="1:36" x14ac:dyDescent="0.2">
      <c r="A83" s="65"/>
      <c r="B83" s="65">
        <v>69</v>
      </c>
      <c r="C83" s="52" t="s">
        <v>175</v>
      </c>
      <c r="D83" s="65" t="s">
        <v>232</v>
      </c>
      <c r="E83" s="512">
        <v>424688.45</v>
      </c>
      <c r="F83" s="512">
        <v>419579.37</v>
      </c>
      <c r="G83" s="72" t="s">
        <v>36</v>
      </c>
      <c r="I83" s="65" t="s">
        <v>177</v>
      </c>
      <c r="K83" s="65" t="s">
        <v>178</v>
      </c>
      <c r="L83" s="65">
        <v>188340.0952173913</v>
      </c>
      <c r="M83" s="65">
        <v>186074.32930434783</v>
      </c>
      <c r="O83" s="52" t="s">
        <v>338</v>
      </c>
      <c r="P83" s="65" t="s">
        <v>330</v>
      </c>
      <c r="Q83" s="65" t="e">
        <v>#N/A</v>
      </c>
      <c r="R83" s="65" t="e">
        <v>#N/A</v>
      </c>
      <c r="S83" s="65" t="e">
        <v>#N/A</v>
      </c>
      <c r="T83" s="65" t="e">
        <v>#N/A</v>
      </c>
      <c r="U83" s="65">
        <v>69</v>
      </c>
      <c r="V83" s="65">
        <v>1</v>
      </c>
      <c r="W83" s="65">
        <v>5.0999999999999996</v>
      </c>
      <c r="X83" s="65">
        <v>11.5</v>
      </c>
      <c r="Y83" s="65">
        <v>0</v>
      </c>
      <c r="Z83" s="65">
        <v>0</v>
      </c>
      <c r="AA83" s="65">
        <v>0</v>
      </c>
      <c r="AB83" s="65">
        <v>0</v>
      </c>
      <c r="AC83" s="65">
        <v>1</v>
      </c>
      <c r="AD83" s="65">
        <v>0</v>
      </c>
      <c r="AE83" s="65">
        <v>0</v>
      </c>
      <c r="AF83" s="65" t="s">
        <v>330</v>
      </c>
      <c r="AG83" s="65">
        <v>526</v>
      </c>
      <c r="AH83" s="65">
        <v>100</v>
      </c>
      <c r="AI83" s="65">
        <v>5</v>
      </c>
      <c r="AJ83" s="65" t="s">
        <v>179</v>
      </c>
    </row>
    <row r="84" spans="1:36" x14ac:dyDescent="0.2">
      <c r="A84" s="65"/>
      <c r="B84" s="65">
        <v>69</v>
      </c>
      <c r="C84" s="52" t="s">
        <v>137</v>
      </c>
      <c r="D84" s="65" t="s">
        <v>229</v>
      </c>
      <c r="E84" s="512">
        <v>62389.33</v>
      </c>
      <c r="F84" s="512">
        <v>61636.12</v>
      </c>
      <c r="G84" s="72" t="s">
        <v>35</v>
      </c>
      <c r="H84" s="65">
        <v>50819</v>
      </c>
      <c r="I84" s="65" t="s">
        <v>529</v>
      </c>
      <c r="K84" s="65" t="s">
        <v>138</v>
      </c>
      <c r="L84" s="65">
        <v>14221.097279411766</v>
      </c>
      <c r="M84" s="65">
        <v>14049.409705882354</v>
      </c>
      <c r="O84" s="52" t="s">
        <v>338</v>
      </c>
      <c r="P84" s="65" t="s">
        <v>330</v>
      </c>
      <c r="Q84" s="65" t="e">
        <v>#N/A</v>
      </c>
      <c r="R84" s="65" t="e">
        <v>#N/A</v>
      </c>
      <c r="S84" s="65" t="e">
        <v>#N/A</v>
      </c>
      <c r="T84" s="65" t="e">
        <v>#N/A</v>
      </c>
      <c r="U84" s="65">
        <v>69</v>
      </c>
      <c r="V84" s="65">
        <v>1</v>
      </c>
      <c r="W84" s="65">
        <v>3.1</v>
      </c>
      <c r="X84" s="65">
        <v>13.6</v>
      </c>
      <c r="Y84" s="65">
        <v>1</v>
      </c>
      <c r="Z84" s="65">
        <v>0</v>
      </c>
      <c r="AA84" s="65">
        <v>0</v>
      </c>
      <c r="AB84" s="65">
        <v>0</v>
      </c>
      <c r="AC84" s="65">
        <v>1</v>
      </c>
      <c r="AD84" s="65">
        <v>14221.097279411766</v>
      </c>
      <c r="AE84" s="65">
        <v>14049.409705882354</v>
      </c>
      <c r="AF84" s="65" t="s">
        <v>330</v>
      </c>
      <c r="AG84" s="65">
        <v>526</v>
      </c>
      <c r="AH84" s="65">
        <v>100</v>
      </c>
      <c r="AI84" s="65">
        <v>3.1</v>
      </c>
      <c r="AJ84" s="65" t="s">
        <v>174</v>
      </c>
    </row>
    <row r="85" spans="1:36" x14ac:dyDescent="0.2">
      <c r="A85" s="65"/>
      <c r="B85" s="65">
        <v>69</v>
      </c>
      <c r="C85" s="52" t="s">
        <v>525</v>
      </c>
      <c r="D85" s="65" t="s">
        <v>223</v>
      </c>
      <c r="E85" s="512">
        <v>36556.42</v>
      </c>
      <c r="F85" s="512">
        <v>36115.08</v>
      </c>
      <c r="G85" s="72" t="s">
        <v>36</v>
      </c>
      <c r="H85" s="65">
        <v>50823</v>
      </c>
      <c r="I85" s="65" t="s">
        <v>528</v>
      </c>
      <c r="J85" s="65">
        <v>50831</v>
      </c>
      <c r="K85" s="65" t="s">
        <v>527</v>
      </c>
      <c r="L85" s="65">
        <v>2872.8497889199189</v>
      </c>
      <c r="M85" s="65">
        <v>2838.1663181139179</v>
      </c>
      <c r="O85" s="52" t="s">
        <v>338</v>
      </c>
      <c r="P85" s="65" t="s">
        <v>330</v>
      </c>
      <c r="Q85" s="65" t="e">
        <v>#N/A</v>
      </c>
      <c r="R85" s="65" t="e">
        <v>#N/A</v>
      </c>
      <c r="S85" s="65" t="e">
        <v>#N/A</v>
      </c>
      <c r="T85" s="65" t="e">
        <v>#N/A</v>
      </c>
      <c r="U85" s="65">
        <v>69</v>
      </c>
      <c r="V85" s="65">
        <v>1</v>
      </c>
      <c r="W85" s="65">
        <v>6.05</v>
      </c>
      <c r="X85" s="65">
        <v>76.984999999999999</v>
      </c>
      <c r="Y85" s="65">
        <v>0</v>
      </c>
      <c r="Z85" s="65">
        <v>0</v>
      </c>
      <c r="AA85" s="65">
        <v>0</v>
      </c>
      <c r="AB85" s="65">
        <v>0</v>
      </c>
      <c r="AC85" s="65">
        <v>1</v>
      </c>
      <c r="AD85" s="65">
        <v>0</v>
      </c>
      <c r="AE85" s="65">
        <v>0</v>
      </c>
      <c r="AF85" s="65" t="s">
        <v>330</v>
      </c>
      <c r="AG85" s="65">
        <v>526</v>
      </c>
      <c r="AH85" s="65">
        <v>100</v>
      </c>
      <c r="AI85" s="65">
        <v>6.05</v>
      </c>
    </row>
    <row r="86" spans="1:36" x14ac:dyDescent="0.2">
      <c r="A86" s="65"/>
      <c r="B86" s="65">
        <v>69</v>
      </c>
      <c r="C86" s="52" t="s">
        <v>606</v>
      </c>
      <c r="D86" s="65" t="s">
        <v>235</v>
      </c>
      <c r="E86" s="512">
        <v>5656.06</v>
      </c>
      <c r="F86" s="512">
        <v>5587.78</v>
      </c>
      <c r="G86" s="72" t="s">
        <v>36</v>
      </c>
      <c r="H86" s="65">
        <v>51563</v>
      </c>
      <c r="I86" s="65" t="s">
        <v>772</v>
      </c>
      <c r="J86" s="65">
        <v>51557</v>
      </c>
      <c r="K86" s="65" t="s">
        <v>612</v>
      </c>
      <c r="L86" s="65">
        <v>2141.3550782672005</v>
      </c>
      <c r="M86" s="65">
        <v>2115.5046232253362</v>
      </c>
      <c r="O86" s="52" t="s">
        <v>329</v>
      </c>
      <c r="P86" s="65" t="s">
        <v>730</v>
      </c>
      <c r="Q86" s="65" t="e">
        <v>#N/A</v>
      </c>
      <c r="R86" s="65">
        <v>8</v>
      </c>
      <c r="S86" s="65">
        <v>1.8</v>
      </c>
      <c r="T86" s="65">
        <v>8.1999999999999993</v>
      </c>
      <c r="U86" s="65">
        <v>69</v>
      </c>
      <c r="V86" s="65">
        <v>1</v>
      </c>
      <c r="W86" s="65">
        <v>10.4</v>
      </c>
      <c r="X86" s="65">
        <v>27.47</v>
      </c>
      <c r="Y86" s="65">
        <v>0</v>
      </c>
      <c r="Z86" s="65">
        <v>1</v>
      </c>
      <c r="AA86" s="65">
        <v>0</v>
      </c>
      <c r="AB86" s="65">
        <v>0</v>
      </c>
      <c r="AC86" s="65">
        <v>0</v>
      </c>
      <c r="AD86" s="65">
        <v>0</v>
      </c>
      <c r="AE86" s="65">
        <v>0</v>
      </c>
      <c r="AF86" s="65" t="s">
        <v>330</v>
      </c>
      <c r="AG86" s="65">
        <v>526</v>
      </c>
      <c r="AH86" s="65">
        <v>100</v>
      </c>
      <c r="AI86" s="65">
        <v>10.4</v>
      </c>
      <c r="AJ86" s="65" t="s">
        <v>204</v>
      </c>
    </row>
    <row r="87" spans="1:36" x14ac:dyDescent="0.2">
      <c r="A87" s="65"/>
      <c r="B87" s="65">
        <v>69</v>
      </c>
      <c r="C87" s="52" t="s">
        <v>606</v>
      </c>
      <c r="D87" s="65" t="s">
        <v>235</v>
      </c>
      <c r="E87" s="512">
        <v>5656.06</v>
      </c>
      <c r="F87" s="512">
        <v>5587.78</v>
      </c>
      <c r="G87" s="72" t="s">
        <v>36</v>
      </c>
      <c r="I87" s="65" t="s">
        <v>829</v>
      </c>
      <c r="J87" s="65">
        <v>51621</v>
      </c>
      <c r="K87" s="65" t="s">
        <v>553</v>
      </c>
      <c r="L87" s="65">
        <v>932.72485620677105</v>
      </c>
      <c r="M87" s="65">
        <v>921.46499453949764</v>
      </c>
      <c r="O87" s="52" t="s">
        <v>338</v>
      </c>
      <c r="P87" s="65" t="s">
        <v>330</v>
      </c>
      <c r="Q87" s="65" t="e">
        <v>#N/A</v>
      </c>
      <c r="R87" s="65" t="e">
        <v>#N/A</v>
      </c>
      <c r="S87" s="65" t="e">
        <v>#N/A</v>
      </c>
      <c r="T87" s="65" t="e">
        <v>#N/A</v>
      </c>
      <c r="U87" s="65">
        <v>69</v>
      </c>
      <c r="V87" s="65">
        <v>1</v>
      </c>
      <c r="W87" s="65">
        <v>4.53</v>
      </c>
      <c r="X87" s="65">
        <v>27.47</v>
      </c>
      <c r="Y87" s="65">
        <v>0</v>
      </c>
      <c r="Z87" s="65">
        <v>0</v>
      </c>
      <c r="AA87" s="65">
        <v>0</v>
      </c>
      <c r="AB87" s="65">
        <v>0</v>
      </c>
      <c r="AC87" s="65">
        <v>1</v>
      </c>
      <c r="AD87" s="65">
        <v>0</v>
      </c>
      <c r="AE87" s="65">
        <v>0</v>
      </c>
      <c r="AF87" s="65" t="s">
        <v>330</v>
      </c>
      <c r="AG87" s="65">
        <v>526</v>
      </c>
      <c r="AH87" s="65">
        <v>100</v>
      </c>
      <c r="AI87" s="65">
        <v>4.53</v>
      </c>
      <c r="AJ87" s="65" t="s">
        <v>184</v>
      </c>
    </row>
    <row r="88" spans="1:36" x14ac:dyDescent="0.2">
      <c r="A88" s="65"/>
      <c r="B88" s="65">
        <v>69</v>
      </c>
      <c r="C88" s="52" t="s">
        <v>606</v>
      </c>
      <c r="D88" s="65" t="s">
        <v>235</v>
      </c>
      <c r="E88" s="512">
        <v>5656.06</v>
      </c>
      <c r="F88" s="512">
        <v>5587.78</v>
      </c>
      <c r="G88" s="72" t="s">
        <v>36</v>
      </c>
      <c r="H88" s="65">
        <v>51621</v>
      </c>
      <c r="I88" s="65" t="s">
        <v>553</v>
      </c>
      <c r="J88" s="65">
        <v>51623</v>
      </c>
      <c r="K88" s="65" t="s">
        <v>613</v>
      </c>
      <c r="L88" s="65">
        <v>693.88140516927558</v>
      </c>
      <c r="M88" s="65">
        <v>685.50486348744073</v>
      </c>
      <c r="O88" s="52" t="s">
        <v>329</v>
      </c>
      <c r="P88" s="65" t="s">
        <v>730</v>
      </c>
      <c r="Q88" s="65" t="e">
        <v>#N/A</v>
      </c>
      <c r="R88" s="65">
        <v>9.1999999999999993</v>
      </c>
      <c r="S88" s="65">
        <v>2.2000000000000002</v>
      </c>
      <c r="T88" s="65">
        <v>9.4593868723083734</v>
      </c>
      <c r="U88" s="65">
        <v>69</v>
      </c>
      <c r="V88" s="65">
        <v>1</v>
      </c>
      <c r="W88" s="65">
        <v>3.37</v>
      </c>
      <c r="X88" s="65">
        <v>27.47</v>
      </c>
      <c r="Y88" s="65">
        <v>0</v>
      </c>
      <c r="Z88" s="65">
        <v>1</v>
      </c>
      <c r="AA88" s="65">
        <v>0</v>
      </c>
      <c r="AB88" s="65">
        <v>0</v>
      </c>
      <c r="AC88" s="65">
        <v>0</v>
      </c>
      <c r="AD88" s="65">
        <v>0</v>
      </c>
      <c r="AE88" s="65">
        <v>0</v>
      </c>
      <c r="AF88" s="65" t="s">
        <v>330</v>
      </c>
      <c r="AG88" s="65">
        <v>526</v>
      </c>
      <c r="AH88" s="65">
        <v>100</v>
      </c>
      <c r="AI88" s="65">
        <v>3.37</v>
      </c>
      <c r="AJ88" s="65" t="s">
        <v>184</v>
      </c>
    </row>
    <row r="89" spans="1:36" x14ac:dyDescent="0.2">
      <c r="A89" s="65"/>
      <c r="B89" s="65">
        <v>69</v>
      </c>
      <c r="C89" s="52" t="s">
        <v>606</v>
      </c>
      <c r="D89" s="65" t="s">
        <v>235</v>
      </c>
      <c r="E89" s="512">
        <v>5656.06</v>
      </c>
      <c r="F89" s="512">
        <v>5587.78</v>
      </c>
      <c r="G89" s="72" t="s">
        <v>36</v>
      </c>
      <c r="H89" s="65">
        <v>51623</v>
      </c>
      <c r="I89" s="65" t="s">
        <v>613</v>
      </c>
      <c r="J89" s="65">
        <v>51627</v>
      </c>
      <c r="K89" s="65" t="s">
        <v>607</v>
      </c>
      <c r="L89" s="65">
        <v>1159.2143356388788</v>
      </c>
      <c r="M89" s="65">
        <v>1145.2202912267926</v>
      </c>
      <c r="O89" s="52" t="s">
        <v>329</v>
      </c>
      <c r="P89" s="65" t="s">
        <v>730</v>
      </c>
      <c r="Q89" s="65" t="e">
        <v>#N/A</v>
      </c>
      <c r="R89" s="65">
        <v>7</v>
      </c>
      <c r="S89" s="65">
        <v>2.1</v>
      </c>
      <c r="T89" s="65">
        <v>7.3082145562373846</v>
      </c>
      <c r="U89" s="65">
        <v>69</v>
      </c>
      <c r="V89" s="65">
        <v>1</v>
      </c>
      <c r="W89" s="65">
        <v>5.63</v>
      </c>
      <c r="X89" s="65">
        <v>27.47</v>
      </c>
      <c r="Y89" s="65">
        <v>0</v>
      </c>
      <c r="Z89" s="65">
        <v>1</v>
      </c>
      <c r="AA89" s="65">
        <v>0</v>
      </c>
      <c r="AB89" s="65">
        <v>0</v>
      </c>
      <c r="AC89" s="65">
        <v>0</v>
      </c>
      <c r="AD89" s="65">
        <v>0</v>
      </c>
      <c r="AE89" s="65">
        <v>0</v>
      </c>
      <c r="AF89" s="65" t="s">
        <v>330</v>
      </c>
      <c r="AG89" s="65">
        <v>526</v>
      </c>
      <c r="AH89" s="65">
        <v>100</v>
      </c>
      <c r="AI89" s="65">
        <v>5.63</v>
      </c>
      <c r="AJ89" s="65" t="s">
        <v>184</v>
      </c>
    </row>
    <row r="90" spans="1:36" x14ac:dyDescent="0.2">
      <c r="A90" s="65"/>
      <c r="B90" s="65">
        <v>69</v>
      </c>
      <c r="C90" s="52" t="s">
        <v>606</v>
      </c>
      <c r="D90" s="65" t="s">
        <v>235</v>
      </c>
      <c r="E90" s="512">
        <v>5656.06</v>
      </c>
      <c r="F90" s="512">
        <v>5587.78</v>
      </c>
      <c r="G90" s="72" t="s">
        <v>36</v>
      </c>
      <c r="H90" s="65">
        <v>51627</v>
      </c>
      <c r="I90" s="65" t="s">
        <v>607</v>
      </c>
      <c r="J90" s="65">
        <v>51629</v>
      </c>
      <c r="K90" s="65" t="s">
        <v>608</v>
      </c>
      <c r="L90" s="65">
        <v>275.90536585365857</v>
      </c>
      <c r="M90" s="65">
        <v>272.57463414634145</v>
      </c>
      <c r="O90" s="52" t="s">
        <v>338</v>
      </c>
      <c r="P90" s="65" t="s">
        <v>330</v>
      </c>
      <c r="Q90" s="65" t="e">
        <v>#N/A</v>
      </c>
      <c r="R90" s="65">
        <v>9.6</v>
      </c>
      <c r="S90" s="65">
        <v>0.1</v>
      </c>
      <c r="T90" s="65">
        <v>9.6005208192055917</v>
      </c>
      <c r="U90" s="65">
        <v>69</v>
      </c>
      <c r="V90" s="65">
        <v>1</v>
      </c>
      <c r="W90" s="65">
        <v>1.34</v>
      </c>
      <c r="X90" s="65">
        <v>27.47</v>
      </c>
      <c r="Y90" s="65">
        <v>0</v>
      </c>
      <c r="Z90" s="65">
        <v>0</v>
      </c>
      <c r="AA90" s="65">
        <v>0</v>
      </c>
      <c r="AB90" s="65">
        <v>0</v>
      </c>
      <c r="AC90" s="65">
        <v>1</v>
      </c>
      <c r="AD90" s="65">
        <v>0</v>
      </c>
      <c r="AE90" s="65">
        <v>0</v>
      </c>
      <c r="AF90" s="65" t="s">
        <v>330</v>
      </c>
      <c r="AG90" s="65">
        <v>526</v>
      </c>
      <c r="AH90" s="65">
        <v>100</v>
      </c>
      <c r="AI90" s="65">
        <v>1.34</v>
      </c>
      <c r="AJ90" s="65" t="s">
        <v>184</v>
      </c>
    </row>
    <row r="91" spans="1:36" x14ac:dyDescent="0.2">
      <c r="A91" s="65"/>
      <c r="B91" s="65">
        <v>69</v>
      </c>
      <c r="C91" s="52" t="s">
        <v>606</v>
      </c>
      <c r="D91" s="65" t="s">
        <v>235</v>
      </c>
      <c r="E91" s="512">
        <v>5656.06</v>
      </c>
      <c r="F91" s="512">
        <v>5587.78</v>
      </c>
      <c r="G91" s="72" t="s">
        <v>36</v>
      </c>
      <c r="H91" s="65">
        <v>51557</v>
      </c>
      <c r="I91" s="65" t="s">
        <v>612</v>
      </c>
      <c r="K91" s="65" t="s">
        <v>583</v>
      </c>
      <c r="L91" s="65">
        <v>226.48947943210777</v>
      </c>
      <c r="M91" s="65">
        <v>223.75529668729521</v>
      </c>
      <c r="O91" s="52" t="s">
        <v>329</v>
      </c>
      <c r="P91" s="65" t="s">
        <v>730</v>
      </c>
      <c r="Q91" s="65" t="e">
        <v>#N/A</v>
      </c>
      <c r="R91" s="65" t="e">
        <v>#N/A</v>
      </c>
      <c r="S91" s="65" t="e">
        <v>#N/A</v>
      </c>
      <c r="T91" s="65" t="e">
        <v>#N/A</v>
      </c>
      <c r="U91" s="65">
        <v>69</v>
      </c>
      <c r="V91" s="65">
        <v>1</v>
      </c>
      <c r="W91" s="65">
        <v>1.1000000000000001</v>
      </c>
      <c r="X91" s="65">
        <v>27.47</v>
      </c>
      <c r="Y91" s="65">
        <v>0</v>
      </c>
      <c r="Z91" s="65">
        <v>1</v>
      </c>
      <c r="AA91" s="65">
        <v>0</v>
      </c>
      <c r="AB91" s="65">
        <v>0</v>
      </c>
      <c r="AC91" s="65">
        <v>0</v>
      </c>
      <c r="AD91" s="65">
        <v>0</v>
      </c>
      <c r="AE91" s="65">
        <v>0</v>
      </c>
      <c r="AF91" s="65" t="s">
        <v>330</v>
      </c>
      <c r="AG91" s="65">
        <v>526</v>
      </c>
      <c r="AH91" s="65">
        <v>100</v>
      </c>
      <c r="AI91" s="65">
        <v>1.1000000000000001</v>
      </c>
      <c r="AJ91" s="65" t="s">
        <v>184</v>
      </c>
    </row>
    <row r="92" spans="1:36" x14ac:dyDescent="0.2">
      <c r="A92" s="65"/>
      <c r="B92" s="65">
        <v>69</v>
      </c>
      <c r="C92" s="52" t="s">
        <v>606</v>
      </c>
      <c r="D92" s="65" t="s">
        <v>235</v>
      </c>
      <c r="E92" s="512">
        <v>5656.06</v>
      </c>
      <c r="F92" s="512">
        <v>5587.78</v>
      </c>
      <c r="G92" s="72" t="s">
        <v>36</v>
      </c>
      <c r="H92" s="65">
        <v>51531</v>
      </c>
      <c r="I92" s="65" t="s">
        <v>786</v>
      </c>
      <c r="J92" s="65">
        <v>51551</v>
      </c>
      <c r="K92" s="65" t="s">
        <v>602</v>
      </c>
      <c r="L92" s="65">
        <v>2187.0098666666668</v>
      </c>
      <c r="M92" s="65">
        <v>2160.6082666666666</v>
      </c>
      <c r="N92" s="65">
        <v>5656.06</v>
      </c>
      <c r="O92" s="52" t="s">
        <v>329</v>
      </c>
      <c r="P92" s="65" t="s">
        <v>730</v>
      </c>
      <c r="Q92" s="65" t="s">
        <v>602</v>
      </c>
      <c r="R92" s="65">
        <v>4.8</v>
      </c>
      <c r="S92" s="65">
        <v>0</v>
      </c>
      <c r="T92" s="65">
        <v>4.8</v>
      </c>
      <c r="U92" s="65">
        <v>69</v>
      </c>
      <c r="V92" s="65">
        <v>1</v>
      </c>
      <c r="W92" s="65">
        <v>7.25</v>
      </c>
      <c r="X92" s="65">
        <v>18.75</v>
      </c>
      <c r="Y92" s="65">
        <v>0</v>
      </c>
      <c r="Z92" s="65">
        <v>1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 t="s">
        <v>330</v>
      </c>
      <c r="AG92" s="65">
        <v>526</v>
      </c>
      <c r="AH92" s="65">
        <v>100</v>
      </c>
      <c r="AI92" s="65">
        <v>7.25</v>
      </c>
      <c r="AJ92" s="65" t="s">
        <v>184</v>
      </c>
    </row>
    <row r="93" spans="1:36" x14ac:dyDescent="0.2">
      <c r="A93" s="65"/>
      <c r="B93" s="65">
        <v>69</v>
      </c>
      <c r="C93" s="52" t="s">
        <v>606</v>
      </c>
      <c r="D93" s="65" t="s">
        <v>235</v>
      </c>
      <c r="E93" s="512">
        <v>5656.06</v>
      </c>
      <c r="F93" s="512">
        <v>5587.78</v>
      </c>
      <c r="G93" s="72" t="s">
        <v>36</v>
      </c>
      <c r="H93" s="65">
        <v>51551</v>
      </c>
      <c r="I93" s="65" t="s">
        <v>602</v>
      </c>
      <c r="J93" s="65">
        <v>51553</v>
      </c>
      <c r="K93" s="65" t="s">
        <v>609</v>
      </c>
      <c r="L93" s="65">
        <v>1206.6261333333334</v>
      </c>
      <c r="M93" s="65">
        <v>1192.0597333333333</v>
      </c>
      <c r="O93" s="52" t="s">
        <v>338</v>
      </c>
      <c r="P93" s="65" t="s">
        <v>330</v>
      </c>
      <c r="Q93" s="65" t="s">
        <v>609</v>
      </c>
      <c r="R93" s="65">
        <v>2.1</v>
      </c>
      <c r="S93" s="65">
        <v>-0.7</v>
      </c>
      <c r="T93" s="65">
        <v>2.2135943621178655</v>
      </c>
      <c r="U93" s="65">
        <v>69</v>
      </c>
      <c r="V93" s="65">
        <v>1</v>
      </c>
      <c r="W93" s="65">
        <v>4</v>
      </c>
      <c r="X93" s="65">
        <v>18.75</v>
      </c>
      <c r="Y93" s="65">
        <v>0</v>
      </c>
      <c r="Z93" s="65">
        <v>0</v>
      </c>
      <c r="AA93" s="65">
        <v>0</v>
      </c>
      <c r="AB93" s="65">
        <v>0</v>
      </c>
      <c r="AC93" s="65">
        <v>1</v>
      </c>
      <c r="AD93" s="65">
        <v>0</v>
      </c>
      <c r="AE93" s="65">
        <v>0</v>
      </c>
      <c r="AF93" s="65" t="s">
        <v>330</v>
      </c>
      <c r="AG93" s="65">
        <v>526</v>
      </c>
      <c r="AH93" s="65">
        <v>100</v>
      </c>
      <c r="AI93" s="65">
        <v>4</v>
      </c>
      <c r="AJ93" s="65" t="s">
        <v>184</v>
      </c>
    </row>
    <row r="94" spans="1:36" x14ac:dyDescent="0.2">
      <c r="A94" s="65"/>
      <c r="B94" s="65">
        <v>69</v>
      </c>
      <c r="C94" s="52" t="s">
        <v>606</v>
      </c>
      <c r="D94" s="65" t="s">
        <v>235</v>
      </c>
      <c r="E94" s="512">
        <v>5656.06</v>
      </c>
      <c r="F94" s="512">
        <v>5587.78</v>
      </c>
      <c r="G94" s="72" t="s">
        <v>36</v>
      </c>
      <c r="H94" s="65">
        <v>51553</v>
      </c>
      <c r="I94" s="65" t="s">
        <v>609</v>
      </c>
      <c r="J94" s="65">
        <v>51555</v>
      </c>
      <c r="K94" s="65" t="s">
        <v>610</v>
      </c>
      <c r="L94" s="65">
        <v>904.96960000000001</v>
      </c>
      <c r="M94" s="65">
        <v>894.04480000000001</v>
      </c>
      <c r="O94" s="52" t="s">
        <v>329</v>
      </c>
      <c r="P94" s="65" t="s">
        <v>730</v>
      </c>
      <c r="Q94" s="65" t="s">
        <v>610</v>
      </c>
      <c r="R94" s="65">
        <v>8</v>
      </c>
      <c r="S94" s="65">
        <v>1.9</v>
      </c>
      <c r="T94" s="65">
        <v>8.2225300242686856</v>
      </c>
      <c r="U94" s="65">
        <v>69</v>
      </c>
      <c r="V94" s="65">
        <v>1</v>
      </c>
      <c r="W94" s="65">
        <v>3</v>
      </c>
      <c r="X94" s="65">
        <v>18.75</v>
      </c>
      <c r="Y94" s="65">
        <v>0</v>
      </c>
      <c r="Z94" s="65">
        <v>1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 t="s">
        <v>330</v>
      </c>
      <c r="AG94" s="65">
        <v>526</v>
      </c>
      <c r="AH94" s="65">
        <v>100</v>
      </c>
      <c r="AI94" s="65">
        <v>3</v>
      </c>
      <c r="AJ94" s="65" t="s">
        <v>184</v>
      </c>
    </row>
    <row r="95" spans="1:36" x14ac:dyDescent="0.2">
      <c r="A95" s="65"/>
      <c r="B95" s="65">
        <v>69</v>
      </c>
      <c r="C95" s="52" t="s">
        <v>606</v>
      </c>
      <c r="D95" s="65" t="s">
        <v>235</v>
      </c>
      <c r="E95" s="512">
        <v>5656.06</v>
      </c>
      <c r="F95" s="512">
        <v>5587.78</v>
      </c>
      <c r="G95" s="72" t="s">
        <v>36</v>
      </c>
      <c r="H95" s="65">
        <v>51555</v>
      </c>
      <c r="I95" s="65" t="s">
        <v>610</v>
      </c>
      <c r="J95" s="65">
        <v>51611</v>
      </c>
      <c r="K95" s="65" t="s">
        <v>611</v>
      </c>
      <c r="L95" s="65">
        <v>1357.4544000000001</v>
      </c>
      <c r="M95" s="65">
        <v>1341.0672</v>
      </c>
      <c r="O95" s="52" t="s">
        <v>338</v>
      </c>
      <c r="P95" s="65" t="s">
        <v>330</v>
      </c>
      <c r="Q95" s="65" t="s">
        <v>611</v>
      </c>
      <c r="R95" s="65" t="e">
        <v>#N/A</v>
      </c>
      <c r="S95" s="65" t="e">
        <v>#N/A</v>
      </c>
      <c r="T95" s="65" t="e">
        <v>#N/A</v>
      </c>
      <c r="U95" s="65">
        <v>69</v>
      </c>
      <c r="V95" s="65">
        <v>1</v>
      </c>
      <c r="W95" s="65">
        <v>4.5</v>
      </c>
      <c r="X95" s="65">
        <v>18.75</v>
      </c>
      <c r="Y95" s="65">
        <v>0</v>
      </c>
      <c r="Z95" s="65">
        <v>0</v>
      </c>
      <c r="AA95" s="65">
        <v>0</v>
      </c>
      <c r="AB95" s="65">
        <v>0</v>
      </c>
      <c r="AC95" s="65">
        <v>1</v>
      </c>
      <c r="AD95" s="65">
        <v>0</v>
      </c>
      <c r="AE95" s="65">
        <v>0</v>
      </c>
      <c r="AF95" s="65" t="s">
        <v>330</v>
      </c>
      <c r="AG95" s="65">
        <v>526</v>
      </c>
      <c r="AH95" s="65">
        <v>100</v>
      </c>
      <c r="AI95" s="65">
        <v>4.5</v>
      </c>
      <c r="AJ95" s="65" t="s">
        <v>184</v>
      </c>
    </row>
    <row r="96" spans="1:36" x14ac:dyDescent="0.2">
      <c r="A96" s="65"/>
      <c r="B96" s="65">
        <v>69</v>
      </c>
      <c r="C96" s="52" t="s">
        <v>792</v>
      </c>
      <c r="D96" s="65" t="s">
        <v>226</v>
      </c>
      <c r="E96" s="512">
        <v>684201.1</v>
      </c>
      <c r="F96" s="512">
        <v>509228.53</v>
      </c>
      <c r="G96" s="72" t="s">
        <v>35</v>
      </c>
      <c r="H96" s="65">
        <v>51105</v>
      </c>
      <c r="I96" s="65" t="s">
        <v>523</v>
      </c>
      <c r="J96" s="65">
        <v>51115</v>
      </c>
      <c r="K96" s="65" t="s">
        <v>793</v>
      </c>
      <c r="L96" s="65">
        <v>92926.008489667089</v>
      </c>
      <c r="M96" s="65">
        <v>69161.792785718542</v>
      </c>
      <c r="O96" s="52" t="s">
        <v>329</v>
      </c>
      <c r="P96" s="65" t="s">
        <v>726</v>
      </c>
      <c r="Q96" s="65" t="e">
        <v>#N/A</v>
      </c>
      <c r="R96" s="65">
        <v>4.5</v>
      </c>
      <c r="S96" s="65">
        <v>1.5</v>
      </c>
      <c r="T96" s="65">
        <v>4.7434164902525691</v>
      </c>
      <c r="U96" s="65">
        <v>69</v>
      </c>
      <c r="V96" s="65">
        <v>1</v>
      </c>
      <c r="W96" s="65">
        <v>4.5609999999999999</v>
      </c>
      <c r="X96" s="65">
        <v>33.582000000000001</v>
      </c>
      <c r="Y96" s="65">
        <v>1</v>
      </c>
      <c r="Z96" s="65">
        <v>1</v>
      </c>
      <c r="AA96" s="65">
        <v>92926.008489667089</v>
      </c>
      <c r="AB96" s="65">
        <v>69161.792785718542</v>
      </c>
      <c r="AC96" s="65">
        <v>0</v>
      </c>
      <c r="AD96" s="65">
        <v>0</v>
      </c>
      <c r="AE96" s="65">
        <v>0</v>
      </c>
      <c r="AF96" s="65" t="s">
        <v>330</v>
      </c>
      <c r="AG96" s="65">
        <v>526</v>
      </c>
      <c r="AH96" s="65">
        <v>100</v>
      </c>
      <c r="AI96" s="65">
        <v>4.5609999999999999</v>
      </c>
      <c r="AJ96" s="65" t="s">
        <v>171</v>
      </c>
    </row>
    <row r="97" spans="1:36" x14ac:dyDescent="0.2">
      <c r="A97" s="65"/>
      <c r="B97" s="65">
        <v>69</v>
      </c>
      <c r="C97" s="52" t="s">
        <v>792</v>
      </c>
      <c r="D97" s="65" t="s">
        <v>226</v>
      </c>
      <c r="E97" s="512">
        <v>684201.1</v>
      </c>
      <c r="F97" s="512">
        <v>509228.53</v>
      </c>
      <c r="G97" s="72" t="s">
        <v>35</v>
      </c>
      <c r="H97" s="65">
        <v>51115</v>
      </c>
      <c r="I97" s="65" t="s">
        <v>793</v>
      </c>
      <c r="J97" s="65">
        <v>51117</v>
      </c>
      <c r="K97" s="65" t="s">
        <v>794</v>
      </c>
      <c r="L97" s="65">
        <v>241676.89381811683</v>
      </c>
      <c r="M97" s="65">
        <v>179872.21793996784</v>
      </c>
      <c r="O97" s="52" t="s">
        <v>329</v>
      </c>
      <c r="P97" s="65" t="s">
        <v>726</v>
      </c>
      <c r="Q97" s="65" t="e">
        <v>#N/A</v>
      </c>
      <c r="R97" s="65">
        <v>3.4</v>
      </c>
      <c r="S97" s="65">
        <v>0.9</v>
      </c>
      <c r="T97" s="65">
        <v>3.5171010790137949</v>
      </c>
      <c r="U97" s="65">
        <v>69</v>
      </c>
      <c r="V97" s="65">
        <v>1</v>
      </c>
      <c r="W97" s="65">
        <v>11.862</v>
      </c>
      <c r="X97" s="65">
        <v>33.582000000000001</v>
      </c>
      <c r="Y97" s="65">
        <v>1</v>
      </c>
      <c r="Z97" s="65">
        <v>1</v>
      </c>
      <c r="AA97" s="65">
        <v>241676.89381811683</v>
      </c>
      <c r="AB97" s="65">
        <v>179872.21793996784</v>
      </c>
      <c r="AC97" s="65">
        <v>0</v>
      </c>
      <c r="AD97" s="65">
        <v>0</v>
      </c>
      <c r="AE97" s="65">
        <v>0</v>
      </c>
      <c r="AF97" s="65" t="s">
        <v>330</v>
      </c>
      <c r="AG97" s="65">
        <v>526</v>
      </c>
      <c r="AH97" s="65">
        <v>100</v>
      </c>
      <c r="AI97" s="65">
        <v>11.862</v>
      </c>
      <c r="AJ97" s="65" t="s">
        <v>171</v>
      </c>
    </row>
    <row r="98" spans="1:36" x14ac:dyDescent="0.2">
      <c r="A98" s="65"/>
      <c r="B98" s="65">
        <v>69</v>
      </c>
      <c r="C98" s="52" t="s">
        <v>792</v>
      </c>
      <c r="D98" s="65" t="s">
        <v>226</v>
      </c>
      <c r="E98" s="512">
        <v>684201.1</v>
      </c>
      <c r="F98" s="512">
        <v>509228.53</v>
      </c>
      <c r="G98" s="72" t="s">
        <v>36</v>
      </c>
      <c r="H98" s="65">
        <v>51117</v>
      </c>
      <c r="I98" s="65" t="s">
        <v>794</v>
      </c>
      <c r="K98" s="65" t="s">
        <v>832</v>
      </c>
      <c r="L98" s="65">
        <v>141192.11550830802</v>
      </c>
      <c r="M98" s="65">
        <v>105084.67967661248</v>
      </c>
      <c r="O98" s="52" t="s">
        <v>338</v>
      </c>
      <c r="P98" s="65" t="s">
        <v>330</v>
      </c>
      <c r="Q98" s="65" t="e">
        <v>#N/A</v>
      </c>
      <c r="R98" s="65" t="e">
        <v>#N/A</v>
      </c>
      <c r="S98" s="65" t="e">
        <v>#N/A</v>
      </c>
      <c r="T98" s="65" t="e">
        <v>#N/A</v>
      </c>
      <c r="U98" s="65">
        <v>69</v>
      </c>
      <c r="V98" s="65">
        <v>1</v>
      </c>
      <c r="W98" s="65">
        <v>6.93</v>
      </c>
      <c r="X98" s="65">
        <v>33.582000000000001</v>
      </c>
      <c r="Y98" s="65">
        <v>0</v>
      </c>
      <c r="Z98" s="65">
        <v>0</v>
      </c>
      <c r="AA98" s="65">
        <v>0</v>
      </c>
      <c r="AB98" s="65">
        <v>0</v>
      </c>
      <c r="AC98" s="65">
        <v>1</v>
      </c>
      <c r="AD98" s="65">
        <v>0</v>
      </c>
      <c r="AE98" s="65">
        <v>0</v>
      </c>
      <c r="AF98" s="65" t="s">
        <v>330</v>
      </c>
      <c r="AG98" s="65">
        <v>526</v>
      </c>
      <c r="AH98" s="65">
        <v>100</v>
      </c>
      <c r="AI98" s="65">
        <v>6.93</v>
      </c>
      <c r="AJ98" s="65" t="s">
        <v>171</v>
      </c>
    </row>
    <row r="99" spans="1:36" x14ac:dyDescent="0.2">
      <c r="A99" s="65"/>
      <c r="B99" s="65">
        <v>69</v>
      </c>
      <c r="C99" s="52" t="s">
        <v>792</v>
      </c>
      <c r="D99" s="65" t="s">
        <v>226</v>
      </c>
      <c r="E99" s="512">
        <v>684201.1</v>
      </c>
      <c r="F99" s="512">
        <v>509228.53</v>
      </c>
      <c r="G99" s="72" t="s">
        <v>36</v>
      </c>
      <c r="H99" s="65">
        <v>51135</v>
      </c>
      <c r="I99" s="65" t="s">
        <v>515</v>
      </c>
      <c r="J99" s="65">
        <v>51133</v>
      </c>
      <c r="K99" s="65" t="s">
        <v>795</v>
      </c>
      <c r="L99" s="65">
        <v>17582.798799952354</v>
      </c>
      <c r="M99" s="65">
        <v>13086.302822643083</v>
      </c>
      <c r="O99" s="52" t="s">
        <v>338</v>
      </c>
      <c r="P99" s="65" t="s">
        <v>330</v>
      </c>
      <c r="Q99" s="65" t="e">
        <v>#N/A</v>
      </c>
      <c r="R99" s="65">
        <v>9</v>
      </c>
      <c r="S99" s="65">
        <v>-1.3</v>
      </c>
      <c r="T99" s="65">
        <v>9.0934042030473936</v>
      </c>
      <c r="U99" s="65">
        <v>69</v>
      </c>
      <c r="V99" s="65">
        <v>1</v>
      </c>
      <c r="W99" s="65">
        <v>0.86299999999999999</v>
      </c>
      <c r="X99" s="65">
        <v>33.582000000000001</v>
      </c>
      <c r="Y99" s="65">
        <v>0</v>
      </c>
      <c r="Z99" s="65">
        <v>0</v>
      </c>
      <c r="AA99" s="65">
        <v>0</v>
      </c>
      <c r="AB99" s="65">
        <v>0</v>
      </c>
      <c r="AC99" s="65">
        <v>1</v>
      </c>
      <c r="AD99" s="65">
        <v>0</v>
      </c>
      <c r="AE99" s="65">
        <v>0</v>
      </c>
      <c r="AF99" s="65" t="s">
        <v>330</v>
      </c>
      <c r="AG99" s="65">
        <v>526</v>
      </c>
      <c r="AH99" s="65">
        <v>100</v>
      </c>
      <c r="AI99" s="65">
        <v>0.86299999999999999</v>
      </c>
      <c r="AJ99" s="65" t="s">
        <v>171</v>
      </c>
    </row>
    <row r="100" spans="1:36" x14ac:dyDescent="0.2">
      <c r="A100" s="65"/>
      <c r="B100" s="65">
        <v>69</v>
      </c>
      <c r="C100" s="52" t="s">
        <v>792</v>
      </c>
      <c r="D100" s="65" t="s">
        <v>226</v>
      </c>
      <c r="E100" s="512">
        <v>684201.1</v>
      </c>
      <c r="F100" s="512">
        <v>509228.53</v>
      </c>
      <c r="G100" s="72" t="s">
        <v>36</v>
      </c>
      <c r="H100" s="65">
        <v>51149</v>
      </c>
      <c r="I100" s="65" t="s">
        <v>476</v>
      </c>
      <c r="J100" s="65">
        <v>51135</v>
      </c>
      <c r="K100" s="65" t="s">
        <v>515</v>
      </c>
      <c r="L100" s="65">
        <v>171141.95819188852</v>
      </c>
      <c r="M100" s="65">
        <v>127375.36930498484</v>
      </c>
      <c r="O100" s="52" t="s">
        <v>329</v>
      </c>
      <c r="P100" s="65" t="s">
        <v>726</v>
      </c>
      <c r="Q100" s="65" t="e">
        <v>#N/A</v>
      </c>
      <c r="R100" s="65">
        <v>3.2</v>
      </c>
      <c r="S100" s="65">
        <v>0.1</v>
      </c>
      <c r="T100" s="65">
        <v>3.2015621187164247</v>
      </c>
      <c r="U100" s="65">
        <v>69</v>
      </c>
      <c r="V100" s="65">
        <v>1</v>
      </c>
      <c r="W100" s="65">
        <v>8.4</v>
      </c>
      <c r="X100" s="65">
        <v>33.582000000000001</v>
      </c>
      <c r="Y100" s="65">
        <v>0</v>
      </c>
      <c r="Z100" s="65">
        <v>1</v>
      </c>
      <c r="AA100" s="65">
        <v>0</v>
      </c>
      <c r="AB100" s="65">
        <v>0</v>
      </c>
      <c r="AC100" s="65">
        <v>0</v>
      </c>
      <c r="AD100" s="65">
        <v>0</v>
      </c>
      <c r="AE100" s="65">
        <v>0</v>
      </c>
      <c r="AF100" s="65" t="s">
        <v>330</v>
      </c>
      <c r="AG100" s="65">
        <v>526</v>
      </c>
      <c r="AH100" s="65">
        <v>100</v>
      </c>
      <c r="AI100" s="65">
        <v>7.08</v>
      </c>
      <c r="AJ100" s="65" t="s">
        <v>171</v>
      </c>
    </row>
    <row r="101" spans="1:36" x14ac:dyDescent="0.2">
      <c r="A101" s="65"/>
      <c r="B101" s="65">
        <v>115</v>
      </c>
      <c r="C101" s="52" t="s">
        <v>186</v>
      </c>
      <c r="D101" s="65" t="s">
        <v>438</v>
      </c>
      <c r="E101" s="512">
        <v>125514.8</v>
      </c>
      <c r="F101" s="512">
        <v>114965.24</v>
      </c>
      <c r="G101" s="72" t="s">
        <v>35</v>
      </c>
      <c r="I101" s="65" t="s">
        <v>142</v>
      </c>
      <c r="K101" s="65" t="s">
        <v>143</v>
      </c>
      <c r="L101" s="65">
        <v>125514.8</v>
      </c>
      <c r="M101" s="65">
        <v>114965.24</v>
      </c>
      <c r="N101" s="65">
        <v>125514.8</v>
      </c>
      <c r="O101" s="52" t="s">
        <v>338</v>
      </c>
      <c r="P101" s="65" t="s">
        <v>330</v>
      </c>
      <c r="Q101" s="65" t="e">
        <v>#N/A</v>
      </c>
      <c r="R101" s="65" t="e">
        <v>#N/A</v>
      </c>
      <c r="S101" s="65" t="e">
        <v>#N/A</v>
      </c>
      <c r="T101" s="65" t="e">
        <v>#N/A</v>
      </c>
      <c r="U101" s="65">
        <v>115</v>
      </c>
      <c r="V101" s="65">
        <v>1</v>
      </c>
      <c r="W101" s="65">
        <v>1.2230000000000001</v>
      </c>
      <c r="X101" s="65">
        <v>1.2230000000000001</v>
      </c>
      <c r="Y101" s="65">
        <v>1</v>
      </c>
      <c r="Z101" s="65">
        <v>0</v>
      </c>
      <c r="AA101" s="65">
        <v>0</v>
      </c>
      <c r="AB101" s="65">
        <v>0</v>
      </c>
      <c r="AC101" s="65">
        <v>1</v>
      </c>
      <c r="AD101" s="65">
        <v>125514.8</v>
      </c>
      <c r="AE101" s="65">
        <v>114965.24</v>
      </c>
      <c r="AF101" s="65" t="s">
        <v>330</v>
      </c>
      <c r="AG101" s="65">
        <v>526</v>
      </c>
      <c r="AH101" s="65">
        <v>100</v>
      </c>
      <c r="AI101" s="65">
        <v>1.2230000000000001</v>
      </c>
      <c r="AJ101" s="65" t="s">
        <v>187</v>
      </c>
    </row>
    <row r="102" spans="1:36" x14ac:dyDescent="0.2">
      <c r="A102" s="65"/>
      <c r="B102" s="65">
        <v>115</v>
      </c>
      <c r="C102" s="52" t="s">
        <v>188</v>
      </c>
      <c r="D102" s="65" t="s">
        <v>20</v>
      </c>
      <c r="E102" s="512">
        <v>4742230.5199999996</v>
      </c>
      <c r="F102" s="512">
        <v>4345548.26</v>
      </c>
      <c r="G102" s="72" t="s">
        <v>35</v>
      </c>
      <c r="I102" s="65" t="s">
        <v>142</v>
      </c>
      <c r="K102" s="65" t="s">
        <v>189</v>
      </c>
      <c r="L102" s="65">
        <v>4742230.5199999996</v>
      </c>
      <c r="M102" s="65">
        <v>4345548.26</v>
      </c>
      <c r="N102" s="65">
        <v>4742230.5199999996</v>
      </c>
      <c r="O102" s="52" t="s">
        <v>338</v>
      </c>
      <c r="P102" s="65" t="s">
        <v>330</v>
      </c>
      <c r="Q102" s="65" t="e">
        <v>#N/A</v>
      </c>
      <c r="R102" s="65" t="e">
        <v>#N/A</v>
      </c>
      <c r="S102" s="65" t="e">
        <v>#N/A</v>
      </c>
      <c r="T102" s="65" t="e">
        <v>#N/A</v>
      </c>
      <c r="U102" s="65">
        <v>115</v>
      </c>
      <c r="V102" s="65">
        <v>1</v>
      </c>
      <c r="W102" s="65">
        <v>5.2309999999999999</v>
      </c>
      <c r="X102" s="65">
        <v>5.2309999999999999</v>
      </c>
      <c r="Y102" s="65">
        <v>1</v>
      </c>
      <c r="Z102" s="65">
        <v>0</v>
      </c>
      <c r="AA102" s="65">
        <v>0</v>
      </c>
      <c r="AB102" s="65">
        <v>0</v>
      </c>
      <c r="AC102" s="65">
        <v>1</v>
      </c>
      <c r="AD102" s="65">
        <v>4742230.5199999996</v>
      </c>
      <c r="AE102" s="65">
        <v>4345548.26</v>
      </c>
      <c r="AF102" s="65" t="s">
        <v>330</v>
      </c>
      <c r="AG102" s="65">
        <v>526</v>
      </c>
      <c r="AH102" s="65">
        <v>100</v>
      </c>
      <c r="AI102" s="65">
        <v>5.2309999999999999</v>
      </c>
      <c r="AJ102" s="65" t="s">
        <v>187</v>
      </c>
    </row>
    <row r="103" spans="1:36" x14ac:dyDescent="0.2">
      <c r="A103" s="65"/>
      <c r="B103" s="65">
        <v>115</v>
      </c>
      <c r="C103" s="52" t="s">
        <v>592</v>
      </c>
      <c r="D103" s="65" t="s">
        <v>118</v>
      </c>
      <c r="E103" s="512">
        <v>3612343.97</v>
      </c>
      <c r="F103" s="512">
        <v>3546925.84</v>
      </c>
      <c r="G103" s="72" t="s">
        <v>35</v>
      </c>
      <c r="I103" s="65" t="s">
        <v>594</v>
      </c>
      <c r="K103" s="65" t="s">
        <v>595</v>
      </c>
      <c r="L103" s="65">
        <v>1542.953723270776</v>
      </c>
      <c r="M103" s="65">
        <v>1515.0114375717449</v>
      </c>
      <c r="N103" s="65">
        <v>1542.953723270776</v>
      </c>
      <c r="O103" s="52" t="s">
        <v>338</v>
      </c>
      <c r="P103" s="65" t="s">
        <v>330</v>
      </c>
      <c r="Q103" s="65" t="e">
        <v>#N/A</v>
      </c>
      <c r="R103" s="65" t="e">
        <v>#N/A</v>
      </c>
      <c r="S103" s="65" t="e">
        <v>#N/A</v>
      </c>
      <c r="T103" s="65" t="e">
        <v>#N/A</v>
      </c>
      <c r="U103" s="65">
        <v>115</v>
      </c>
      <c r="V103" s="65">
        <v>1</v>
      </c>
      <c r="W103" s="65">
        <v>1.6E-2</v>
      </c>
      <c r="X103" s="65">
        <v>37.459000000000003</v>
      </c>
      <c r="Y103" s="65">
        <v>1</v>
      </c>
      <c r="Z103" s="65">
        <v>0</v>
      </c>
      <c r="AA103" s="65">
        <v>0</v>
      </c>
      <c r="AB103" s="65">
        <v>0</v>
      </c>
      <c r="AC103" s="65">
        <v>1</v>
      </c>
      <c r="AD103" s="65">
        <v>1542.953723270776</v>
      </c>
      <c r="AE103" s="65">
        <v>1515.0114375717449</v>
      </c>
      <c r="AF103" s="65" t="s">
        <v>330</v>
      </c>
      <c r="AG103" s="65">
        <v>526</v>
      </c>
      <c r="AH103" s="65">
        <v>100</v>
      </c>
      <c r="AI103" s="65">
        <v>1.6E-2</v>
      </c>
      <c r="AJ103" s="65" t="s">
        <v>194</v>
      </c>
    </row>
    <row r="104" spans="1:36" ht="12.75" x14ac:dyDescent="0.2">
      <c r="A104" s="65"/>
      <c r="B104" s="548">
        <v>69</v>
      </c>
      <c r="C104" s="25" t="s">
        <v>14</v>
      </c>
      <c r="D104" s="549" t="s">
        <v>752</v>
      </c>
      <c r="E104" s="545">
        <v>166850.62</v>
      </c>
      <c r="F104" s="545">
        <v>129234.16</v>
      </c>
      <c r="G104" s="550" t="s">
        <v>35</v>
      </c>
      <c r="H104" s="548">
        <v>52017</v>
      </c>
      <c r="I104" s="551" t="s">
        <v>769</v>
      </c>
      <c r="J104" s="548">
        <v>52021</v>
      </c>
      <c r="K104" s="552" t="s">
        <v>487</v>
      </c>
      <c r="L104" s="553">
        <v>166850.62</v>
      </c>
      <c r="M104" s="553">
        <v>129234.16</v>
      </c>
      <c r="N104" s="554"/>
      <c r="O104" s="555" t="s">
        <v>338</v>
      </c>
      <c r="P104" s="556" t="s">
        <v>330</v>
      </c>
      <c r="Q104" s="557" t="s">
        <v>487</v>
      </c>
      <c r="R104" s="558" t="e">
        <v>#REF!</v>
      </c>
      <c r="S104" s="558" t="e">
        <v>#REF!</v>
      </c>
      <c r="T104" s="559" t="e">
        <v>#REF!</v>
      </c>
      <c r="U104" s="548">
        <v>69</v>
      </c>
      <c r="V104" s="548">
        <v>1</v>
      </c>
      <c r="W104" s="548">
        <v>8.8480000000000008</v>
      </c>
      <c r="X104" s="548">
        <v>8.8480000000000008</v>
      </c>
      <c r="Y104" s="557">
        <v>1</v>
      </c>
      <c r="Z104" s="557">
        <v>0</v>
      </c>
      <c r="AA104" s="560">
        <v>0</v>
      </c>
      <c r="AB104" s="560">
        <v>0</v>
      </c>
      <c r="AC104" s="557">
        <v>1</v>
      </c>
      <c r="AD104" s="560">
        <v>166850.62</v>
      </c>
      <c r="AE104" s="560">
        <v>129234.16</v>
      </c>
      <c r="AF104" s="555" t="s">
        <v>330</v>
      </c>
      <c r="AG104" s="548">
        <v>526</v>
      </c>
      <c r="AH104" s="548">
        <v>100</v>
      </c>
      <c r="AI104" s="548">
        <v>8.8480000000000008</v>
      </c>
      <c r="AJ104" s="65" t="s">
        <v>16</v>
      </c>
    </row>
    <row r="105" spans="1:36" x14ac:dyDescent="0.2">
      <c r="A105" s="65"/>
    </row>
    <row r="106" spans="1:36" x14ac:dyDescent="0.2">
      <c r="A106" s="71" t="s">
        <v>205</v>
      </c>
      <c r="B106" s="561"/>
      <c r="C106" s="562"/>
      <c r="D106" s="563"/>
      <c r="E106" s="564"/>
      <c r="F106" s="564"/>
      <c r="G106" s="565"/>
      <c r="H106" s="561"/>
      <c r="I106" s="566"/>
      <c r="J106" s="561"/>
      <c r="K106" s="567"/>
      <c r="L106" s="568"/>
      <c r="M106" s="568"/>
      <c r="N106" s="569"/>
      <c r="O106" s="570"/>
      <c r="P106" s="571"/>
      <c r="Q106" s="572"/>
      <c r="R106" s="573"/>
      <c r="S106" s="573"/>
      <c r="T106" s="574"/>
      <c r="U106" s="561"/>
      <c r="V106" s="561"/>
      <c r="W106" s="561"/>
      <c r="X106" s="561"/>
      <c r="Y106" s="572"/>
      <c r="Z106" s="572"/>
      <c r="AA106" s="575"/>
      <c r="AB106" s="575"/>
      <c r="AC106" s="572"/>
      <c r="AD106" s="575"/>
      <c r="AE106" s="575"/>
      <c r="AF106" s="570"/>
      <c r="AG106" s="561"/>
      <c r="AH106" s="561"/>
      <c r="AI106" s="561"/>
    </row>
    <row r="107" spans="1:36" ht="13.5" customHeight="1" x14ac:dyDescent="0.2">
      <c r="B107" s="65">
        <v>69</v>
      </c>
      <c r="C107" s="52" t="s">
        <v>606</v>
      </c>
      <c r="D107" s="65" t="s">
        <v>962</v>
      </c>
      <c r="E107" s="512">
        <v>589238.25</v>
      </c>
      <c r="F107" s="512">
        <v>353444.28</v>
      </c>
      <c r="G107" s="72" t="s">
        <v>36</v>
      </c>
      <c r="H107" s="65">
        <v>51563</v>
      </c>
      <c r="I107" s="65" t="s">
        <v>772</v>
      </c>
      <c r="J107" s="65">
        <v>51557</v>
      </c>
      <c r="K107" s="65" t="s">
        <v>612</v>
      </c>
      <c r="L107" s="65">
        <v>199481.69921874997</v>
      </c>
      <c r="M107" s="65">
        <v>119655.61562500001</v>
      </c>
      <c r="O107" s="52" t="s">
        <v>329</v>
      </c>
      <c r="P107" s="65" t="s">
        <v>730</v>
      </c>
      <c r="Q107" s="65" t="s">
        <v>612</v>
      </c>
      <c r="R107" s="65">
        <v>8</v>
      </c>
      <c r="S107" s="65">
        <v>1.8</v>
      </c>
      <c r="T107" s="65">
        <v>8.1999999999999993</v>
      </c>
      <c r="U107" s="65">
        <v>69</v>
      </c>
      <c r="V107" s="65">
        <v>1</v>
      </c>
      <c r="W107" s="65">
        <v>10.4</v>
      </c>
      <c r="X107" s="65">
        <v>30.72</v>
      </c>
      <c r="Y107" s="65">
        <v>0</v>
      </c>
      <c r="Z107" s="65">
        <v>1</v>
      </c>
      <c r="AA107" s="65">
        <v>0</v>
      </c>
      <c r="AB107" s="65">
        <v>0</v>
      </c>
      <c r="AC107" s="65">
        <v>0</v>
      </c>
      <c r="AD107" s="65">
        <v>0</v>
      </c>
      <c r="AE107" s="65">
        <v>0</v>
      </c>
      <c r="AF107" s="65" t="s">
        <v>330</v>
      </c>
      <c r="AG107" s="65">
        <v>526</v>
      </c>
      <c r="AH107" s="65">
        <v>100</v>
      </c>
      <c r="AI107" s="65">
        <v>10.4</v>
      </c>
      <c r="AJ107" s="65" t="s">
        <v>204</v>
      </c>
    </row>
    <row r="108" spans="1:36" ht="13.5" customHeight="1" x14ac:dyDescent="0.2">
      <c r="B108" s="108">
        <v>69</v>
      </c>
      <c r="C108" s="25" t="s">
        <v>827</v>
      </c>
      <c r="D108" s="31" t="s">
        <v>967</v>
      </c>
      <c r="E108" s="545">
        <v>4055918.72</v>
      </c>
      <c r="F108" s="545">
        <v>3535530.66</v>
      </c>
      <c r="G108" s="550" t="s">
        <v>36</v>
      </c>
      <c r="H108" s="108">
        <v>51517</v>
      </c>
      <c r="I108" s="113" t="s">
        <v>332</v>
      </c>
      <c r="J108" s="108">
        <v>51527</v>
      </c>
      <c r="K108" s="123" t="s">
        <v>828</v>
      </c>
      <c r="L108" s="126">
        <v>47651.450791142495</v>
      </c>
      <c r="M108" s="126">
        <v>41537.608836886538</v>
      </c>
      <c r="N108" s="127"/>
      <c r="O108" s="128" t="s">
        <v>329</v>
      </c>
      <c r="P108" s="47" t="s">
        <v>736</v>
      </c>
      <c r="Q108" s="40" t="e">
        <v>#N/A</v>
      </c>
      <c r="R108" s="41" t="e">
        <v>#REF!</v>
      </c>
      <c r="S108" s="41" t="e">
        <v>#REF!</v>
      </c>
      <c r="T108" s="42" t="e">
        <v>#REF!</v>
      </c>
      <c r="U108" s="108">
        <v>69</v>
      </c>
      <c r="V108" s="108">
        <v>1</v>
      </c>
      <c r="W108" s="108">
        <v>1.71</v>
      </c>
      <c r="X108" s="108">
        <v>145.54900000000004</v>
      </c>
      <c r="AJ108" s="65" t="s">
        <v>1612</v>
      </c>
    </row>
    <row r="109" spans="1:36" x14ac:dyDescent="0.2">
      <c r="A109" s="71" t="s">
        <v>206</v>
      </c>
    </row>
    <row r="110" spans="1:36" x14ac:dyDescent="0.2">
      <c r="B110" s="65">
        <v>69</v>
      </c>
      <c r="C110" s="52" t="s">
        <v>525</v>
      </c>
      <c r="D110" s="65" t="s">
        <v>877</v>
      </c>
      <c r="E110" s="512">
        <v>4655963.05</v>
      </c>
      <c r="F110" s="512">
        <v>3525998.37</v>
      </c>
      <c r="G110" s="72" t="s">
        <v>35</v>
      </c>
      <c r="H110" s="65">
        <v>50819</v>
      </c>
      <c r="I110" s="65" t="s">
        <v>529</v>
      </c>
      <c r="J110" s="65">
        <v>50823</v>
      </c>
      <c r="K110" s="65" t="s">
        <v>528</v>
      </c>
      <c r="L110" s="65">
        <v>729308.37718539196</v>
      </c>
      <c r="M110" s="65">
        <v>552311.11621107848</v>
      </c>
      <c r="O110" s="52" t="s">
        <v>329</v>
      </c>
      <c r="P110" s="65" t="s">
        <v>734</v>
      </c>
      <c r="Q110" s="65" t="s">
        <v>528</v>
      </c>
      <c r="R110" s="65">
        <v>2.1</v>
      </c>
      <c r="S110" s="65">
        <v>0.9</v>
      </c>
      <c r="T110" s="65">
        <v>2.2847319317591728</v>
      </c>
      <c r="U110" s="65">
        <v>69</v>
      </c>
      <c r="V110" s="65">
        <v>1</v>
      </c>
      <c r="W110" s="65">
        <v>22.99</v>
      </c>
      <c r="X110" s="65">
        <v>146.77000000000001</v>
      </c>
      <c r="Y110" s="65">
        <v>1</v>
      </c>
      <c r="Z110" s="65">
        <v>1</v>
      </c>
      <c r="AA110" s="65">
        <v>729308.37718539196</v>
      </c>
      <c r="AB110" s="65">
        <v>552311.11621107848</v>
      </c>
      <c r="AC110" s="65">
        <v>0</v>
      </c>
      <c r="AD110" s="65">
        <v>0</v>
      </c>
      <c r="AE110" s="65">
        <v>0</v>
      </c>
      <c r="AF110" s="65" t="s">
        <v>330</v>
      </c>
      <c r="AG110" s="65">
        <v>526</v>
      </c>
      <c r="AH110" s="65">
        <v>100</v>
      </c>
      <c r="AI110" s="65">
        <v>22.99</v>
      </c>
      <c r="AJ110" s="65" t="s">
        <v>165</v>
      </c>
    </row>
    <row r="111" spans="1:36" x14ac:dyDescent="0.2">
      <c r="B111" s="65">
        <v>69</v>
      </c>
      <c r="C111" s="52" t="s">
        <v>525</v>
      </c>
      <c r="D111" s="65" t="s">
        <v>877</v>
      </c>
      <c r="E111" s="512">
        <v>4655963.05</v>
      </c>
      <c r="F111" s="512">
        <v>3525998.37</v>
      </c>
      <c r="G111" s="72" t="s">
        <v>35</v>
      </c>
      <c r="H111" s="65">
        <v>50831</v>
      </c>
      <c r="I111" s="65" t="s">
        <v>527</v>
      </c>
      <c r="J111" s="65">
        <v>50833</v>
      </c>
      <c r="K111" s="65" t="s">
        <v>526</v>
      </c>
      <c r="L111" s="65">
        <v>147828.49228725216</v>
      </c>
      <c r="M111" s="65">
        <v>111951.70950602985</v>
      </c>
      <c r="O111" s="52" t="s">
        <v>329</v>
      </c>
      <c r="P111" s="65" t="s">
        <v>734</v>
      </c>
      <c r="Q111" s="65" t="s">
        <v>526</v>
      </c>
      <c r="R111" s="65">
        <v>6.4</v>
      </c>
      <c r="S111" s="65">
        <v>2.8</v>
      </c>
      <c r="T111" s="65">
        <v>6.9856996786291923</v>
      </c>
      <c r="U111" s="65">
        <v>69</v>
      </c>
      <c r="V111" s="65">
        <v>1</v>
      </c>
      <c r="W111" s="65">
        <v>4.66</v>
      </c>
      <c r="X111" s="65">
        <v>146.77000000000001</v>
      </c>
      <c r="Y111" s="65">
        <v>1</v>
      </c>
      <c r="Z111" s="65">
        <v>1</v>
      </c>
      <c r="AA111" s="65">
        <v>147828.49228725216</v>
      </c>
      <c r="AB111" s="65">
        <v>111951.70950602985</v>
      </c>
      <c r="AC111" s="65">
        <v>0</v>
      </c>
      <c r="AD111" s="65">
        <v>0</v>
      </c>
      <c r="AE111" s="65">
        <v>0</v>
      </c>
      <c r="AF111" s="65" t="s">
        <v>330</v>
      </c>
      <c r="AG111" s="65">
        <v>526</v>
      </c>
      <c r="AH111" s="65">
        <v>100</v>
      </c>
      <c r="AI111" s="65">
        <v>4.66</v>
      </c>
      <c r="AJ111" s="65" t="s">
        <v>165</v>
      </c>
    </row>
    <row r="112" spans="1:36" x14ac:dyDescent="0.2">
      <c r="B112" s="65">
        <v>69</v>
      </c>
      <c r="C112" s="52" t="s">
        <v>525</v>
      </c>
      <c r="D112" s="65" t="s">
        <v>877</v>
      </c>
      <c r="E112" s="512">
        <v>4655963.05</v>
      </c>
      <c r="F112" s="512">
        <v>3525998.37</v>
      </c>
      <c r="G112" s="72" t="s">
        <v>35</v>
      </c>
      <c r="H112" s="65">
        <v>50831</v>
      </c>
      <c r="I112" s="65" t="s">
        <v>527</v>
      </c>
      <c r="J112" s="65">
        <v>50765</v>
      </c>
      <c r="K112" s="65" t="s">
        <v>530</v>
      </c>
      <c r="L112" s="65">
        <v>545157.21887476998</v>
      </c>
      <c r="M112" s="65">
        <v>412851.95876848127</v>
      </c>
      <c r="O112" s="52" t="s">
        <v>329</v>
      </c>
      <c r="P112" s="65" t="s">
        <v>735</v>
      </c>
      <c r="Q112" s="65" t="s">
        <v>530</v>
      </c>
      <c r="R112" s="65" t="e">
        <v>#N/A</v>
      </c>
      <c r="S112" s="65" t="e">
        <v>#N/A</v>
      </c>
      <c r="T112" s="65" t="e">
        <v>#N/A</v>
      </c>
      <c r="U112" s="65">
        <v>69</v>
      </c>
      <c r="V112" s="65">
        <v>1</v>
      </c>
      <c r="W112" s="65">
        <v>17.184999999999999</v>
      </c>
      <c r="X112" s="65">
        <v>146.77000000000001</v>
      </c>
      <c r="Y112" s="65">
        <v>1</v>
      </c>
      <c r="Z112" s="65">
        <v>1</v>
      </c>
      <c r="AA112" s="65">
        <v>545157.21887476998</v>
      </c>
      <c r="AB112" s="65">
        <v>412851.95876848127</v>
      </c>
      <c r="AC112" s="65">
        <v>0</v>
      </c>
      <c r="AD112" s="65">
        <v>0</v>
      </c>
      <c r="AE112" s="65">
        <v>0</v>
      </c>
      <c r="AF112" s="65" t="s">
        <v>330</v>
      </c>
      <c r="AG112" s="65">
        <v>526</v>
      </c>
      <c r="AH112" s="65">
        <v>100</v>
      </c>
      <c r="AI112" s="65">
        <v>17.184999999999999</v>
      </c>
      <c r="AJ112" s="65" t="s">
        <v>165</v>
      </c>
    </row>
    <row r="113" spans="1:47" x14ac:dyDescent="0.2">
      <c r="B113" s="65">
        <v>69</v>
      </c>
      <c r="C113" s="52" t="s">
        <v>525</v>
      </c>
      <c r="D113" s="65" t="s">
        <v>877</v>
      </c>
      <c r="E113" s="512">
        <v>4655963.05</v>
      </c>
      <c r="F113" s="512">
        <v>3525998.37</v>
      </c>
      <c r="G113" s="72" t="s">
        <v>35</v>
      </c>
      <c r="H113" s="65">
        <v>50765</v>
      </c>
      <c r="I113" s="65" t="s">
        <v>530</v>
      </c>
      <c r="J113" s="65">
        <v>50767</v>
      </c>
      <c r="K113" s="65" t="s">
        <v>531</v>
      </c>
      <c r="L113" s="65">
        <v>126891.40968862845</v>
      </c>
      <c r="M113" s="65">
        <v>96095.887988008442</v>
      </c>
      <c r="O113" s="52" t="s">
        <v>338</v>
      </c>
      <c r="P113" s="65" t="s">
        <v>330</v>
      </c>
      <c r="Q113" s="65" t="s">
        <v>531</v>
      </c>
      <c r="R113" s="65">
        <v>2.6</v>
      </c>
      <c r="S113" s="65">
        <v>1.1000000000000001</v>
      </c>
      <c r="T113" s="65">
        <v>2.8231188426986211</v>
      </c>
      <c r="U113" s="65">
        <v>69</v>
      </c>
      <c r="V113" s="65">
        <v>1</v>
      </c>
      <c r="W113" s="65">
        <v>4</v>
      </c>
      <c r="X113" s="65">
        <v>146.77000000000001</v>
      </c>
      <c r="Y113" s="65">
        <v>1</v>
      </c>
      <c r="Z113" s="65">
        <v>0</v>
      </c>
      <c r="AA113" s="65">
        <v>0</v>
      </c>
      <c r="AB113" s="65">
        <v>0</v>
      </c>
      <c r="AC113" s="65">
        <v>1</v>
      </c>
      <c r="AD113" s="65">
        <v>126891.40968862845</v>
      </c>
      <c r="AE113" s="65">
        <v>96095.887988008442</v>
      </c>
      <c r="AF113" s="65" t="s">
        <v>330</v>
      </c>
      <c r="AG113" s="65">
        <v>526</v>
      </c>
      <c r="AH113" s="65">
        <v>100</v>
      </c>
      <c r="AI113" s="65">
        <v>4</v>
      </c>
      <c r="AJ113" s="65" t="s">
        <v>165</v>
      </c>
    </row>
    <row r="114" spans="1:47" x14ac:dyDescent="0.2">
      <c r="B114" s="65">
        <v>69</v>
      </c>
      <c r="C114" s="52" t="s">
        <v>525</v>
      </c>
      <c r="D114" s="65" t="s">
        <v>877</v>
      </c>
      <c r="E114" s="512">
        <v>4655963.05</v>
      </c>
      <c r="F114" s="512">
        <v>3525998.37</v>
      </c>
      <c r="G114" s="72" t="s">
        <v>35</v>
      </c>
      <c r="I114" s="65" t="s">
        <v>527</v>
      </c>
      <c r="K114" s="65" t="s">
        <v>166</v>
      </c>
      <c r="L114" s="65">
        <v>701075.03852967219</v>
      </c>
      <c r="M114" s="65">
        <v>530929.78113374673</v>
      </c>
      <c r="O114" s="52" t="s">
        <v>338</v>
      </c>
      <c r="P114" s="65" t="s">
        <v>330</v>
      </c>
      <c r="Q114" s="65" t="e">
        <v>#N/A</v>
      </c>
      <c r="R114" s="65" t="e">
        <v>#N/A</v>
      </c>
      <c r="S114" s="65" t="e">
        <v>#N/A</v>
      </c>
      <c r="T114" s="65" t="e">
        <v>#N/A</v>
      </c>
      <c r="U114" s="65">
        <v>69</v>
      </c>
      <c r="V114" s="65">
        <v>1</v>
      </c>
      <c r="W114" s="65">
        <v>22.1</v>
      </c>
      <c r="X114" s="65">
        <v>146.77000000000001</v>
      </c>
      <c r="Y114" s="65">
        <v>1</v>
      </c>
      <c r="Z114" s="65">
        <v>0</v>
      </c>
      <c r="AA114" s="65">
        <v>0</v>
      </c>
      <c r="AB114" s="65">
        <v>0</v>
      </c>
      <c r="AC114" s="65">
        <v>1</v>
      </c>
      <c r="AD114" s="65">
        <v>701075.03852967219</v>
      </c>
      <c r="AE114" s="65">
        <v>530929.78113374673</v>
      </c>
      <c r="AF114" s="65" t="s">
        <v>330</v>
      </c>
      <c r="AG114" s="65">
        <v>526</v>
      </c>
      <c r="AH114" s="65">
        <v>100</v>
      </c>
      <c r="AI114" s="65">
        <v>22.1</v>
      </c>
      <c r="AJ114" s="65" t="s">
        <v>165</v>
      </c>
    </row>
    <row r="115" spans="1:47" x14ac:dyDescent="0.2">
      <c r="B115" s="65">
        <v>69</v>
      </c>
      <c r="C115" s="52" t="s">
        <v>525</v>
      </c>
      <c r="D115" s="65" t="s">
        <v>223</v>
      </c>
      <c r="E115" s="512">
        <v>36556.42</v>
      </c>
      <c r="F115" s="512">
        <v>36115.08</v>
      </c>
      <c r="G115" s="72" t="s">
        <v>35</v>
      </c>
      <c r="H115" s="65">
        <v>50819</v>
      </c>
      <c r="I115" s="65" t="s">
        <v>529</v>
      </c>
      <c r="J115" s="65">
        <v>50823</v>
      </c>
      <c r="K115" s="65" t="s">
        <v>528</v>
      </c>
      <c r="L115" s="65">
        <v>10916.829197895691</v>
      </c>
      <c r="M115" s="65">
        <v>10785.032008832888</v>
      </c>
      <c r="O115" s="52" t="s">
        <v>329</v>
      </c>
      <c r="P115" s="65" t="s">
        <v>734</v>
      </c>
      <c r="Q115" s="65" t="e">
        <v>#N/A</v>
      </c>
      <c r="R115" s="65">
        <v>2.1</v>
      </c>
      <c r="S115" s="65">
        <v>0.9</v>
      </c>
      <c r="T115" s="65">
        <v>2.2847319317591728</v>
      </c>
      <c r="U115" s="65">
        <v>69</v>
      </c>
      <c r="V115" s="65">
        <v>1</v>
      </c>
      <c r="W115" s="65">
        <v>22.99</v>
      </c>
      <c r="X115" s="65">
        <v>76.984999999999999</v>
      </c>
      <c r="Y115" s="65">
        <v>1</v>
      </c>
      <c r="Z115" s="65">
        <v>1</v>
      </c>
      <c r="AA115" s="65">
        <v>10916.829197895691</v>
      </c>
      <c r="AB115" s="65">
        <v>10785.032008832888</v>
      </c>
      <c r="AC115" s="65">
        <v>0</v>
      </c>
      <c r="AD115" s="65">
        <v>0</v>
      </c>
      <c r="AE115" s="65">
        <v>0</v>
      </c>
      <c r="AF115" s="65" t="s">
        <v>330</v>
      </c>
      <c r="AG115" s="65">
        <v>526</v>
      </c>
      <c r="AH115" s="65">
        <v>100</v>
      </c>
      <c r="AI115" s="65">
        <v>22.99</v>
      </c>
      <c r="AJ115" s="65" t="s">
        <v>173</v>
      </c>
    </row>
    <row r="116" spans="1:47" x14ac:dyDescent="0.2">
      <c r="B116" s="65">
        <v>69</v>
      </c>
      <c r="C116" s="52" t="s">
        <v>525</v>
      </c>
      <c r="D116" s="65" t="s">
        <v>223</v>
      </c>
      <c r="E116" s="512">
        <v>36556.42</v>
      </c>
      <c r="F116" s="512">
        <v>36115.08</v>
      </c>
      <c r="G116" s="72" t="s">
        <v>35</v>
      </c>
      <c r="H116" s="65">
        <v>50831</v>
      </c>
      <c r="I116" s="65" t="s">
        <v>527</v>
      </c>
      <c r="J116" s="65">
        <v>50833</v>
      </c>
      <c r="K116" s="65" t="s">
        <v>526</v>
      </c>
      <c r="L116" s="65">
        <v>2212.8066142755079</v>
      </c>
      <c r="M116" s="65">
        <v>2186.0917425472489</v>
      </c>
      <c r="O116" s="52" t="s">
        <v>329</v>
      </c>
      <c r="P116" s="65" t="s">
        <v>734</v>
      </c>
      <c r="Q116" s="65" t="e">
        <v>#N/A</v>
      </c>
      <c r="R116" s="65">
        <v>6.4</v>
      </c>
      <c r="S116" s="65">
        <v>2.8</v>
      </c>
      <c r="T116" s="65">
        <v>6.9856996786291923</v>
      </c>
      <c r="U116" s="65">
        <v>69</v>
      </c>
      <c r="V116" s="65">
        <v>1</v>
      </c>
      <c r="W116" s="65">
        <v>4.66</v>
      </c>
      <c r="X116" s="65">
        <v>76.984999999999999</v>
      </c>
      <c r="Y116" s="65">
        <v>1</v>
      </c>
      <c r="Z116" s="65">
        <v>1</v>
      </c>
      <c r="AA116" s="65">
        <v>2212.8066142755079</v>
      </c>
      <c r="AB116" s="65">
        <v>2186.0917425472489</v>
      </c>
      <c r="AC116" s="65">
        <v>0</v>
      </c>
      <c r="AD116" s="65">
        <v>0</v>
      </c>
      <c r="AE116" s="65">
        <v>0</v>
      </c>
      <c r="AF116" s="65" t="s">
        <v>330</v>
      </c>
      <c r="AG116" s="65">
        <v>526</v>
      </c>
      <c r="AH116" s="65">
        <v>100</v>
      </c>
      <c r="AI116" s="65">
        <v>4.66</v>
      </c>
      <c r="AJ116" s="65" t="s">
        <v>173</v>
      </c>
    </row>
    <row r="117" spans="1:47" x14ac:dyDescent="0.2">
      <c r="B117" s="65">
        <v>69</v>
      </c>
      <c r="C117" s="52" t="s">
        <v>525</v>
      </c>
      <c r="D117" s="65" t="s">
        <v>223</v>
      </c>
      <c r="E117" s="512">
        <v>36556.42</v>
      </c>
      <c r="F117" s="512">
        <v>36115.08</v>
      </c>
      <c r="G117" s="72" t="s">
        <v>35</v>
      </c>
      <c r="H117" s="65">
        <v>50831</v>
      </c>
      <c r="I117" s="65" t="s">
        <v>527</v>
      </c>
      <c r="J117" s="65">
        <v>50765</v>
      </c>
      <c r="K117" s="65" t="s">
        <v>530</v>
      </c>
      <c r="L117" s="65">
        <v>8160.317954146909</v>
      </c>
      <c r="M117" s="65">
        <v>8061.7996986425915</v>
      </c>
      <c r="O117" s="52" t="s">
        <v>329</v>
      </c>
      <c r="P117" s="65" t="s">
        <v>735</v>
      </c>
      <c r="Q117" s="65" t="e">
        <v>#N/A</v>
      </c>
      <c r="R117" s="65" t="e">
        <v>#N/A</v>
      </c>
      <c r="S117" s="65" t="e">
        <v>#N/A</v>
      </c>
      <c r="T117" s="65" t="e">
        <v>#N/A</v>
      </c>
      <c r="U117" s="65">
        <v>69</v>
      </c>
      <c r="V117" s="65">
        <v>1</v>
      </c>
      <c r="W117" s="65">
        <v>17.184999999999999</v>
      </c>
      <c r="X117" s="65">
        <v>76.984999999999999</v>
      </c>
      <c r="Y117" s="65">
        <v>1</v>
      </c>
      <c r="Z117" s="65">
        <v>1</v>
      </c>
      <c r="AA117" s="65">
        <v>8160.317954146909</v>
      </c>
      <c r="AB117" s="65">
        <v>8061.7996986425915</v>
      </c>
      <c r="AC117" s="65">
        <v>0</v>
      </c>
      <c r="AD117" s="65">
        <v>0</v>
      </c>
      <c r="AE117" s="65">
        <v>0</v>
      </c>
      <c r="AF117" s="65" t="s">
        <v>330</v>
      </c>
      <c r="AG117" s="65">
        <v>526</v>
      </c>
      <c r="AH117" s="65">
        <v>100</v>
      </c>
      <c r="AI117" s="65">
        <v>17.184999999999999</v>
      </c>
      <c r="AJ117" s="65" t="s">
        <v>173</v>
      </c>
    </row>
    <row r="118" spans="1:47" x14ac:dyDescent="0.2">
      <c r="B118" s="65">
        <v>69</v>
      </c>
      <c r="C118" s="52" t="s">
        <v>525</v>
      </c>
      <c r="D118" s="65" t="s">
        <v>223</v>
      </c>
      <c r="E118" s="512">
        <v>36556.42</v>
      </c>
      <c r="F118" s="512">
        <v>36115.08</v>
      </c>
      <c r="G118" s="72" t="s">
        <v>35</v>
      </c>
      <c r="H118" s="65">
        <v>50765</v>
      </c>
      <c r="I118" s="65" t="s">
        <v>530</v>
      </c>
      <c r="J118" s="65">
        <v>50767</v>
      </c>
      <c r="K118" s="65" t="s">
        <v>531</v>
      </c>
      <c r="L118" s="65">
        <v>1899.4048191206075</v>
      </c>
      <c r="M118" s="65">
        <v>1876.4735987530037</v>
      </c>
      <c r="O118" s="52" t="s">
        <v>338</v>
      </c>
      <c r="P118" s="65" t="s">
        <v>330</v>
      </c>
      <c r="Q118" s="65" t="e">
        <v>#N/A</v>
      </c>
      <c r="R118" s="65">
        <v>2.6</v>
      </c>
      <c r="S118" s="65">
        <v>1.1000000000000001</v>
      </c>
      <c r="T118" s="65">
        <v>2.8231188426986211</v>
      </c>
      <c r="U118" s="65">
        <v>69</v>
      </c>
      <c r="V118" s="65">
        <v>1</v>
      </c>
      <c r="W118" s="65">
        <v>4</v>
      </c>
      <c r="X118" s="65">
        <v>76.984999999999999</v>
      </c>
      <c r="Y118" s="65">
        <v>1</v>
      </c>
      <c r="Z118" s="65">
        <v>0</v>
      </c>
      <c r="AA118" s="65">
        <v>0</v>
      </c>
      <c r="AB118" s="65">
        <v>0</v>
      </c>
      <c r="AC118" s="65">
        <v>1</v>
      </c>
      <c r="AD118" s="65">
        <v>1899.4048191206075</v>
      </c>
      <c r="AE118" s="65">
        <v>1876.4735987530037</v>
      </c>
      <c r="AF118" s="65" t="s">
        <v>330</v>
      </c>
      <c r="AG118" s="65">
        <v>526</v>
      </c>
      <c r="AH118" s="65">
        <v>100</v>
      </c>
      <c r="AI118" s="65">
        <v>4</v>
      </c>
      <c r="AJ118" s="65" t="s">
        <v>173</v>
      </c>
    </row>
    <row r="119" spans="1:47" x14ac:dyDescent="0.2">
      <c r="B119" s="65">
        <v>69</v>
      </c>
      <c r="C119" s="52" t="s">
        <v>525</v>
      </c>
      <c r="D119" s="65" t="s">
        <v>223</v>
      </c>
      <c r="E119" s="512">
        <v>36556.42</v>
      </c>
      <c r="F119" s="512">
        <v>36115.08</v>
      </c>
      <c r="G119" s="72" t="s">
        <v>35</v>
      </c>
      <c r="I119" s="65" t="s">
        <v>527</v>
      </c>
      <c r="K119" s="65" t="s">
        <v>166</v>
      </c>
      <c r="L119" s="65">
        <v>10494.211625641357</v>
      </c>
      <c r="M119" s="65">
        <v>10367.516633110345</v>
      </c>
      <c r="O119" s="52" t="s">
        <v>338</v>
      </c>
      <c r="P119" s="65" t="s">
        <v>330</v>
      </c>
      <c r="Q119" s="65" t="e">
        <v>#N/A</v>
      </c>
      <c r="R119" s="65" t="e">
        <v>#N/A</v>
      </c>
      <c r="S119" s="65" t="e">
        <v>#N/A</v>
      </c>
      <c r="T119" s="65" t="e">
        <v>#N/A</v>
      </c>
      <c r="U119" s="65">
        <v>69</v>
      </c>
      <c r="V119" s="65">
        <v>1</v>
      </c>
      <c r="W119" s="65">
        <v>22.1</v>
      </c>
      <c r="X119" s="65">
        <v>76.984999999999999</v>
      </c>
      <c r="Y119" s="65">
        <v>1</v>
      </c>
      <c r="Z119" s="65">
        <v>0</v>
      </c>
      <c r="AA119" s="65">
        <v>0</v>
      </c>
      <c r="AB119" s="65">
        <v>0</v>
      </c>
      <c r="AC119" s="65">
        <v>1</v>
      </c>
      <c r="AD119" s="65">
        <v>10494.211625641357</v>
      </c>
      <c r="AE119" s="65">
        <v>10367.516633110345</v>
      </c>
      <c r="AF119" s="65" t="s">
        <v>330</v>
      </c>
      <c r="AG119" s="65">
        <v>526</v>
      </c>
      <c r="AH119" s="65">
        <v>100</v>
      </c>
      <c r="AI119" s="65">
        <v>22.1</v>
      </c>
      <c r="AJ119" s="65" t="s">
        <v>173</v>
      </c>
    </row>
    <row r="120" spans="1:47" x14ac:dyDescent="0.2">
      <c r="B120" s="65">
        <v>69</v>
      </c>
      <c r="C120" s="52" t="s">
        <v>547</v>
      </c>
      <c r="D120" s="65" t="s">
        <v>222</v>
      </c>
      <c r="E120" s="512">
        <v>174832.24</v>
      </c>
      <c r="F120" s="512">
        <v>173245.53</v>
      </c>
      <c r="G120" s="72" t="s">
        <v>35</v>
      </c>
      <c r="H120" s="65">
        <v>51661</v>
      </c>
      <c r="I120" s="65" t="s">
        <v>548</v>
      </c>
      <c r="J120" s="65">
        <v>51669</v>
      </c>
      <c r="K120" s="65" t="s">
        <v>549</v>
      </c>
      <c r="L120" s="65">
        <v>174832.24</v>
      </c>
      <c r="M120" s="65">
        <v>173245.53</v>
      </c>
      <c r="O120" s="52" t="s">
        <v>338</v>
      </c>
      <c r="P120" s="65" t="s">
        <v>330</v>
      </c>
      <c r="Q120" s="65" t="e">
        <v>#N/A</v>
      </c>
      <c r="R120" s="65">
        <v>11.2</v>
      </c>
      <c r="S120" s="65">
        <v>4.4000000000000004</v>
      </c>
      <c r="T120" s="65">
        <v>12.033287165193059</v>
      </c>
      <c r="U120" s="65">
        <v>69</v>
      </c>
      <c r="V120" s="65">
        <v>1</v>
      </c>
      <c r="W120" s="65">
        <v>5.0289999999999999</v>
      </c>
      <c r="X120" s="65">
        <v>5.0289999999999999</v>
      </c>
      <c r="Y120" s="65">
        <v>1</v>
      </c>
      <c r="Z120" s="65">
        <v>0</v>
      </c>
      <c r="AA120" s="65">
        <v>0</v>
      </c>
      <c r="AB120" s="65">
        <v>0</v>
      </c>
      <c r="AC120" s="65">
        <v>1</v>
      </c>
      <c r="AD120" s="65">
        <v>174832.24</v>
      </c>
      <c r="AE120" s="65">
        <v>173245.53</v>
      </c>
      <c r="AF120" s="65" t="s">
        <v>330</v>
      </c>
      <c r="AG120" s="65">
        <v>526</v>
      </c>
      <c r="AH120" s="65">
        <v>100</v>
      </c>
      <c r="AI120" s="65">
        <v>5.0289999999999999</v>
      </c>
      <c r="AJ120" s="65" t="s">
        <v>164</v>
      </c>
    </row>
    <row r="121" spans="1:47" x14ac:dyDescent="0.2">
      <c r="B121" s="65">
        <v>69</v>
      </c>
      <c r="C121" s="52" t="s">
        <v>550</v>
      </c>
      <c r="D121" s="65" t="s">
        <v>228</v>
      </c>
      <c r="E121" s="512">
        <v>88397.94</v>
      </c>
      <c r="F121" s="512">
        <v>87425.11</v>
      </c>
      <c r="G121" s="72" t="s">
        <v>35</v>
      </c>
      <c r="H121" s="65">
        <v>51679</v>
      </c>
      <c r="I121" s="65" t="s">
        <v>551</v>
      </c>
      <c r="J121" s="65">
        <v>51661</v>
      </c>
      <c r="K121" s="65" t="s">
        <v>548</v>
      </c>
      <c r="L121" s="65">
        <v>11130.104263636365</v>
      </c>
      <c r="M121" s="65">
        <v>11007.616122727273</v>
      </c>
      <c r="N121" s="65">
        <v>2085941.7471672629</v>
      </c>
      <c r="O121" s="52" t="s">
        <v>338</v>
      </c>
      <c r="P121" s="65" t="s">
        <v>330</v>
      </c>
      <c r="Q121" s="65" t="e">
        <v>#N/A</v>
      </c>
      <c r="R121" s="65">
        <v>8.5</v>
      </c>
      <c r="S121" s="65">
        <v>1.3</v>
      </c>
      <c r="T121" s="65">
        <v>8.5988371306822646</v>
      </c>
      <c r="U121" s="65">
        <v>69</v>
      </c>
      <c r="V121" s="65">
        <v>1</v>
      </c>
      <c r="W121" s="65">
        <v>1.1080000000000001</v>
      </c>
      <c r="X121" s="65">
        <v>8.8000000000000007</v>
      </c>
      <c r="Y121" s="65">
        <v>1</v>
      </c>
      <c r="Z121" s="65">
        <v>0</v>
      </c>
      <c r="AA121" s="65">
        <v>0</v>
      </c>
      <c r="AB121" s="65">
        <v>0</v>
      </c>
      <c r="AC121" s="65">
        <v>1</v>
      </c>
      <c r="AD121" s="65">
        <v>11130.104263636365</v>
      </c>
      <c r="AE121" s="65">
        <v>11007.616122727273</v>
      </c>
      <c r="AF121" s="65" t="s">
        <v>330</v>
      </c>
      <c r="AG121" s="65">
        <v>526</v>
      </c>
      <c r="AH121" s="65">
        <v>100</v>
      </c>
      <c r="AI121" s="65">
        <v>1.1080000000000001</v>
      </c>
      <c r="AJ121" s="65" t="s">
        <v>172</v>
      </c>
    </row>
    <row r="122" spans="1:47" x14ac:dyDescent="0.2">
      <c r="B122" s="65">
        <v>69</v>
      </c>
      <c r="C122" s="52" t="s">
        <v>552</v>
      </c>
      <c r="D122" s="65" t="s">
        <v>233</v>
      </c>
      <c r="E122" s="512">
        <v>100037.6</v>
      </c>
      <c r="F122" s="512">
        <v>99129.69</v>
      </c>
      <c r="G122" s="72" t="s">
        <v>36</v>
      </c>
      <c r="H122" s="65">
        <v>51687</v>
      </c>
      <c r="I122" s="65" t="s">
        <v>544</v>
      </c>
      <c r="J122" s="65">
        <v>51685</v>
      </c>
      <c r="K122" s="65" t="s">
        <v>554</v>
      </c>
      <c r="L122" s="65">
        <v>19487.844155844159</v>
      </c>
      <c r="M122" s="65">
        <v>19310.978571428572</v>
      </c>
      <c r="O122" s="52" t="s">
        <v>338</v>
      </c>
      <c r="P122" s="65" t="s">
        <v>330</v>
      </c>
      <c r="Q122" s="65" t="e">
        <v>#N/A</v>
      </c>
      <c r="R122" s="65">
        <v>2.9</v>
      </c>
      <c r="S122" s="65">
        <v>1.2</v>
      </c>
      <c r="T122" s="65">
        <v>3.1384709652950429</v>
      </c>
      <c r="U122" s="65">
        <v>69</v>
      </c>
      <c r="V122" s="65">
        <v>1</v>
      </c>
      <c r="W122" s="65">
        <v>1.5</v>
      </c>
      <c r="X122" s="65">
        <v>7.7</v>
      </c>
      <c r="Y122" s="65">
        <v>0</v>
      </c>
      <c r="Z122" s="65">
        <v>0</v>
      </c>
      <c r="AA122" s="65">
        <v>0</v>
      </c>
      <c r="AB122" s="65">
        <v>0</v>
      </c>
      <c r="AC122" s="65">
        <v>1</v>
      </c>
      <c r="AD122" s="65">
        <v>0</v>
      </c>
      <c r="AE122" s="65">
        <v>0</v>
      </c>
      <c r="AF122" s="65" t="s">
        <v>330</v>
      </c>
      <c r="AG122" s="65">
        <v>526</v>
      </c>
      <c r="AH122" s="65">
        <v>100</v>
      </c>
      <c r="AI122" s="65">
        <v>1.5</v>
      </c>
      <c r="AJ122" s="65" t="s">
        <v>180</v>
      </c>
    </row>
    <row r="123" spans="1:47" x14ac:dyDescent="0.2">
      <c r="B123" s="65">
        <v>115</v>
      </c>
      <c r="C123" s="52" t="s">
        <v>550</v>
      </c>
      <c r="D123" s="65" t="s">
        <v>237</v>
      </c>
      <c r="E123" s="512">
        <v>63165.32</v>
      </c>
      <c r="F123" s="512">
        <v>62592.06</v>
      </c>
      <c r="G123" s="72" t="s">
        <v>35</v>
      </c>
      <c r="H123" s="65">
        <v>51687</v>
      </c>
      <c r="I123" s="65" t="s">
        <v>544</v>
      </c>
      <c r="J123" s="65">
        <v>51691</v>
      </c>
      <c r="K123" s="65" t="s">
        <v>92</v>
      </c>
      <c r="L123" s="65">
        <v>63165.32</v>
      </c>
      <c r="M123" s="65">
        <v>62592.06</v>
      </c>
      <c r="O123" s="52" t="s">
        <v>338</v>
      </c>
      <c r="P123" s="65" t="s">
        <v>330</v>
      </c>
      <c r="Q123" s="65" t="e">
        <v>#N/A</v>
      </c>
      <c r="R123" s="65">
        <v>13.2</v>
      </c>
      <c r="S123" s="65">
        <v>1.1000000000000001</v>
      </c>
      <c r="T123" s="65">
        <v>13.245754036671524</v>
      </c>
      <c r="U123" s="65">
        <v>69</v>
      </c>
      <c r="V123" s="65">
        <v>1</v>
      </c>
      <c r="W123" s="65">
        <v>2.8</v>
      </c>
      <c r="X123" s="65">
        <v>2.8</v>
      </c>
      <c r="Y123" s="65">
        <v>1</v>
      </c>
      <c r="Z123" s="65">
        <v>0</v>
      </c>
      <c r="AA123" s="65">
        <v>0</v>
      </c>
      <c r="AB123" s="65">
        <v>0</v>
      </c>
      <c r="AC123" s="65">
        <v>1</v>
      </c>
      <c r="AD123" s="65">
        <v>63165.32</v>
      </c>
      <c r="AE123" s="65">
        <v>62592.06</v>
      </c>
      <c r="AF123" s="65" t="s">
        <v>330</v>
      </c>
      <c r="AG123" s="65">
        <v>526</v>
      </c>
      <c r="AH123" s="65">
        <v>100</v>
      </c>
      <c r="AI123" s="65">
        <v>2.8</v>
      </c>
      <c r="AJ123" s="65" t="s">
        <v>183</v>
      </c>
    </row>
    <row r="124" spans="1:47" x14ac:dyDescent="0.2">
      <c r="Y124" s="40">
        <v>0</v>
      </c>
      <c r="Z124" s="40">
        <v>1</v>
      </c>
      <c r="AA124" s="43">
        <v>0</v>
      </c>
      <c r="AB124" s="43">
        <v>0</v>
      </c>
      <c r="AC124" s="40">
        <v>0</v>
      </c>
      <c r="AD124" s="43">
        <v>0</v>
      </c>
      <c r="AE124" s="43">
        <v>0</v>
      </c>
    </row>
    <row r="125" spans="1:47" x14ac:dyDescent="0.2">
      <c r="A125" s="71" t="s">
        <v>203</v>
      </c>
    </row>
    <row r="126" spans="1:47" s="576" customFormat="1" x14ac:dyDescent="0.2">
      <c r="A126" s="71"/>
      <c r="B126" s="65">
        <v>115</v>
      </c>
      <c r="C126" s="52" t="s">
        <v>697</v>
      </c>
      <c r="D126" s="65" t="s">
        <v>678</v>
      </c>
      <c r="E126" s="512">
        <v>0</v>
      </c>
      <c r="F126" s="512">
        <v>0</v>
      </c>
      <c r="G126" s="72" t="s">
        <v>35</v>
      </c>
      <c r="H126" s="65"/>
      <c r="I126" s="65" t="s">
        <v>698</v>
      </c>
      <c r="J126" s="65"/>
      <c r="K126" s="65" t="s">
        <v>699</v>
      </c>
      <c r="L126" s="65">
        <v>0</v>
      </c>
      <c r="M126" s="65">
        <v>0</v>
      </c>
      <c r="N126" s="65">
        <v>0</v>
      </c>
      <c r="O126" s="52" t="s">
        <v>338</v>
      </c>
      <c r="P126" s="65" t="s">
        <v>330</v>
      </c>
      <c r="Q126" s="65" t="e">
        <v>#N/A</v>
      </c>
      <c r="R126" s="65" t="e">
        <v>#N/A</v>
      </c>
      <c r="S126" s="65" t="e">
        <v>#N/A</v>
      </c>
      <c r="T126" s="65" t="e">
        <v>#N/A</v>
      </c>
      <c r="U126" s="65">
        <v>69</v>
      </c>
      <c r="V126" s="65">
        <v>1</v>
      </c>
      <c r="W126" s="65">
        <v>3.7</v>
      </c>
      <c r="X126" s="65">
        <v>3.7</v>
      </c>
      <c r="Y126" s="65">
        <v>1</v>
      </c>
      <c r="Z126" s="65">
        <v>0</v>
      </c>
      <c r="AA126" s="65">
        <v>0</v>
      </c>
      <c r="AB126" s="65">
        <v>0</v>
      </c>
      <c r="AC126" s="65">
        <v>1</v>
      </c>
      <c r="AD126" s="65">
        <v>0</v>
      </c>
      <c r="AE126" s="65">
        <v>0</v>
      </c>
      <c r="AF126" s="65" t="s">
        <v>330</v>
      </c>
      <c r="AG126" s="65">
        <v>526</v>
      </c>
      <c r="AH126" s="65">
        <v>100</v>
      </c>
      <c r="AI126" s="65">
        <v>3.7</v>
      </c>
      <c r="AJ126" s="65" t="s">
        <v>55</v>
      </c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</row>
    <row r="127" spans="1:47" s="576" customFormat="1" x14ac:dyDescent="0.2">
      <c r="A127" s="73">
        <v>40724</v>
      </c>
      <c r="B127" s="577">
        <v>115</v>
      </c>
      <c r="C127" s="25" t="s">
        <v>589</v>
      </c>
      <c r="D127" s="44" t="s">
        <v>99</v>
      </c>
      <c r="E127" s="512">
        <v>6482110.9500000002</v>
      </c>
      <c r="F127" s="512">
        <v>4980747.97</v>
      </c>
      <c r="G127" s="550" t="s">
        <v>35</v>
      </c>
      <c r="H127" s="577"/>
      <c r="I127" s="556" t="s">
        <v>590</v>
      </c>
      <c r="J127" s="577"/>
      <c r="K127" s="556" t="s">
        <v>591</v>
      </c>
      <c r="L127" s="553">
        <v>222351.42956590751</v>
      </c>
      <c r="M127" s="553">
        <v>170851.19955205207</v>
      </c>
      <c r="N127" s="554">
        <v>222351.42956590751</v>
      </c>
      <c r="O127" s="555" t="s">
        <v>338</v>
      </c>
      <c r="P127" s="556" t="s">
        <v>330</v>
      </c>
      <c r="Q127" s="557" t="e">
        <v>#N/A</v>
      </c>
      <c r="R127" s="558" t="e">
        <v>#REF!</v>
      </c>
      <c r="S127" s="558" t="e">
        <v>#REF!</v>
      </c>
      <c r="T127" s="559" t="e">
        <v>#REF!</v>
      </c>
      <c r="U127" s="548">
        <v>115</v>
      </c>
      <c r="V127" s="548">
        <v>1</v>
      </c>
      <c r="W127" s="577">
        <v>2.5499999999999998</v>
      </c>
      <c r="X127" s="577">
        <v>74.338999999999999</v>
      </c>
      <c r="Y127" s="557">
        <v>1</v>
      </c>
      <c r="Z127" s="557">
        <v>0</v>
      </c>
      <c r="AA127" s="560">
        <v>0</v>
      </c>
      <c r="AB127" s="560">
        <v>0</v>
      </c>
      <c r="AC127" s="557">
        <v>1</v>
      </c>
      <c r="AD127" s="560">
        <v>222351.42956590751</v>
      </c>
      <c r="AE127" s="560">
        <v>170851.19955205207</v>
      </c>
      <c r="AF127" s="555" t="s">
        <v>330</v>
      </c>
      <c r="AG127" s="548">
        <v>526</v>
      </c>
      <c r="AH127" s="548">
        <v>100</v>
      </c>
      <c r="AI127" s="577">
        <v>2.5499999999999998</v>
      </c>
      <c r="AJ127" s="31" t="s">
        <v>193</v>
      </c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</row>
    <row r="128" spans="1:47" s="576" customFormat="1" x14ac:dyDescent="0.2">
      <c r="A128" s="73">
        <v>40773</v>
      </c>
      <c r="B128" s="65">
        <v>69</v>
      </c>
      <c r="C128" s="52" t="s">
        <v>485</v>
      </c>
      <c r="D128" s="65" t="s">
        <v>860</v>
      </c>
      <c r="E128" s="512">
        <v>1003114.93</v>
      </c>
      <c r="F128" s="512">
        <v>778157.87</v>
      </c>
      <c r="G128" s="72" t="s">
        <v>36</v>
      </c>
      <c r="H128" s="65">
        <v>51959</v>
      </c>
      <c r="I128" s="65" t="s">
        <v>484</v>
      </c>
      <c r="J128" s="65">
        <v>52027</v>
      </c>
      <c r="K128" s="65" t="s">
        <v>488</v>
      </c>
      <c r="L128" s="65">
        <v>561129.42444444448</v>
      </c>
      <c r="M128" s="65">
        <v>435291.37555555557</v>
      </c>
      <c r="N128" s="65">
        <v>1003114.93</v>
      </c>
      <c r="O128" s="52" t="s">
        <v>338</v>
      </c>
      <c r="P128" s="65" t="s">
        <v>330</v>
      </c>
      <c r="Q128" s="65" t="e">
        <v>#N/A</v>
      </c>
      <c r="R128" s="65" t="e">
        <v>#N/A</v>
      </c>
      <c r="S128" s="65" t="e">
        <v>#N/A</v>
      </c>
      <c r="T128" s="65" t="e">
        <v>#N/A</v>
      </c>
      <c r="U128" s="65">
        <v>69</v>
      </c>
      <c r="V128" s="65">
        <v>1</v>
      </c>
      <c r="W128" s="65">
        <v>13.14</v>
      </c>
      <c r="X128" s="65">
        <v>23.49</v>
      </c>
      <c r="Y128" s="65">
        <v>0</v>
      </c>
      <c r="Z128" s="65">
        <v>0</v>
      </c>
      <c r="AA128" s="65">
        <v>0</v>
      </c>
      <c r="AB128" s="65">
        <v>0</v>
      </c>
      <c r="AC128" s="65">
        <v>1</v>
      </c>
      <c r="AD128" s="65">
        <v>0</v>
      </c>
      <c r="AE128" s="65">
        <v>0</v>
      </c>
      <c r="AF128" s="65" t="s">
        <v>330</v>
      </c>
      <c r="AG128" s="65">
        <v>526</v>
      </c>
      <c r="AH128" s="65">
        <v>100</v>
      </c>
      <c r="AI128" s="65">
        <v>13.14</v>
      </c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</row>
    <row r="129" spans="1:47" s="576" customFormat="1" x14ac:dyDescent="0.2">
      <c r="A129" s="73">
        <v>40773</v>
      </c>
      <c r="B129" s="65">
        <v>69</v>
      </c>
      <c r="C129" s="52" t="s">
        <v>485</v>
      </c>
      <c r="D129" s="65" t="s">
        <v>860</v>
      </c>
      <c r="E129" s="512">
        <v>1003114.93</v>
      </c>
      <c r="F129" s="512">
        <v>778157.87</v>
      </c>
      <c r="G129" s="72" t="s">
        <v>36</v>
      </c>
      <c r="H129" s="65">
        <v>52027</v>
      </c>
      <c r="I129" s="65" t="s">
        <v>488</v>
      </c>
      <c r="J129" s="65">
        <v>52017</v>
      </c>
      <c r="K129" s="65" t="s">
        <v>486</v>
      </c>
      <c r="L129" s="65">
        <v>64141.278197530861</v>
      </c>
      <c r="M129" s="65">
        <v>49757.050691358018</v>
      </c>
      <c r="N129" s="65"/>
      <c r="O129" s="52" t="s">
        <v>329</v>
      </c>
      <c r="P129" s="65" t="s">
        <v>731</v>
      </c>
      <c r="Q129" s="65" t="e">
        <v>#N/A</v>
      </c>
      <c r="R129" s="65">
        <v>9.1</v>
      </c>
      <c r="S129" s="65">
        <v>2.5</v>
      </c>
      <c r="T129" s="65">
        <v>9.43716058992322</v>
      </c>
      <c r="U129" s="65">
        <v>69</v>
      </c>
      <c r="V129" s="65">
        <v>1</v>
      </c>
      <c r="W129" s="65">
        <v>1.502</v>
      </c>
      <c r="X129" s="65">
        <v>23.49</v>
      </c>
      <c r="Y129" s="65">
        <v>0</v>
      </c>
      <c r="Z129" s="65">
        <v>1</v>
      </c>
      <c r="AA129" s="65">
        <v>0</v>
      </c>
      <c r="AB129" s="65">
        <v>0</v>
      </c>
      <c r="AC129" s="65">
        <v>0</v>
      </c>
      <c r="AD129" s="65">
        <v>0</v>
      </c>
      <c r="AE129" s="65">
        <v>0</v>
      </c>
      <c r="AF129" s="65" t="s">
        <v>330</v>
      </c>
      <c r="AG129" s="65">
        <v>526</v>
      </c>
      <c r="AH129" s="65">
        <v>100</v>
      </c>
      <c r="AI129" s="65">
        <v>1.502</v>
      </c>
      <c r="AJ129" s="65" t="s">
        <v>201</v>
      </c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</row>
    <row r="130" spans="1:47" s="576" customFormat="1" x14ac:dyDescent="0.2">
      <c r="A130" s="73">
        <v>40773</v>
      </c>
      <c r="B130" s="65">
        <v>69</v>
      </c>
      <c r="C130" s="52" t="s">
        <v>485</v>
      </c>
      <c r="D130" s="65" t="s">
        <v>860</v>
      </c>
      <c r="E130" s="512">
        <v>1003114.93</v>
      </c>
      <c r="F130" s="512">
        <v>778157.87</v>
      </c>
      <c r="G130" s="72" t="s">
        <v>36</v>
      </c>
      <c r="H130" s="65">
        <v>52017</v>
      </c>
      <c r="I130" s="65" t="s">
        <v>486</v>
      </c>
      <c r="J130" s="65">
        <v>52021</v>
      </c>
      <c r="K130" s="65" t="s">
        <v>487</v>
      </c>
      <c r="L130" s="65">
        <v>377844.22735802474</v>
      </c>
      <c r="M130" s="65">
        <v>293109.44375308644</v>
      </c>
      <c r="N130" s="65"/>
      <c r="O130" s="52" t="s">
        <v>338</v>
      </c>
      <c r="P130" s="65" t="s">
        <v>330</v>
      </c>
      <c r="Q130" s="65" t="e">
        <v>#N/A</v>
      </c>
      <c r="R130" s="65">
        <v>5.9</v>
      </c>
      <c r="S130" s="65">
        <v>2.9</v>
      </c>
      <c r="T130" s="65">
        <v>6.5741919655574401</v>
      </c>
      <c r="U130" s="65">
        <v>69</v>
      </c>
      <c r="V130" s="65">
        <v>1</v>
      </c>
      <c r="W130" s="65">
        <v>8.8480000000000008</v>
      </c>
      <c r="X130" s="65">
        <v>23.49</v>
      </c>
      <c r="Y130" s="65">
        <v>0</v>
      </c>
      <c r="Z130" s="65">
        <v>0</v>
      </c>
      <c r="AA130" s="65">
        <v>0</v>
      </c>
      <c r="AB130" s="65">
        <v>0</v>
      </c>
      <c r="AC130" s="65">
        <v>1</v>
      </c>
      <c r="AD130" s="65">
        <v>0</v>
      </c>
      <c r="AE130" s="65">
        <v>0</v>
      </c>
      <c r="AF130" s="65" t="s">
        <v>330</v>
      </c>
      <c r="AG130" s="65">
        <v>526</v>
      </c>
      <c r="AH130" s="65">
        <v>100</v>
      </c>
      <c r="AI130" s="65">
        <v>8.8480000000000008</v>
      </c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</row>
    <row r="131" spans="1:47" s="576" customFormat="1" x14ac:dyDescent="0.2">
      <c r="A131" s="73">
        <v>40792</v>
      </c>
      <c r="B131" s="65">
        <v>69</v>
      </c>
      <c r="C131" s="52" t="s">
        <v>558</v>
      </c>
      <c r="D131" s="65" t="s">
        <v>900</v>
      </c>
      <c r="E131" s="512">
        <v>1382821.15</v>
      </c>
      <c r="F131" s="512">
        <v>929124.85</v>
      </c>
      <c r="G131" s="72" t="s">
        <v>35</v>
      </c>
      <c r="H131" s="65">
        <v>50941</v>
      </c>
      <c r="I131" s="65" t="s">
        <v>560</v>
      </c>
      <c r="J131" s="65">
        <v>50865</v>
      </c>
      <c r="K131" s="65" t="s">
        <v>559</v>
      </c>
      <c r="L131" s="65">
        <v>234594.93782624902</v>
      </c>
      <c r="M131" s="65">
        <v>157625.58044369874</v>
      </c>
      <c r="N131" s="65">
        <v>1382821.15</v>
      </c>
      <c r="O131" s="52" t="s">
        <v>338</v>
      </c>
      <c r="P131" s="65" t="s">
        <v>330</v>
      </c>
      <c r="Q131" s="65" t="e">
        <v>#N/A</v>
      </c>
      <c r="R131" s="65">
        <v>3.2</v>
      </c>
      <c r="S131" s="65">
        <v>3.4</v>
      </c>
      <c r="T131" s="65">
        <v>4.6690470119715011</v>
      </c>
      <c r="U131" s="65">
        <v>69</v>
      </c>
      <c r="V131" s="65">
        <v>1</v>
      </c>
      <c r="W131" s="65">
        <v>9.1</v>
      </c>
      <c r="X131" s="65">
        <v>53.64</v>
      </c>
      <c r="Y131" s="65">
        <v>1</v>
      </c>
      <c r="Z131" s="65">
        <v>0</v>
      </c>
      <c r="AA131" s="65">
        <v>0</v>
      </c>
      <c r="AB131" s="65">
        <v>0</v>
      </c>
      <c r="AC131" s="65">
        <v>1</v>
      </c>
      <c r="AD131" s="65">
        <v>234594.93782624902</v>
      </c>
      <c r="AE131" s="65">
        <v>157625.58044369874</v>
      </c>
      <c r="AF131" s="65" t="s">
        <v>330</v>
      </c>
      <c r="AG131" s="65">
        <v>526</v>
      </c>
      <c r="AH131" s="65">
        <v>100</v>
      </c>
      <c r="AI131" s="65">
        <v>9.1</v>
      </c>
      <c r="AJ131" s="65" t="s">
        <v>185</v>
      </c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</row>
    <row r="132" spans="1:47" s="576" customFormat="1" x14ac:dyDescent="0.2">
      <c r="A132" s="73">
        <v>40792</v>
      </c>
      <c r="B132" s="65">
        <v>69</v>
      </c>
      <c r="C132" s="52" t="s">
        <v>558</v>
      </c>
      <c r="D132" s="65" t="s">
        <v>900</v>
      </c>
      <c r="E132" s="512">
        <v>1382821.15</v>
      </c>
      <c r="F132" s="512">
        <v>929124.85</v>
      </c>
      <c r="G132" s="72" t="s">
        <v>35</v>
      </c>
      <c r="H132" s="65">
        <v>50865</v>
      </c>
      <c r="I132" s="65" t="s">
        <v>559</v>
      </c>
      <c r="J132" s="65">
        <v>50859</v>
      </c>
      <c r="K132" s="65" t="s">
        <v>38</v>
      </c>
      <c r="L132" s="65">
        <v>283576.29847129004</v>
      </c>
      <c r="M132" s="65">
        <v>190536.41592095449</v>
      </c>
      <c r="N132" s="65"/>
      <c r="O132" s="52" t="s">
        <v>338</v>
      </c>
      <c r="P132" s="65" t="s">
        <v>330</v>
      </c>
      <c r="Q132" s="65"/>
      <c r="R132" s="65"/>
      <c r="S132" s="65"/>
      <c r="T132" s="65"/>
      <c r="U132" s="65"/>
      <c r="V132" s="65"/>
      <c r="W132" s="65">
        <v>11</v>
      </c>
      <c r="X132" s="65">
        <v>53.64</v>
      </c>
      <c r="Y132" s="65">
        <v>1</v>
      </c>
      <c r="Z132" s="65">
        <v>0</v>
      </c>
      <c r="AA132" s="65">
        <v>0</v>
      </c>
      <c r="AB132" s="65">
        <v>0</v>
      </c>
      <c r="AC132" s="65">
        <v>1</v>
      </c>
      <c r="AD132" s="65">
        <v>283576.29847129004</v>
      </c>
      <c r="AE132" s="65">
        <v>190536.41592095449</v>
      </c>
      <c r="AF132" s="65" t="s">
        <v>330</v>
      </c>
      <c r="AG132" s="65">
        <v>526</v>
      </c>
      <c r="AH132" s="65">
        <v>100</v>
      </c>
      <c r="AI132" s="65">
        <v>11</v>
      </c>
      <c r="AJ132" s="65" t="s">
        <v>185</v>
      </c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</row>
    <row r="133" spans="1:47" s="576" customFormat="1" x14ac:dyDescent="0.2">
      <c r="A133" s="73">
        <v>40792</v>
      </c>
      <c r="B133" s="65">
        <v>69</v>
      </c>
      <c r="C133" s="52" t="s">
        <v>558</v>
      </c>
      <c r="D133" s="65" t="s">
        <v>900</v>
      </c>
      <c r="E133" s="512">
        <v>1382821.15</v>
      </c>
      <c r="F133" s="512">
        <v>929124.85</v>
      </c>
      <c r="G133" s="72" t="s">
        <v>35</v>
      </c>
      <c r="H133" s="65">
        <v>50865</v>
      </c>
      <c r="I133" s="65" t="s">
        <v>559</v>
      </c>
      <c r="J133" s="65">
        <v>50863</v>
      </c>
      <c r="K133" s="65" t="s">
        <v>561</v>
      </c>
      <c r="L133" s="65">
        <v>498578.69203952269</v>
      </c>
      <c r="M133" s="65">
        <v>334997.66217375093</v>
      </c>
      <c r="N133" s="65"/>
      <c r="O133" s="52" t="s">
        <v>338</v>
      </c>
      <c r="P133" s="65" t="s">
        <v>330</v>
      </c>
      <c r="Q133" s="65" t="e">
        <v>#N/A</v>
      </c>
      <c r="R133" s="65">
        <v>2.8</v>
      </c>
      <c r="S133" s="65">
        <v>-0.5</v>
      </c>
      <c r="T133" s="65">
        <v>2.8442925306655784</v>
      </c>
      <c r="U133" s="65">
        <v>69</v>
      </c>
      <c r="V133" s="65">
        <v>1</v>
      </c>
      <c r="W133" s="65">
        <v>19.34</v>
      </c>
      <c r="X133" s="65">
        <v>53.64</v>
      </c>
      <c r="Y133" s="65">
        <v>1</v>
      </c>
      <c r="Z133" s="65">
        <v>0</v>
      </c>
      <c r="AA133" s="65">
        <v>0</v>
      </c>
      <c r="AB133" s="65">
        <v>0</v>
      </c>
      <c r="AC133" s="65">
        <v>1</v>
      </c>
      <c r="AD133" s="65">
        <v>498578.69203952269</v>
      </c>
      <c r="AE133" s="65">
        <v>334997.66217375093</v>
      </c>
      <c r="AF133" s="65" t="s">
        <v>330</v>
      </c>
      <c r="AG133" s="65">
        <v>526</v>
      </c>
      <c r="AH133" s="65">
        <v>100</v>
      </c>
      <c r="AI133" s="65">
        <v>19.34</v>
      </c>
      <c r="AJ133" s="65" t="s">
        <v>185</v>
      </c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</row>
    <row r="134" spans="1:47" s="576" customFormat="1" x14ac:dyDescent="0.2">
      <c r="A134" s="73">
        <v>40792</v>
      </c>
      <c r="B134" s="65">
        <v>69</v>
      </c>
      <c r="C134" s="52" t="s">
        <v>558</v>
      </c>
      <c r="D134" s="65" t="s">
        <v>900</v>
      </c>
      <c r="E134" s="512">
        <v>1382821.15</v>
      </c>
      <c r="F134" s="512">
        <v>929124.85</v>
      </c>
      <c r="G134" s="72" t="s">
        <v>35</v>
      </c>
      <c r="H134" s="65">
        <v>50863</v>
      </c>
      <c r="I134" s="65" t="s">
        <v>561</v>
      </c>
      <c r="J134" s="65">
        <v>50861</v>
      </c>
      <c r="K134" s="65" t="s">
        <v>569</v>
      </c>
      <c r="L134" s="65">
        <v>366071.22166293807</v>
      </c>
      <c r="M134" s="65">
        <v>245965.19146159579</v>
      </c>
      <c r="N134" s="65"/>
      <c r="O134" s="52" t="s">
        <v>338</v>
      </c>
      <c r="P134" s="65" t="s">
        <v>330</v>
      </c>
      <c r="Q134" s="65" t="e">
        <v>#N/A</v>
      </c>
      <c r="R134" s="65">
        <v>7</v>
      </c>
      <c r="S134" s="65">
        <v>0.5</v>
      </c>
      <c r="T134" s="65">
        <v>7.0178344238090995</v>
      </c>
      <c r="U134" s="65">
        <v>69</v>
      </c>
      <c r="V134" s="65">
        <v>1</v>
      </c>
      <c r="W134" s="65">
        <v>14.2</v>
      </c>
      <c r="X134" s="65">
        <v>53.64</v>
      </c>
      <c r="Y134" s="65">
        <v>1</v>
      </c>
      <c r="Z134" s="65">
        <v>0</v>
      </c>
      <c r="AA134" s="65">
        <v>0</v>
      </c>
      <c r="AB134" s="65">
        <v>0</v>
      </c>
      <c r="AC134" s="65">
        <v>1</v>
      </c>
      <c r="AD134" s="65">
        <v>366071.22166293807</v>
      </c>
      <c r="AE134" s="65">
        <v>245965.19146159579</v>
      </c>
      <c r="AF134" s="65" t="s">
        <v>330</v>
      </c>
      <c r="AG134" s="65">
        <v>526</v>
      </c>
      <c r="AH134" s="65">
        <v>100</v>
      </c>
      <c r="AI134" s="65">
        <v>14.2</v>
      </c>
      <c r="AJ134" s="65" t="s">
        <v>185</v>
      </c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</row>
    <row r="135" spans="1:47" x14ac:dyDescent="0.2">
      <c r="A135" s="73">
        <v>41153</v>
      </c>
      <c r="B135" s="108">
        <v>69</v>
      </c>
      <c r="C135" s="25" t="s">
        <v>82</v>
      </c>
      <c r="D135" s="31" t="s">
        <v>400</v>
      </c>
      <c r="E135" s="545">
        <v>1824.65</v>
      </c>
      <c r="F135" s="545">
        <v>1365.61</v>
      </c>
      <c r="G135" s="550" t="s">
        <v>35</v>
      </c>
      <c r="H135" s="108">
        <v>52251</v>
      </c>
      <c r="I135" s="113" t="s">
        <v>398</v>
      </c>
      <c r="J135" s="108">
        <v>52257</v>
      </c>
      <c r="K135" s="123" t="s">
        <v>401</v>
      </c>
      <c r="L135" s="126">
        <v>1824.65</v>
      </c>
      <c r="M135" s="126">
        <v>1365.61</v>
      </c>
      <c r="N135" s="127">
        <v>1824.65</v>
      </c>
      <c r="O135" s="128" t="s">
        <v>338</v>
      </c>
      <c r="P135" s="47" t="s">
        <v>330</v>
      </c>
      <c r="Q135" s="40" t="e">
        <v>#N/A</v>
      </c>
      <c r="R135" s="41" t="e">
        <v>#REF!</v>
      </c>
      <c r="S135" s="41" t="e">
        <v>#REF!</v>
      </c>
      <c r="T135" s="42" t="e">
        <v>#REF!</v>
      </c>
      <c r="U135" s="108">
        <v>69</v>
      </c>
      <c r="V135" s="108">
        <v>1</v>
      </c>
      <c r="W135" s="108">
        <v>2.6</v>
      </c>
      <c r="X135" s="108">
        <v>2.6</v>
      </c>
      <c r="Y135" s="40">
        <v>1</v>
      </c>
      <c r="Z135" s="40">
        <v>0</v>
      </c>
      <c r="AA135" s="43">
        <v>0</v>
      </c>
      <c r="AB135" s="43">
        <v>0</v>
      </c>
      <c r="AC135" s="40">
        <v>1</v>
      </c>
      <c r="AD135" s="43">
        <v>1824.65</v>
      </c>
      <c r="AE135" s="43">
        <v>1365.61</v>
      </c>
      <c r="AF135" s="128" t="s">
        <v>330</v>
      </c>
      <c r="AG135" s="108">
        <v>526</v>
      </c>
      <c r="AH135" s="108">
        <v>100</v>
      </c>
      <c r="AI135" s="108">
        <v>2.6</v>
      </c>
      <c r="AJ135" s="65" t="s">
        <v>991</v>
      </c>
    </row>
    <row r="136" spans="1:47" s="544" customFormat="1" x14ac:dyDescent="0.2">
      <c r="A136" s="578">
        <v>41821</v>
      </c>
      <c r="B136" s="579">
        <v>69</v>
      </c>
      <c r="C136" s="580" t="s">
        <v>485</v>
      </c>
      <c r="D136" s="581" t="s">
        <v>860</v>
      </c>
      <c r="E136" s="582">
        <v>1123002.94</v>
      </c>
      <c r="F136" s="582">
        <v>866300.94</v>
      </c>
      <c r="G136" s="583" t="s">
        <v>36</v>
      </c>
      <c r="H136" s="579">
        <v>51959</v>
      </c>
      <c r="I136" s="584" t="s">
        <v>484</v>
      </c>
      <c r="J136" s="579">
        <v>52027</v>
      </c>
      <c r="K136" s="585" t="s">
        <v>486</v>
      </c>
      <c r="L136" s="586">
        <v>1060958.5786740331</v>
      </c>
      <c r="M136" s="586">
        <v>818439.0096132597</v>
      </c>
      <c r="N136" s="587">
        <v>1125209.0786740331</v>
      </c>
      <c r="O136" s="588" t="s">
        <v>338</v>
      </c>
      <c r="P136" s="589" t="s">
        <v>731</v>
      </c>
      <c r="Q136" s="590" t="e">
        <v>#N/A</v>
      </c>
      <c r="R136" s="591" t="e">
        <v>#REF!</v>
      </c>
      <c r="S136" s="591" t="e">
        <v>#REF!</v>
      </c>
      <c r="T136" s="592" t="e">
        <v>#REF!</v>
      </c>
      <c r="U136" s="579">
        <v>69</v>
      </c>
      <c r="V136" s="579">
        <v>1</v>
      </c>
      <c r="W136" s="579">
        <v>17.100000000000001</v>
      </c>
      <c r="X136" s="579">
        <v>18.100000000000001</v>
      </c>
      <c r="Y136" s="590">
        <v>0</v>
      </c>
      <c r="Z136" s="590">
        <v>1</v>
      </c>
      <c r="AA136" s="593">
        <v>0</v>
      </c>
      <c r="AB136" s="593">
        <v>0</v>
      </c>
      <c r="AC136" s="590">
        <v>0</v>
      </c>
      <c r="AD136" s="593">
        <v>0</v>
      </c>
      <c r="AE136" s="593">
        <v>0</v>
      </c>
      <c r="AJ136" s="544" t="s">
        <v>1613</v>
      </c>
    </row>
    <row r="137" spans="1:47" s="544" customFormat="1" x14ac:dyDescent="0.2">
      <c r="A137" s="578">
        <v>41791</v>
      </c>
      <c r="B137" s="579">
        <v>69</v>
      </c>
      <c r="C137" s="580" t="s">
        <v>702</v>
      </c>
      <c r="D137" s="594" t="s">
        <v>857</v>
      </c>
      <c r="E137" s="582">
        <v>64250.5</v>
      </c>
      <c r="F137" s="582">
        <v>40406.32</v>
      </c>
      <c r="G137" s="583" t="s">
        <v>36</v>
      </c>
      <c r="H137" s="579"/>
      <c r="I137" s="584" t="s">
        <v>700</v>
      </c>
      <c r="J137" s="579"/>
      <c r="K137" s="585" t="s">
        <v>701</v>
      </c>
      <c r="L137" s="586">
        <v>64250.5</v>
      </c>
      <c r="M137" s="586">
        <v>40406.32</v>
      </c>
      <c r="N137" s="587"/>
      <c r="O137" s="588" t="s">
        <v>329</v>
      </c>
      <c r="P137" s="589" t="s">
        <v>730</v>
      </c>
      <c r="Q137" s="590" t="e">
        <v>#N/A</v>
      </c>
      <c r="R137" s="591" t="e">
        <v>#REF!</v>
      </c>
      <c r="S137" s="591" t="e">
        <v>#REF!</v>
      </c>
      <c r="T137" s="592" t="e">
        <v>#REF!</v>
      </c>
      <c r="U137" s="579">
        <v>69</v>
      </c>
      <c r="V137" s="579">
        <v>1</v>
      </c>
      <c r="W137" s="579">
        <v>1</v>
      </c>
      <c r="X137" s="579">
        <v>1</v>
      </c>
      <c r="Y137" s="590">
        <v>0</v>
      </c>
      <c r="Z137" s="590">
        <v>1</v>
      </c>
      <c r="AA137" s="593">
        <v>0</v>
      </c>
      <c r="AB137" s="593">
        <v>0</v>
      </c>
      <c r="AC137" s="590">
        <v>0</v>
      </c>
      <c r="AD137" s="593">
        <v>0</v>
      </c>
      <c r="AE137" s="593">
        <v>0</v>
      </c>
      <c r="AJ137" s="544" t="s">
        <v>1614</v>
      </c>
    </row>
    <row r="138" spans="1:47" s="544" customFormat="1" x14ac:dyDescent="0.2">
      <c r="A138" s="595"/>
      <c r="B138" s="579">
        <v>69</v>
      </c>
      <c r="C138" s="596" t="s">
        <v>784</v>
      </c>
      <c r="D138" s="597" t="s">
        <v>967</v>
      </c>
      <c r="E138" s="598">
        <v>4282635</v>
      </c>
      <c r="F138" s="598">
        <v>3695923.9200000004</v>
      </c>
      <c r="G138" s="599" t="s">
        <v>35</v>
      </c>
      <c r="H138" s="579">
        <v>51345</v>
      </c>
      <c r="I138" s="584" t="s">
        <v>788</v>
      </c>
      <c r="J138" s="579">
        <v>51343</v>
      </c>
      <c r="K138" s="585" t="s">
        <v>787</v>
      </c>
      <c r="L138" s="586">
        <v>232929.13086043729</v>
      </c>
      <c r="M138" s="586">
        <v>201018.37920156645</v>
      </c>
      <c r="N138" s="587"/>
      <c r="O138" s="588" t="s">
        <v>338</v>
      </c>
      <c r="P138" s="600" t="s">
        <v>330</v>
      </c>
      <c r="Q138" s="579">
        <v>69</v>
      </c>
      <c r="R138" s="579">
        <v>1</v>
      </c>
      <c r="S138" s="601">
        <v>2</v>
      </c>
      <c r="T138" s="602">
        <v>36.771999999999998</v>
      </c>
      <c r="U138" s="588">
        <v>1</v>
      </c>
      <c r="V138" s="588">
        <v>0</v>
      </c>
      <c r="W138" s="603">
        <v>0</v>
      </c>
      <c r="X138" s="603">
        <v>0</v>
      </c>
      <c r="Y138" s="588">
        <v>1</v>
      </c>
      <c r="Z138" s="603">
        <v>232929.13086043729</v>
      </c>
      <c r="AA138" s="603">
        <v>201018.37920156645</v>
      </c>
      <c r="AB138" s="604" t="s">
        <v>330</v>
      </c>
      <c r="AC138" s="579">
        <v>526</v>
      </c>
      <c r="AD138" s="579">
        <v>100</v>
      </c>
      <c r="AE138" s="605">
        <v>2</v>
      </c>
      <c r="AJ138" s="544" t="s">
        <v>1615</v>
      </c>
    </row>
    <row r="139" spans="1:47" s="544" customFormat="1" x14ac:dyDescent="0.2">
      <c r="A139" s="595"/>
      <c r="B139" s="579">
        <v>69</v>
      </c>
      <c r="C139" s="596" t="s">
        <v>784</v>
      </c>
      <c r="D139" s="597" t="s">
        <v>967</v>
      </c>
      <c r="E139" s="598">
        <v>4282635</v>
      </c>
      <c r="F139" s="598">
        <v>3695923.9200000004</v>
      </c>
      <c r="G139" s="599" t="s">
        <v>35</v>
      </c>
      <c r="H139" s="579">
        <v>51347</v>
      </c>
      <c r="I139" s="584" t="s">
        <v>789</v>
      </c>
      <c r="J139" s="579">
        <v>51345</v>
      </c>
      <c r="K139" s="585" t="s">
        <v>788</v>
      </c>
      <c r="L139" s="586">
        <v>465858.26172087458</v>
      </c>
      <c r="M139" s="586">
        <v>402036.7584031329</v>
      </c>
      <c r="N139" s="587"/>
      <c r="O139" s="588" t="s">
        <v>338</v>
      </c>
      <c r="P139" s="600" t="s">
        <v>330</v>
      </c>
      <c r="Q139" s="579">
        <v>69</v>
      </c>
      <c r="R139" s="579">
        <v>1</v>
      </c>
      <c r="S139" s="601">
        <v>4</v>
      </c>
      <c r="T139" s="602">
        <v>36.771999999999998</v>
      </c>
      <c r="U139" s="588">
        <v>1</v>
      </c>
      <c r="V139" s="588">
        <v>0</v>
      </c>
      <c r="W139" s="603">
        <v>0</v>
      </c>
      <c r="X139" s="603">
        <v>0</v>
      </c>
      <c r="Y139" s="588">
        <v>1</v>
      </c>
      <c r="Z139" s="603">
        <v>465858.26172087458</v>
      </c>
      <c r="AA139" s="603">
        <v>402036.7584031329</v>
      </c>
      <c r="AB139" s="604" t="s">
        <v>330</v>
      </c>
      <c r="AC139" s="579">
        <v>526</v>
      </c>
      <c r="AD139" s="579">
        <v>100</v>
      </c>
      <c r="AE139" s="605">
        <v>4</v>
      </c>
      <c r="AJ139" s="544" t="s">
        <v>1615</v>
      </c>
    </row>
    <row r="140" spans="1:47" s="544" customFormat="1" x14ac:dyDescent="0.2">
      <c r="A140" s="595"/>
      <c r="B140" s="579">
        <v>69</v>
      </c>
      <c r="C140" s="596" t="s">
        <v>784</v>
      </c>
      <c r="D140" s="606" t="s">
        <v>974</v>
      </c>
      <c r="E140" s="598">
        <v>91563.76999999999</v>
      </c>
      <c r="F140" s="598">
        <v>32859.33</v>
      </c>
      <c r="G140" s="599" t="s">
        <v>35</v>
      </c>
      <c r="H140" s="579">
        <v>51347</v>
      </c>
      <c r="I140" s="584" t="s">
        <v>789</v>
      </c>
      <c r="J140" s="579">
        <v>51345</v>
      </c>
      <c r="K140" s="585" t="s">
        <v>788</v>
      </c>
      <c r="L140" s="586">
        <v>9960.1620798433578</v>
      </c>
      <c r="M140" s="586">
        <v>3574.3859458283482</v>
      </c>
      <c r="N140" s="587">
        <v>9960.1620798433578</v>
      </c>
      <c r="O140" s="588" t="s">
        <v>338</v>
      </c>
      <c r="P140" s="600" t="s">
        <v>330</v>
      </c>
      <c r="Q140" s="579">
        <v>69</v>
      </c>
      <c r="R140" s="579">
        <v>1</v>
      </c>
      <c r="S140" s="605">
        <v>4</v>
      </c>
      <c r="T140" s="605">
        <v>36.771999999999998</v>
      </c>
      <c r="U140" s="588">
        <v>1</v>
      </c>
      <c r="V140" s="588">
        <v>0</v>
      </c>
      <c r="W140" s="603">
        <v>0</v>
      </c>
      <c r="X140" s="603">
        <v>0</v>
      </c>
      <c r="Y140" s="588">
        <v>1</v>
      </c>
      <c r="Z140" s="603">
        <v>9960.1620798433578</v>
      </c>
      <c r="AA140" s="603">
        <v>3574.3859458283482</v>
      </c>
      <c r="AB140" s="604" t="s">
        <v>330</v>
      </c>
      <c r="AC140" s="579">
        <v>526</v>
      </c>
      <c r="AD140" s="579">
        <v>100</v>
      </c>
      <c r="AE140" s="605">
        <v>4</v>
      </c>
      <c r="AJ140" s="544" t="s">
        <v>1615</v>
      </c>
    </row>
  </sheetData>
  <phoneticPr fontId="19" type="noConversion"/>
  <pageMargins left="0.75" right="0.75" top="1" bottom="1" header="0.5" footer="0.5"/>
  <pageSetup scale="40" fitToHeight="2" orientation="landscape" r:id="rId1"/>
  <headerFooter alignWithMargins="0"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filterMode="1"/>
  <dimension ref="A1:JJI474"/>
  <sheetViews>
    <sheetView topLeftCell="O1" zoomScaleNormal="100" zoomScaleSheetLayoutView="92" workbookViewId="0">
      <pane ySplit="1" topLeftCell="A2" activePane="bottomLeft" state="frozen"/>
      <selection pane="bottomLeft" activeCell="A273" sqref="A273:AH274"/>
    </sheetView>
  </sheetViews>
  <sheetFormatPr defaultColWidth="8.88671875" defaultRowHeight="14.45" customHeight="1" x14ac:dyDescent="0.2"/>
  <cols>
    <col min="1" max="1" width="5.77734375" style="4" bestFit="1" customWidth="1"/>
    <col min="2" max="2" width="7.44140625" style="7" bestFit="1" customWidth="1"/>
    <col min="3" max="3" width="56.5546875" style="5" bestFit="1" customWidth="1"/>
    <col min="4" max="4" width="14.5546875" style="6" bestFit="1" customWidth="1"/>
    <col min="5" max="5" width="12.88671875" style="6" bestFit="1" customWidth="1"/>
    <col min="6" max="6" width="5" style="20" customWidth="1"/>
    <col min="7" max="7" width="0.33203125" style="34" customWidth="1"/>
    <col min="8" max="8" width="30.33203125" style="17" bestFit="1" customWidth="1"/>
    <col min="9" max="9" width="0.5546875" style="17" customWidth="1"/>
    <col min="10" max="10" width="27.88671875" style="46" customWidth="1"/>
    <col min="11" max="11" width="15" style="50" customWidth="1"/>
    <col min="12" max="12" width="13.77734375" style="50" customWidth="1"/>
    <col min="13" max="13" width="10.6640625" style="17" bestFit="1" customWidth="1"/>
    <col min="14" max="14" width="8.109375" style="12" bestFit="1" customWidth="1"/>
    <col min="15" max="15" width="5.5546875" style="46" customWidth="1"/>
    <col min="16" max="16" width="26.33203125" style="12" hidden="1" customWidth="1"/>
    <col min="17" max="17" width="4.77734375" style="12" hidden="1" customWidth="1"/>
    <col min="18" max="18" width="0.109375" style="12" hidden="1" customWidth="1"/>
    <col min="19" max="19" width="6.44140625" style="12" hidden="1" customWidth="1"/>
    <col min="20" max="20" width="6.109375" style="140" customWidth="1"/>
    <col min="21" max="21" width="4.88671875" style="4" customWidth="1"/>
    <col min="22" max="22" width="7.77734375" style="99" customWidth="1"/>
    <col min="23" max="23" width="10.88671875" style="99" bestFit="1" customWidth="1"/>
    <col min="24" max="24" width="7.33203125" style="7" bestFit="1" customWidth="1"/>
    <col min="25" max="25" width="6.44140625" style="7" bestFit="1" customWidth="1"/>
    <col min="26" max="26" width="11.5546875" style="13" bestFit="1" customWidth="1"/>
    <col min="27" max="27" width="12.21875" style="13" customWidth="1"/>
    <col min="28" max="28" width="7.88671875" style="7" bestFit="1" customWidth="1"/>
    <col min="29" max="29" width="14.33203125" style="13" bestFit="1" customWidth="1"/>
    <col min="30" max="30" width="12.6640625" style="13" bestFit="1" customWidth="1"/>
    <col min="31" max="31" width="10.5546875" style="7" bestFit="1" customWidth="1"/>
    <col min="32" max="32" width="7.88671875" style="4" bestFit="1" customWidth="1"/>
    <col min="33" max="33" width="6" style="4" customWidth="1"/>
    <col min="34" max="34" width="5.6640625" style="4" customWidth="1"/>
    <col min="35" max="36" width="8.88671875" style="4"/>
    <col min="37" max="37" width="9" style="4" customWidth="1"/>
    <col min="38" max="16384" width="8.88671875" style="4"/>
  </cols>
  <sheetData>
    <row r="1" spans="1:876" ht="23.25" customHeight="1" x14ac:dyDescent="0.2">
      <c r="A1" s="1" t="s">
        <v>277</v>
      </c>
      <c r="B1" s="2" t="s">
        <v>278</v>
      </c>
      <c r="C1" s="2" t="s">
        <v>279</v>
      </c>
      <c r="D1" s="27" t="s">
        <v>1358</v>
      </c>
      <c r="E1" s="27" t="s">
        <v>1359</v>
      </c>
      <c r="F1" s="24" t="s">
        <v>37</v>
      </c>
      <c r="G1" s="1" t="s">
        <v>280</v>
      </c>
      <c r="H1" s="1" t="s">
        <v>281</v>
      </c>
      <c r="I1" s="1" t="s">
        <v>282</v>
      </c>
      <c r="J1" s="1" t="s">
        <v>283</v>
      </c>
      <c r="K1" s="1" t="s">
        <v>284</v>
      </c>
      <c r="L1" s="1" t="s">
        <v>285</v>
      </c>
      <c r="M1" s="1" t="s">
        <v>648</v>
      </c>
      <c r="N1" s="1" t="s">
        <v>640</v>
      </c>
      <c r="O1" s="141" t="s">
        <v>724</v>
      </c>
      <c r="P1" s="23" t="s">
        <v>866</v>
      </c>
      <c r="Q1" s="23" t="s">
        <v>93</v>
      </c>
      <c r="R1" s="23" t="s">
        <v>94</v>
      </c>
      <c r="S1" s="23" t="s">
        <v>95</v>
      </c>
      <c r="T1" s="1" t="s">
        <v>286</v>
      </c>
      <c r="U1" s="1" t="s">
        <v>287</v>
      </c>
      <c r="V1" s="106" t="s">
        <v>288</v>
      </c>
      <c r="W1" s="106" t="s">
        <v>322</v>
      </c>
      <c r="X1" s="1" t="s">
        <v>723</v>
      </c>
      <c r="Y1" s="1" t="s">
        <v>641</v>
      </c>
      <c r="Z1" s="3" t="s">
        <v>636</v>
      </c>
      <c r="AA1" s="3" t="s">
        <v>637</v>
      </c>
      <c r="AB1" s="1" t="s">
        <v>323</v>
      </c>
      <c r="AC1" s="3" t="s">
        <v>638</v>
      </c>
      <c r="AD1" s="3" t="s">
        <v>639</v>
      </c>
      <c r="AE1" s="33" t="s">
        <v>324</v>
      </c>
      <c r="AF1" s="1" t="s">
        <v>325</v>
      </c>
      <c r="AG1" s="1" t="s">
        <v>326</v>
      </c>
      <c r="AH1" s="1" t="s">
        <v>288</v>
      </c>
    </row>
    <row r="2" spans="1:876" ht="14.45" hidden="1" customHeight="1" x14ac:dyDescent="0.2">
      <c r="A2" s="108">
        <v>69</v>
      </c>
      <c r="B2" s="109" t="s">
        <v>40</v>
      </c>
      <c r="C2" s="278" t="s">
        <v>208</v>
      </c>
      <c r="D2" s="110">
        <f>VLOOKUP(C2,TLine_Cost,2,FALSE)</f>
        <v>123019.98000000001</v>
      </c>
      <c r="E2" s="110">
        <f>VLOOKUP(C2,TLine_Cost,4,FALSE)</f>
        <v>113937.76999999999</v>
      </c>
      <c r="F2" s="331" t="s">
        <v>35</v>
      </c>
      <c r="G2" s="108">
        <v>52165</v>
      </c>
      <c r="H2" s="278" t="s">
        <v>1022</v>
      </c>
      <c r="I2" s="108">
        <v>52169</v>
      </c>
      <c r="J2" s="278" t="s">
        <v>1023</v>
      </c>
      <c r="K2" s="126">
        <f>D2*V2/W2</f>
        <v>97536.737625681402</v>
      </c>
      <c r="L2" s="126">
        <f>E2*V2/W2</f>
        <v>90335.881847365221</v>
      </c>
      <c r="M2" s="127">
        <f>SUM(K2:K4)</f>
        <v>123019.98</v>
      </c>
      <c r="N2" s="128" t="s">
        <v>338</v>
      </c>
      <c r="O2" s="142" t="s">
        <v>330</v>
      </c>
      <c r="P2" s="128" t="e">
        <f>VLOOKUP(I2,I6:J450,2,FALSE)</f>
        <v>#N/A</v>
      </c>
      <c r="Q2" s="129" t="e">
        <f>VLOOKUP(I2,#REF!,5,FALSE)</f>
        <v>#REF!</v>
      </c>
      <c r="R2" s="129" t="e">
        <f>VLOOKUP(I2,#REF!,6,FALSE)</f>
        <v>#REF!</v>
      </c>
      <c r="S2" s="130" t="e">
        <f>SQRT(Q2^2+R2^2)</f>
        <v>#REF!</v>
      </c>
      <c r="T2" s="108">
        <v>69</v>
      </c>
      <c r="U2" s="108">
        <v>1</v>
      </c>
      <c r="V2" s="332">
        <v>1.3089999999999999</v>
      </c>
      <c r="W2" s="332">
        <v>1.651</v>
      </c>
      <c r="X2" s="128">
        <f t="shared" ref="X2:X65" si="0">IF(F2="yes",1,0)</f>
        <v>1</v>
      </c>
      <c r="Y2" s="128">
        <f>IF(N2="W",1,0)</f>
        <v>0</v>
      </c>
      <c r="Z2" s="135">
        <f>K2*X2*Y2</f>
        <v>0</v>
      </c>
      <c r="AA2" s="135">
        <f>L2*X2*Y2</f>
        <v>0</v>
      </c>
      <c r="AB2" s="128">
        <f>IF(N2="R",1,0)</f>
        <v>1</v>
      </c>
      <c r="AC2" s="135">
        <f>K2*X2*AB2</f>
        <v>97536.737625681402</v>
      </c>
      <c r="AD2" s="135">
        <f>L2*X2*AB2</f>
        <v>90335.881847365221</v>
      </c>
      <c r="AE2" s="133" t="s">
        <v>330</v>
      </c>
      <c r="AF2" s="39">
        <v>526</v>
      </c>
      <c r="AG2" s="39">
        <v>100</v>
      </c>
      <c r="AH2" s="180">
        <f t="shared" ref="AH2:AH23" si="1">V2</f>
        <v>1.3089999999999999</v>
      </c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</row>
    <row r="3" spans="1:876" s="28" customFormat="1" ht="14.45" hidden="1" customHeight="1" x14ac:dyDescent="0.2">
      <c r="A3" s="108">
        <v>69</v>
      </c>
      <c r="B3" s="109" t="s">
        <v>40</v>
      </c>
      <c r="C3" s="278" t="s">
        <v>208</v>
      </c>
      <c r="D3" s="110">
        <f>VLOOKUP(C3,TLine_Cost,2,FALSE)</f>
        <v>123019.98000000001</v>
      </c>
      <c r="E3" s="110">
        <f t="shared" ref="E3:E4" si="2">VLOOKUP(C3,TLine_Cost,4,FALSE)</f>
        <v>113937.76999999999</v>
      </c>
      <c r="F3" s="111" t="s">
        <v>35</v>
      </c>
      <c r="G3" s="108"/>
      <c r="H3" s="278" t="s">
        <v>1023</v>
      </c>
      <c r="I3" s="108"/>
      <c r="J3" s="123" t="s">
        <v>42</v>
      </c>
      <c r="K3" s="126">
        <f t="shared" ref="K3:K4" si="3">D3*V3/W3</f>
        <v>1266.7108782556029</v>
      </c>
      <c r="L3" s="126">
        <f t="shared" ref="L3:L4" si="4">E3*V3/W3</f>
        <v>1173.193270745003</v>
      </c>
      <c r="M3" s="127"/>
      <c r="N3" s="128" t="s">
        <v>338</v>
      </c>
      <c r="O3" s="142" t="s">
        <v>330</v>
      </c>
      <c r="P3" s="128"/>
      <c r="Q3" s="129"/>
      <c r="R3" s="129"/>
      <c r="S3" s="130"/>
      <c r="T3" s="108">
        <v>69</v>
      </c>
      <c r="U3" s="108">
        <v>1</v>
      </c>
      <c r="V3" s="332">
        <v>1.7000000000000001E-2</v>
      </c>
      <c r="W3" s="332">
        <v>1.651</v>
      </c>
      <c r="X3" s="128">
        <f t="shared" si="0"/>
        <v>1</v>
      </c>
      <c r="Y3" s="128">
        <f t="shared" ref="Y3:Y66" si="5">IF(N3="W",1,0)</f>
        <v>0</v>
      </c>
      <c r="Z3" s="135">
        <f t="shared" ref="Z3:Z4" si="6">K3*X3*Y3</f>
        <v>0</v>
      </c>
      <c r="AA3" s="135">
        <f t="shared" ref="AA3:AA4" si="7">L3*X3*Y3</f>
        <v>0</v>
      </c>
      <c r="AB3" s="128">
        <f t="shared" ref="AB3:AB66" si="8">IF(N3="R",1,0)</f>
        <v>1</v>
      </c>
      <c r="AC3" s="135">
        <f t="shared" ref="AC3:AC4" si="9">K3*X3*AB3</f>
        <v>1266.7108782556029</v>
      </c>
      <c r="AD3" s="135">
        <f t="shared" ref="AD3:AD4" si="10">L3*X3*AB3</f>
        <v>1173.193270745003</v>
      </c>
      <c r="AE3" s="133" t="s">
        <v>330</v>
      </c>
      <c r="AF3" s="39">
        <v>526</v>
      </c>
      <c r="AG3" s="39">
        <v>100</v>
      </c>
      <c r="AH3" s="180">
        <f t="shared" si="1"/>
        <v>1.7000000000000001E-2</v>
      </c>
    </row>
    <row r="4" spans="1:876" s="28" customFormat="1" ht="14.45" hidden="1" customHeight="1" x14ac:dyDescent="0.2">
      <c r="A4" s="108">
        <v>69</v>
      </c>
      <c r="B4" s="109" t="s">
        <v>40</v>
      </c>
      <c r="C4" s="278" t="s">
        <v>208</v>
      </c>
      <c r="D4" s="110">
        <f>VLOOKUP(C4,TLine_Cost,2,FALSE)</f>
        <v>123019.98000000001</v>
      </c>
      <c r="E4" s="110">
        <f t="shared" si="2"/>
        <v>113937.76999999999</v>
      </c>
      <c r="F4" s="111" t="s">
        <v>35</v>
      </c>
      <c r="G4" s="108"/>
      <c r="H4" s="278" t="s">
        <v>1023</v>
      </c>
      <c r="I4" s="108"/>
      <c r="J4" s="123" t="s">
        <v>43</v>
      </c>
      <c r="K4" s="126">
        <f t="shared" si="3"/>
        <v>24216.531496062995</v>
      </c>
      <c r="L4" s="126">
        <f t="shared" si="4"/>
        <v>22428.694881889762</v>
      </c>
      <c r="M4" s="127"/>
      <c r="N4" s="128" t="s">
        <v>338</v>
      </c>
      <c r="O4" s="142" t="s">
        <v>330</v>
      </c>
      <c r="P4" s="128"/>
      <c r="Q4" s="129"/>
      <c r="R4" s="129"/>
      <c r="S4" s="130"/>
      <c r="T4" s="108">
        <v>69</v>
      </c>
      <c r="U4" s="108">
        <v>1</v>
      </c>
      <c r="V4" s="332">
        <v>0.32500000000000001</v>
      </c>
      <c r="W4" s="332">
        <v>1.651</v>
      </c>
      <c r="X4" s="128">
        <f t="shared" si="0"/>
        <v>1</v>
      </c>
      <c r="Y4" s="128">
        <f t="shared" si="5"/>
        <v>0</v>
      </c>
      <c r="Z4" s="135">
        <f t="shared" si="6"/>
        <v>0</v>
      </c>
      <c r="AA4" s="135">
        <f t="shared" si="7"/>
        <v>0</v>
      </c>
      <c r="AB4" s="128">
        <f t="shared" si="8"/>
        <v>1</v>
      </c>
      <c r="AC4" s="135">
        <f t="shared" si="9"/>
        <v>24216.531496062995</v>
      </c>
      <c r="AD4" s="135">
        <f t="shared" si="10"/>
        <v>22428.694881889762</v>
      </c>
      <c r="AE4" s="133" t="s">
        <v>330</v>
      </c>
      <c r="AF4" s="39">
        <v>526</v>
      </c>
      <c r="AG4" s="39">
        <v>100</v>
      </c>
      <c r="AH4" s="180">
        <f t="shared" si="1"/>
        <v>0.32500000000000001</v>
      </c>
    </row>
    <row r="5" spans="1:876" s="9" customFormat="1" ht="14.45" hidden="1" customHeight="1" x14ac:dyDescent="0.2">
      <c r="A5" s="108">
        <v>69</v>
      </c>
      <c r="B5" s="109" t="s">
        <v>341</v>
      </c>
      <c r="C5" s="278" t="s">
        <v>1024</v>
      </c>
      <c r="D5" s="110">
        <v>0</v>
      </c>
      <c r="E5" s="110">
        <v>0</v>
      </c>
      <c r="F5" s="111" t="s">
        <v>36</v>
      </c>
      <c r="G5" s="108">
        <v>52171</v>
      </c>
      <c r="H5" s="113" t="s">
        <v>345</v>
      </c>
      <c r="I5" s="108">
        <v>52173</v>
      </c>
      <c r="J5" s="123" t="s">
        <v>346</v>
      </c>
      <c r="K5" s="126">
        <f>D5*V5/W5</f>
        <v>0</v>
      </c>
      <c r="L5" s="126">
        <f t="shared" ref="L5:L10" si="11">E5*V5/W5</f>
        <v>0</v>
      </c>
      <c r="M5" s="127">
        <f>SUM(K5:K13)</f>
        <v>0</v>
      </c>
      <c r="N5" s="128" t="s">
        <v>338</v>
      </c>
      <c r="O5" s="142" t="s">
        <v>330</v>
      </c>
      <c r="P5" s="128" t="str">
        <f>VLOOKUP(I5,I6:J450,2,FALSE)</f>
        <v>ARTW2</v>
      </c>
      <c r="Q5" s="129" t="e">
        <f>VLOOKUP(I5,#REF!,5,FALSE)</f>
        <v>#REF!</v>
      </c>
      <c r="R5" s="129" t="e">
        <f>VLOOKUP(I5,#REF!,6,FALSE)</f>
        <v>#REF!</v>
      </c>
      <c r="S5" s="130" t="e">
        <f t="shared" ref="S5" si="12">SQRT(Q5^2+R5^2)</f>
        <v>#REF!</v>
      </c>
      <c r="T5" s="108">
        <v>69</v>
      </c>
      <c r="U5" s="108">
        <v>1</v>
      </c>
      <c r="V5" s="131">
        <v>1.19</v>
      </c>
      <c r="W5" s="131">
        <v>11.581</v>
      </c>
      <c r="X5" s="128">
        <f t="shared" si="0"/>
        <v>0</v>
      </c>
      <c r="Y5" s="128">
        <f t="shared" si="5"/>
        <v>0</v>
      </c>
      <c r="Z5" s="135">
        <f t="shared" ref="Z5" si="13">K5*X5*Y5</f>
        <v>0</v>
      </c>
      <c r="AA5" s="135">
        <f t="shared" ref="AA5" si="14">L5*X5*Y5</f>
        <v>0</v>
      </c>
      <c r="AB5" s="128">
        <f t="shared" si="8"/>
        <v>1</v>
      </c>
      <c r="AC5" s="135">
        <f t="shared" ref="AC5" si="15">K5*X5*AB5</f>
        <v>0</v>
      </c>
      <c r="AD5" s="135">
        <f t="shared" ref="AD5" si="16">L5*X5*AB5</f>
        <v>0</v>
      </c>
      <c r="AE5" s="133" t="s">
        <v>330</v>
      </c>
      <c r="AF5" s="39">
        <v>526</v>
      </c>
      <c r="AG5" s="39">
        <v>100</v>
      </c>
      <c r="AH5" s="180">
        <f t="shared" si="1"/>
        <v>1.19</v>
      </c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</row>
    <row r="6" spans="1:876" s="29" customFormat="1" ht="14.45" hidden="1" customHeight="1" x14ac:dyDescent="0.2">
      <c r="A6" s="108">
        <v>69</v>
      </c>
      <c r="B6" s="109" t="s">
        <v>341</v>
      </c>
      <c r="C6" s="278" t="s">
        <v>1024</v>
      </c>
      <c r="D6" s="110">
        <v>0</v>
      </c>
      <c r="E6" s="110">
        <v>0</v>
      </c>
      <c r="F6" s="111" t="s">
        <v>36</v>
      </c>
      <c r="G6" s="108">
        <v>52175</v>
      </c>
      <c r="H6" s="113" t="s">
        <v>344</v>
      </c>
      <c r="I6" s="108">
        <v>52173</v>
      </c>
      <c r="J6" s="123" t="s">
        <v>346</v>
      </c>
      <c r="K6" s="126">
        <f>D6*V6/W6</f>
        <v>0</v>
      </c>
      <c r="L6" s="126">
        <f t="shared" si="11"/>
        <v>0</v>
      </c>
      <c r="M6" s="127"/>
      <c r="N6" s="128" t="s">
        <v>338</v>
      </c>
      <c r="O6" s="142" t="s">
        <v>330</v>
      </c>
      <c r="P6" s="128"/>
      <c r="Q6" s="129"/>
      <c r="R6" s="129"/>
      <c r="S6" s="130"/>
      <c r="T6" s="108">
        <v>69</v>
      </c>
      <c r="U6" s="108">
        <v>1</v>
      </c>
      <c r="V6" s="131">
        <v>1.56</v>
      </c>
      <c r="W6" s="131">
        <v>11.581</v>
      </c>
      <c r="X6" s="128">
        <f t="shared" si="0"/>
        <v>0</v>
      </c>
      <c r="Y6" s="128">
        <f t="shared" si="5"/>
        <v>0</v>
      </c>
      <c r="Z6" s="135">
        <f>K6*X6*Y6</f>
        <v>0</v>
      </c>
      <c r="AA6" s="135">
        <f>L6*X6*Y6</f>
        <v>0</v>
      </c>
      <c r="AB6" s="128">
        <f t="shared" si="8"/>
        <v>1</v>
      </c>
      <c r="AC6" s="135">
        <f>K6*X6*AB6</f>
        <v>0</v>
      </c>
      <c r="AD6" s="135">
        <f>L6*X6*AB6</f>
        <v>0</v>
      </c>
      <c r="AE6" s="133" t="s">
        <v>330</v>
      </c>
      <c r="AF6" s="39">
        <v>526</v>
      </c>
      <c r="AG6" s="39">
        <v>100</v>
      </c>
      <c r="AH6" s="180">
        <f t="shared" si="1"/>
        <v>1.56</v>
      </c>
    </row>
    <row r="7" spans="1:876" s="28" customFormat="1" ht="14.45" hidden="1" customHeight="1" x14ac:dyDescent="0.2">
      <c r="A7" s="108">
        <v>69</v>
      </c>
      <c r="B7" s="109" t="s">
        <v>341</v>
      </c>
      <c r="C7" s="278" t="s">
        <v>1024</v>
      </c>
      <c r="D7" s="110">
        <v>0</v>
      </c>
      <c r="E7" s="110">
        <v>0</v>
      </c>
      <c r="F7" s="111" t="s">
        <v>36</v>
      </c>
      <c r="G7" s="122"/>
      <c r="H7" s="123" t="s">
        <v>44</v>
      </c>
      <c r="I7" s="108"/>
      <c r="J7" s="122" t="s">
        <v>45</v>
      </c>
      <c r="K7" s="126">
        <f t="shared" ref="K7:K10" si="17">D7*V7/W7</f>
        <v>0</v>
      </c>
      <c r="L7" s="126">
        <f t="shared" si="11"/>
        <v>0</v>
      </c>
      <c r="M7" s="127"/>
      <c r="N7" s="128" t="s">
        <v>338</v>
      </c>
      <c r="O7" s="142" t="s">
        <v>330</v>
      </c>
      <c r="P7" s="128"/>
      <c r="Q7" s="129"/>
      <c r="R7" s="129"/>
      <c r="S7" s="130"/>
      <c r="T7" s="108">
        <v>69</v>
      </c>
      <c r="U7" s="108">
        <v>1</v>
      </c>
      <c r="V7" s="131">
        <v>2.25</v>
      </c>
      <c r="W7" s="131">
        <v>11.581</v>
      </c>
      <c r="X7" s="128">
        <f t="shared" si="0"/>
        <v>0</v>
      </c>
      <c r="Y7" s="128">
        <f t="shared" si="5"/>
        <v>0</v>
      </c>
      <c r="Z7" s="135">
        <f>K7*X7*Y7</f>
        <v>0</v>
      </c>
      <c r="AA7" s="135">
        <f>L7*X7*Y7</f>
        <v>0</v>
      </c>
      <c r="AB7" s="128">
        <f t="shared" si="8"/>
        <v>1</v>
      </c>
      <c r="AC7" s="135">
        <f>K7*X7*AB7</f>
        <v>0</v>
      </c>
      <c r="AD7" s="135">
        <f>L7*X7*AB7</f>
        <v>0</v>
      </c>
      <c r="AE7" s="133" t="s">
        <v>330</v>
      </c>
      <c r="AF7" s="39">
        <v>526</v>
      </c>
      <c r="AG7" s="39">
        <v>100</v>
      </c>
      <c r="AH7" s="180">
        <f t="shared" si="1"/>
        <v>2.25</v>
      </c>
    </row>
    <row r="8" spans="1:876" s="28" customFormat="1" ht="14.45" hidden="1" customHeight="1" x14ac:dyDescent="0.2">
      <c r="A8" s="108">
        <v>69</v>
      </c>
      <c r="B8" s="109" t="s">
        <v>341</v>
      </c>
      <c r="C8" s="278" t="s">
        <v>1024</v>
      </c>
      <c r="D8" s="110">
        <v>0</v>
      </c>
      <c r="E8" s="110">
        <v>0</v>
      </c>
      <c r="F8" s="111" t="s">
        <v>36</v>
      </c>
      <c r="G8" s="108"/>
      <c r="H8" s="123" t="s">
        <v>46</v>
      </c>
      <c r="I8" s="122"/>
      <c r="J8" s="122" t="s">
        <v>47</v>
      </c>
      <c r="K8" s="126">
        <f t="shared" si="17"/>
        <v>0</v>
      </c>
      <c r="L8" s="126">
        <f t="shared" si="11"/>
        <v>0</v>
      </c>
      <c r="M8" s="127"/>
      <c r="N8" s="128" t="s">
        <v>338</v>
      </c>
      <c r="O8" s="142" t="s">
        <v>330</v>
      </c>
      <c r="P8" s="128"/>
      <c r="Q8" s="129"/>
      <c r="R8" s="129"/>
      <c r="S8" s="130"/>
      <c r="T8" s="108">
        <v>69</v>
      </c>
      <c r="U8" s="108">
        <v>1</v>
      </c>
      <c r="V8" s="131">
        <v>0.2</v>
      </c>
      <c r="W8" s="131">
        <v>11.581</v>
      </c>
      <c r="X8" s="128">
        <f t="shared" si="0"/>
        <v>0</v>
      </c>
      <c r="Y8" s="128">
        <f t="shared" si="5"/>
        <v>0</v>
      </c>
      <c r="Z8" s="135">
        <f>K8*X8*Y8</f>
        <v>0</v>
      </c>
      <c r="AA8" s="135">
        <f>L8*X8*Y8</f>
        <v>0</v>
      </c>
      <c r="AB8" s="128">
        <f t="shared" si="8"/>
        <v>1</v>
      </c>
      <c r="AC8" s="135">
        <f>K8*X8*AB8</f>
        <v>0</v>
      </c>
      <c r="AD8" s="135">
        <f>L8*X8*AB8</f>
        <v>0</v>
      </c>
      <c r="AE8" s="133" t="s">
        <v>330</v>
      </c>
      <c r="AF8" s="39">
        <v>526</v>
      </c>
      <c r="AG8" s="39">
        <v>100</v>
      </c>
      <c r="AH8" s="180">
        <f t="shared" si="1"/>
        <v>0.2</v>
      </c>
    </row>
    <row r="9" spans="1:876" s="28" customFormat="1" ht="14.45" hidden="1" customHeight="1" x14ac:dyDescent="0.2">
      <c r="A9" s="108">
        <v>69</v>
      </c>
      <c r="B9" s="109" t="s">
        <v>341</v>
      </c>
      <c r="C9" s="278" t="s">
        <v>1024</v>
      </c>
      <c r="D9" s="110">
        <v>0</v>
      </c>
      <c r="E9" s="110">
        <v>0</v>
      </c>
      <c r="F9" s="111" t="s">
        <v>36</v>
      </c>
      <c r="G9" s="108"/>
      <c r="H9" s="123" t="s">
        <v>44</v>
      </c>
      <c r="I9" s="108"/>
      <c r="J9" s="123" t="s">
        <v>48</v>
      </c>
      <c r="K9" s="126">
        <f t="shared" si="17"/>
        <v>0</v>
      </c>
      <c r="L9" s="126">
        <f t="shared" si="11"/>
        <v>0</v>
      </c>
      <c r="M9" s="127"/>
      <c r="N9" s="128" t="s">
        <v>338</v>
      </c>
      <c r="O9" s="142" t="s">
        <v>330</v>
      </c>
      <c r="P9" s="128"/>
      <c r="Q9" s="129"/>
      <c r="R9" s="129"/>
      <c r="S9" s="130"/>
      <c r="T9" s="108">
        <v>69</v>
      </c>
      <c r="U9" s="108">
        <v>1</v>
      </c>
      <c r="V9" s="131">
        <v>0.8</v>
      </c>
      <c r="W9" s="131">
        <v>11.581</v>
      </c>
      <c r="X9" s="128">
        <f t="shared" si="0"/>
        <v>0</v>
      </c>
      <c r="Y9" s="128">
        <f t="shared" si="5"/>
        <v>0</v>
      </c>
      <c r="Z9" s="135">
        <f>K9*X9*Y9</f>
        <v>0</v>
      </c>
      <c r="AA9" s="135">
        <f>L9*X9*Y9</f>
        <v>0</v>
      </c>
      <c r="AB9" s="128">
        <f t="shared" si="8"/>
        <v>1</v>
      </c>
      <c r="AC9" s="135">
        <f>K9*X9*AB9</f>
        <v>0</v>
      </c>
      <c r="AD9" s="135">
        <f>L9*X9*AB9</f>
        <v>0</v>
      </c>
      <c r="AE9" s="133" t="s">
        <v>330</v>
      </c>
      <c r="AF9" s="39">
        <v>526</v>
      </c>
      <c r="AG9" s="39">
        <v>100</v>
      </c>
      <c r="AH9" s="39">
        <f t="shared" si="1"/>
        <v>0.8</v>
      </c>
    </row>
    <row r="10" spans="1:876" s="28" customFormat="1" ht="14.45" hidden="1" customHeight="1" x14ac:dyDescent="0.2">
      <c r="A10" s="108">
        <v>69</v>
      </c>
      <c r="B10" s="109" t="s">
        <v>341</v>
      </c>
      <c r="C10" s="278" t="s">
        <v>1024</v>
      </c>
      <c r="D10" s="110">
        <v>0</v>
      </c>
      <c r="E10" s="110">
        <v>0</v>
      </c>
      <c r="F10" s="331" t="s">
        <v>36</v>
      </c>
      <c r="G10" s="108"/>
      <c r="H10" s="113" t="s">
        <v>48</v>
      </c>
      <c r="I10" s="108"/>
      <c r="J10" s="123" t="s">
        <v>49</v>
      </c>
      <c r="K10" s="126">
        <f t="shared" si="17"/>
        <v>0</v>
      </c>
      <c r="L10" s="126">
        <f t="shared" si="11"/>
        <v>0</v>
      </c>
      <c r="M10" s="127"/>
      <c r="N10" s="128" t="s">
        <v>338</v>
      </c>
      <c r="O10" s="142" t="s">
        <v>330</v>
      </c>
      <c r="P10" s="128"/>
      <c r="Q10" s="129"/>
      <c r="R10" s="129"/>
      <c r="S10" s="130"/>
      <c r="T10" s="108">
        <v>69</v>
      </c>
      <c r="U10" s="108">
        <v>1</v>
      </c>
      <c r="V10" s="131">
        <v>1.01</v>
      </c>
      <c r="W10" s="131">
        <v>11.581</v>
      </c>
      <c r="X10" s="128">
        <f t="shared" si="0"/>
        <v>0</v>
      </c>
      <c r="Y10" s="128">
        <f t="shared" si="5"/>
        <v>0</v>
      </c>
      <c r="Z10" s="135">
        <f>K10*X10*Y10</f>
        <v>0</v>
      </c>
      <c r="AA10" s="135">
        <f>L10*X10*Y10</f>
        <v>0</v>
      </c>
      <c r="AB10" s="128">
        <f t="shared" si="8"/>
        <v>1</v>
      </c>
      <c r="AC10" s="135">
        <f>K10*X10*AB10</f>
        <v>0</v>
      </c>
      <c r="AD10" s="135">
        <f>L10*X10*AB10</f>
        <v>0</v>
      </c>
      <c r="AE10" s="133" t="s">
        <v>330</v>
      </c>
      <c r="AF10" s="39">
        <v>526</v>
      </c>
      <c r="AG10" s="39">
        <v>100</v>
      </c>
      <c r="AH10" s="39">
        <f t="shared" si="1"/>
        <v>1.01</v>
      </c>
    </row>
    <row r="11" spans="1:876" s="29" customFormat="1" ht="14.45" hidden="1" customHeight="1" x14ac:dyDescent="0.2">
      <c r="A11" s="108">
        <v>69</v>
      </c>
      <c r="B11" s="109" t="s">
        <v>341</v>
      </c>
      <c r="C11" s="278" t="s">
        <v>1024</v>
      </c>
      <c r="D11" s="110">
        <v>0</v>
      </c>
      <c r="E11" s="110">
        <v>0</v>
      </c>
      <c r="F11" s="111" t="s">
        <v>36</v>
      </c>
      <c r="G11" s="108">
        <v>52153</v>
      </c>
      <c r="H11" s="113" t="s">
        <v>340</v>
      </c>
      <c r="I11" s="108">
        <v>52171</v>
      </c>
      <c r="J11" s="123" t="s">
        <v>345</v>
      </c>
      <c r="K11" s="126">
        <f>D11*V11/W11</f>
        <v>0</v>
      </c>
      <c r="L11" s="126">
        <f>E11*V11/W11</f>
        <v>0</v>
      </c>
      <c r="M11" s="127"/>
      <c r="N11" s="128" t="s">
        <v>329</v>
      </c>
      <c r="O11" s="142" t="s">
        <v>725</v>
      </c>
      <c r="P11" s="128" t="e">
        <f>VLOOKUP(I11,I12:J455,2,FALSE)</f>
        <v>#N/A</v>
      </c>
      <c r="Q11" s="129" t="e">
        <f>VLOOKUP(I11,#REF!,5,FALSE)</f>
        <v>#REF!</v>
      </c>
      <c r="R11" s="129" t="e">
        <f>VLOOKUP(I11,#REF!,6,FALSE)</f>
        <v>#REF!</v>
      </c>
      <c r="S11" s="130" t="e">
        <f t="shared" ref="S11:S22" si="18">SQRT(Q11^2+R11^2)</f>
        <v>#REF!</v>
      </c>
      <c r="T11" s="108">
        <v>69</v>
      </c>
      <c r="U11" s="108">
        <v>1</v>
      </c>
      <c r="V11" s="131">
        <v>0.45</v>
      </c>
      <c r="W11" s="131">
        <v>11.581</v>
      </c>
      <c r="X11" s="128">
        <f t="shared" si="0"/>
        <v>0</v>
      </c>
      <c r="Y11" s="128">
        <f t="shared" si="5"/>
        <v>1</v>
      </c>
      <c r="Z11" s="135">
        <f t="shared" ref="Z11:Z22" si="19">K11*X11*Y11</f>
        <v>0</v>
      </c>
      <c r="AA11" s="135">
        <f t="shared" ref="AA11:AA22" si="20">L11*X11*Y11</f>
        <v>0</v>
      </c>
      <c r="AB11" s="128">
        <f t="shared" si="8"/>
        <v>0</v>
      </c>
      <c r="AC11" s="135">
        <f t="shared" ref="AC11:AC22" si="21">K11*X11*AB11</f>
        <v>0</v>
      </c>
      <c r="AD11" s="135">
        <f t="shared" ref="AD11:AD22" si="22">L11*X11*AB11</f>
        <v>0</v>
      </c>
      <c r="AE11" s="133" t="s">
        <v>330</v>
      </c>
      <c r="AF11" s="39">
        <v>526</v>
      </c>
      <c r="AG11" s="39">
        <v>100</v>
      </c>
      <c r="AH11" s="180">
        <f t="shared" si="1"/>
        <v>0.45</v>
      </c>
    </row>
    <row r="12" spans="1:876" s="29" customFormat="1" ht="14.45" hidden="1" customHeight="1" x14ac:dyDescent="0.2">
      <c r="A12" s="108">
        <v>69</v>
      </c>
      <c r="B12" s="109" t="s">
        <v>341</v>
      </c>
      <c r="C12" s="278" t="s">
        <v>1024</v>
      </c>
      <c r="D12" s="110">
        <v>0</v>
      </c>
      <c r="E12" s="110">
        <v>0</v>
      </c>
      <c r="F12" s="331" t="s">
        <v>36</v>
      </c>
      <c r="G12" s="108">
        <v>52177</v>
      </c>
      <c r="H12" s="113" t="s">
        <v>342</v>
      </c>
      <c r="I12" s="108">
        <v>52175</v>
      </c>
      <c r="J12" s="123" t="s">
        <v>344</v>
      </c>
      <c r="K12" s="126">
        <f>D12*V12/W12</f>
        <v>0</v>
      </c>
      <c r="L12" s="126">
        <f>E12*V12/W12</f>
        <v>0</v>
      </c>
      <c r="M12" s="127"/>
      <c r="N12" s="128" t="s">
        <v>338</v>
      </c>
      <c r="O12" s="142" t="s">
        <v>330</v>
      </c>
      <c r="P12" s="128" t="e">
        <f>VLOOKUP(I12,I13:J455,2,FALSE)</f>
        <v>#N/A</v>
      </c>
      <c r="Q12" s="129" t="e">
        <f>VLOOKUP(I12,#REF!,5,FALSE)</f>
        <v>#REF!</v>
      </c>
      <c r="R12" s="129" t="e">
        <f>VLOOKUP(I12,#REF!,6,FALSE)</f>
        <v>#REF!</v>
      </c>
      <c r="S12" s="130" t="e">
        <f t="shared" si="18"/>
        <v>#REF!</v>
      </c>
      <c r="T12" s="108">
        <v>69</v>
      </c>
      <c r="U12" s="108">
        <v>1</v>
      </c>
      <c r="V12" s="131">
        <v>0.27</v>
      </c>
      <c r="W12" s="131">
        <v>11.581</v>
      </c>
      <c r="X12" s="128">
        <f t="shared" si="0"/>
        <v>0</v>
      </c>
      <c r="Y12" s="128">
        <f t="shared" si="5"/>
        <v>0</v>
      </c>
      <c r="Z12" s="135">
        <f t="shared" si="19"/>
        <v>0</v>
      </c>
      <c r="AA12" s="135">
        <f t="shared" si="20"/>
        <v>0</v>
      </c>
      <c r="AB12" s="128">
        <f t="shared" si="8"/>
        <v>1</v>
      </c>
      <c r="AC12" s="135">
        <f t="shared" si="21"/>
        <v>0</v>
      </c>
      <c r="AD12" s="135">
        <f t="shared" si="22"/>
        <v>0</v>
      </c>
      <c r="AE12" s="133" t="s">
        <v>330</v>
      </c>
      <c r="AF12" s="39">
        <v>526</v>
      </c>
      <c r="AG12" s="39">
        <v>100</v>
      </c>
      <c r="AH12" s="180">
        <f t="shared" si="1"/>
        <v>0.27</v>
      </c>
    </row>
    <row r="13" spans="1:876" s="29" customFormat="1" ht="14.45" hidden="1" customHeight="1" x14ac:dyDescent="0.2">
      <c r="A13" s="108">
        <v>69</v>
      </c>
      <c r="B13" s="109" t="s">
        <v>341</v>
      </c>
      <c r="C13" s="278" t="s">
        <v>1024</v>
      </c>
      <c r="D13" s="110">
        <v>0</v>
      </c>
      <c r="E13" s="110">
        <v>0</v>
      </c>
      <c r="F13" s="331" t="s">
        <v>36</v>
      </c>
      <c r="G13" s="108">
        <v>52179</v>
      </c>
      <c r="H13" s="113" t="s">
        <v>343</v>
      </c>
      <c r="I13" s="108">
        <v>52177</v>
      </c>
      <c r="J13" s="123" t="s">
        <v>342</v>
      </c>
      <c r="K13" s="126">
        <f>D13*V13/W13</f>
        <v>0</v>
      </c>
      <c r="L13" s="126">
        <f>E13*V13/W13</f>
        <v>0</v>
      </c>
      <c r="M13" s="127"/>
      <c r="N13" s="128" t="s">
        <v>338</v>
      </c>
      <c r="O13" s="142" t="s">
        <v>330</v>
      </c>
      <c r="P13" s="128" t="e">
        <f>VLOOKUP(I13,I17:J455,2,FALSE)</f>
        <v>#N/A</v>
      </c>
      <c r="Q13" s="129" t="e">
        <f>VLOOKUP(I13,#REF!,5,FALSE)</f>
        <v>#REF!</v>
      </c>
      <c r="R13" s="129" t="e">
        <f>VLOOKUP(I13,#REF!,6,FALSE)</f>
        <v>#REF!</v>
      </c>
      <c r="S13" s="130" t="e">
        <f t="shared" si="18"/>
        <v>#REF!</v>
      </c>
      <c r="T13" s="108">
        <v>69</v>
      </c>
      <c r="U13" s="108">
        <v>1</v>
      </c>
      <c r="V13" s="131">
        <v>4.0469999999999997</v>
      </c>
      <c r="W13" s="131">
        <v>11.581</v>
      </c>
      <c r="X13" s="128">
        <f t="shared" si="0"/>
        <v>0</v>
      </c>
      <c r="Y13" s="128">
        <f t="shared" si="5"/>
        <v>0</v>
      </c>
      <c r="Z13" s="135">
        <f t="shared" si="19"/>
        <v>0</v>
      </c>
      <c r="AA13" s="135">
        <f t="shared" si="20"/>
        <v>0</v>
      </c>
      <c r="AB13" s="128">
        <f t="shared" si="8"/>
        <v>1</v>
      </c>
      <c r="AC13" s="135">
        <f t="shared" si="21"/>
        <v>0</v>
      </c>
      <c r="AD13" s="135">
        <f t="shared" si="22"/>
        <v>0</v>
      </c>
      <c r="AE13" s="133" t="s">
        <v>330</v>
      </c>
      <c r="AF13" s="39">
        <v>526</v>
      </c>
      <c r="AG13" s="39">
        <v>100</v>
      </c>
      <c r="AH13" s="180">
        <f t="shared" si="1"/>
        <v>4.0469999999999997</v>
      </c>
    </row>
    <row r="14" spans="1:876" s="29" customFormat="1" ht="14.45" hidden="1" customHeight="1" x14ac:dyDescent="0.2">
      <c r="A14" s="333">
        <v>69</v>
      </c>
      <c r="B14" s="334" t="s">
        <v>347</v>
      </c>
      <c r="C14" s="335" t="s">
        <v>348</v>
      </c>
      <c r="D14" s="110">
        <f>VLOOKUP(C14,TLine_Cost,2,FALSE)</f>
        <v>1785386.2499999995</v>
      </c>
      <c r="E14" s="110">
        <f t="shared" ref="E14:E15" si="23">VLOOKUP(C14,TLine_Cost,4,FALSE)</f>
        <v>1376878.6500000001</v>
      </c>
      <c r="F14" s="336" t="s">
        <v>35</v>
      </c>
      <c r="G14" s="333"/>
      <c r="H14" s="337" t="s">
        <v>1434</v>
      </c>
      <c r="I14" s="333"/>
      <c r="J14" s="284" t="s">
        <v>1435</v>
      </c>
      <c r="K14" s="126">
        <f t="shared" ref="K14:K16" si="24">D14*V14/W14</f>
        <v>486088.26536556933</v>
      </c>
      <c r="L14" s="126">
        <f t="shared" ref="L14:L16" si="25">E14*V14/W14</f>
        <v>374868.21386542387</v>
      </c>
      <c r="M14" s="127">
        <f>SUM(K14:K20)</f>
        <v>2001881.6599999997</v>
      </c>
      <c r="N14" s="338" t="s">
        <v>338</v>
      </c>
      <c r="O14" s="339" t="s">
        <v>330</v>
      </c>
      <c r="P14" s="338"/>
      <c r="Q14" s="340"/>
      <c r="R14" s="340"/>
      <c r="S14" s="341"/>
      <c r="T14" s="333">
        <v>69</v>
      </c>
      <c r="U14" s="333">
        <v>1</v>
      </c>
      <c r="V14" s="342">
        <v>5.6079999999999997</v>
      </c>
      <c r="W14" s="342">
        <v>20.597999999999999</v>
      </c>
      <c r="X14" s="128">
        <f t="shared" si="0"/>
        <v>1</v>
      </c>
      <c r="Y14" s="128">
        <f t="shared" si="5"/>
        <v>0</v>
      </c>
      <c r="Z14" s="135">
        <f t="shared" ref="Z14:Z16" si="26">K14*X14*Y14</f>
        <v>0</v>
      </c>
      <c r="AA14" s="135">
        <f t="shared" ref="AA14:AA16" si="27">L14*X14*Y14</f>
        <v>0</v>
      </c>
      <c r="AB14" s="128">
        <f t="shared" si="8"/>
        <v>1</v>
      </c>
      <c r="AC14" s="135">
        <f t="shared" ref="AC14:AC16" si="28">K14*X14*AB14</f>
        <v>486088.26536556933</v>
      </c>
      <c r="AD14" s="135">
        <f t="shared" ref="AD14:AD16" si="29">L14*X14*AB14</f>
        <v>374868.21386542387</v>
      </c>
      <c r="AE14" s="338" t="s">
        <v>330</v>
      </c>
      <c r="AF14" s="333">
        <v>526</v>
      </c>
      <c r="AG14" s="333">
        <v>100</v>
      </c>
      <c r="AH14" s="180">
        <f t="shared" si="1"/>
        <v>5.6079999999999997</v>
      </c>
    </row>
    <row r="15" spans="1:876" s="29" customFormat="1" ht="14.45" hidden="1" customHeight="1" x14ac:dyDescent="0.2">
      <c r="A15" s="333">
        <v>69</v>
      </c>
      <c r="B15" s="334" t="s">
        <v>347</v>
      </c>
      <c r="C15" s="335" t="s">
        <v>348</v>
      </c>
      <c r="D15" s="110">
        <f>VLOOKUP(C15,TLine_Cost,2,FALSE)</f>
        <v>1785386.2499999995</v>
      </c>
      <c r="E15" s="110">
        <f t="shared" si="23"/>
        <v>1376878.6500000001</v>
      </c>
      <c r="F15" s="336" t="s">
        <v>35</v>
      </c>
      <c r="G15" s="333"/>
      <c r="H15" s="284" t="s">
        <v>1435</v>
      </c>
      <c r="I15" s="333"/>
      <c r="J15" s="284" t="s">
        <v>1025</v>
      </c>
      <c r="K15" s="126">
        <f t="shared" si="24"/>
        <v>150905.78994319835</v>
      </c>
      <c r="L15" s="126">
        <f t="shared" si="25"/>
        <v>116377.59635158756</v>
      </c>
      <c r="M15" s="343"/>
      <c r="N15" s="338" t="s">
        <v>338</v>
      </c>
      <c r="O15" s="339" t="s">
        <v>330</v>
      </c>
      <c r="P15" s="338"/>
      <c r="Q15" s="340"/>
      <c r="R15" s="340"/>
      <c r="S15" s="341"/>
      <c r="T15" s="333">
        <v>69</v>
      </c>
      <c r="U15" s="333">
        <v>1</v>
      </c>
      <c r="V15" s="342">
        <v>1.7410000000000001</v>
      </c>
      <c r="W15" s="342">
        <v>20.597999999999999</v>
      </c>
      <c r="X15" s="128">
        <f t="shared" si="0"/>
        <v>1</v>
      </c>
      <c r="Y15" s="128">
        <f t="shared" si="5"/>
        <v>0</v>
      </c>
      <c r="Z15" s="135">
        <f t="shared" si="26"/>
        <v>0</v>
      </c>
      <c r="AA15" s="135">
        <f t="shared" si="27"/>
        <v>0</v>
      </c>
      <c r="AB15" s="128">
        <f t="shared" si="8"/>
        <v>1</v>
      </c>
      <c r="AC15" s="135">
        <f t="shared" si="28"/>
        <v>150905.78994319835</v>
      </c>
      <c r="AD15" s="135">
        <f t="shared" si="29"/>
        <v>116377.59635158756</v>
      </c>
      <c r="AE15" s="338" t="s">
        <v>330</v>
      </c>
      <c r="AF15" s="333">
        <v>526</v>
      </c>
      <c r="AG15" s="333">
        <v>100</v>
      </c>
      <c r="AH15" s="180">
        <f t="shared" si="1"/>
        <v>1.7410000000000001</v>
      </c>
    </row>
    <row r="16" spans="1:876" s="197" customFormat="1" ht="14.45" hidden="1" customHeight="1" x14ac:dyDescent="0.2">
      <c r="A16" s="283">
        <v>69</v>
      </c>
      <c r="B16" s="229" t="s">
        <v>347</v>
      </c>
      <c r="C16" s="284" t="s">
        <v>378</v>
      </c>
      <c r="D16" s="110">
        <f>VLOOKUP(C16,TLine_Cost,2,FALSE)</f>
        <v>124608.15</v>
      </c>
      <c r="E16" s="110">
        <f t="shared" ref="E16" si="30">VLOOKUP(C16,TLine_Cost,4,FALSE)</f>
        <v>44435.19</v>
      </c>
      <c r="F16" s="344" t="s">
        <v>35</v>
      </c>
      <c r="G16" s="283"/>
      <c r="H16" s="284" t="s">
        <v>1435</v>
      </c>
      <c r="I16" s="283"/>
      <c r="J16" s="284" t="s">
        <v>1027</v>
      </c>
      <c r="K16" s="126">
        <f t="shared" si="24"/>
        <v>61429.593961185237</v>
      </c>
      <c r="L16" s="126">
        <f t="shared" si="25"/>
        <v>21905.755596950272</v>
      </c>
      <c r="M16" s="318"/>
      <c r="N16" s="319" t="s">
        <v>338</v>
      </c>
      <c r="O16" s="320" t="s">
        <v>330</v>
      </c>
      <c r="P16" s="319"/>
      <c r="Q16" s="321"/>
      <c r="R16" s="321"/>
      <c r="S16" s="322"/>
      <c r="T16" s="283">
        <v>69</v>
      </c>
      <c r="U16" s="283">
        <v>1</v>
      </c>
      <c r="V16" s="323">
        <v>5.69</v>
      </c>
      <c r="W16" s="323">
        <v>11.542</v>
      </c>
      <c r="X16" s="128">
        <f t="shared" si="0"/>
        <v>1</v>
      </c>
      <c r="Y16" s="128">
        <f t="shared" si="5"/>
        <v>0</v>
      </c>
      <c r="Z16" s="135">
        <f t="shared" si="26"/>
        <v>0</v>
      </c>
      <c r="AA16" s="135">
        <f t="shared" si="27"/>
        <v>0</v>
      </c>
      <c r="AB16" s="128">
        <f t="shared" si="8"/>
        <v>1</v>
      </c>
      <c r="AC16" s="135">
        <f t="shared" si="28"/>
        <v>61429.593961185237</v>
      </c>
      <c r="AD16" s="135">
        <f t="shared" si="29"/>
        <v>21905.755596950272</v>
      </c>
      <c r="AE16" s="319" t="s">
        <v>330</v>
      </c>
      <c r="AF16" s="283">
        <v>526</v>
      </c>
      <c r="AG16" s="283">
        <v>100</v>
      </c>
      <c r="AH16" s="180">
        <f t="shared" si="1"/>
        <v>5.69</v>
      </c>
    </row>
    <row r="17" spans="1:876 6877:7029" s="9" customFormat="1" ht="14.45" hidden="1" customHeight="1" x14ac:dyDescent="0.2">
      <c r="A17" s="108">
        <v>69</v>
      </c>
      <c r="B17" s="109" t="s">
        <v>347</v>
      </c>
      <c r="C17" s="122" t="s">
        <v>348</v>
      </c>
      <c r="D17" s="110">
        <f>VLOOKUP(C17,TLine_Cost,2,FALSE)</f>
        <v>1785386.2499999995</v>
      </c>
      <c r="E17" s="110">
        <f t="shared" ref="E17:E22" si="31">VLOOKUP(C17,TLine_Cost,4,FALSE)</f>
        <v>1376878.6500000001</v>
      </c>
      <c r="F17" s="111" t="s">
        <v>35</v>
      </c>
      <c r="G17" s="108">
        <v>52319</v>
      </c>
      <c r="H17" s="278" t="s">
        <v>1025</v>
      </c>
      <c r="I17" s="108">
        <v>52323</v>
      </c>
      <c r="J17" s="278" t="s">
        <v>1026</v>
      </c>
      <c r="K17" s="126">
        <f t="shared" ref="K17:K22" si="32">D17*V17/W17</f>
        <v>1148392.1946912319</v>
      </c>
      <c r="L17" s="126">
        <f t="shared" ref="L17:L22" si="33">E17*V17/W17</f>
        <v>885632.83978298877</v>
      </c>
      <c r="M17" s="276"/>
      <c r="N17" s="128" t="s">
        <v>338</v>
      </c>
      <c r="O17" s="142" t="s">
        <v>330</v>
      </c>
      <c r="P17" s="128" t="e">
        <f>VLOOKUP(I17,I18:J455,2,FALSE)</f>
        <v>#N/A</v>
      </c>
      <c r="Q17" s="129" t="e">
        <f>VLOOKUP(I17,#REF!,5,FALSE)</f>
        <v>#REF!</v>
      </c>
      <c r="R17" s="129" t="e">
        <f>VLOOKUP(I17,#REF!,6,FALSE)</f>
        <v>#REF!</v>
      </c>
      <c r="S17" s="130" t="e">
        <f t="shared" si="18"/>
        <v>#REF!</v>
      </c>
      <c r="T17" s="108">
        <v>69</v>
      </c>
      <c r="U17" s="108">
        <v>1</v>
      </c>
      <c r="V17" s="281">
        <v>13.249000000000001</v>
      </c>
      <c r="W17" s="281">
        <v>20.597999999999999</v>
      </c>
      <c r="X17" s="128">
        <f t="shared" si="0"/>
        <v>1</v>
      </c>
      <c r="Y17" s="128">
        <f t="shared" si="5"/>
        <v>0</v>
      </c>
      <c r="Z17" s="135">
        <f t="shared" si="19"/>
        <v>0</v>
      </c>
      <c r="AA17" s="135">
        <f t="shared" si="20"/>
        <v>0</v>
      </c>
      <c r="AB17" s="128">
        <f t="shared" si="8"/>
        <v>1</v>
      </c>
      <c r="AC17" s="135">
        <f t="shared" si="21"/>
        <v>1148392.1946912319</v>
      </c>
      <c r="AD17" s="135">
        <f t="shared" si="22"/>
        <v>885632.83978298877</v>
      </c>
      <c r="AE17" s="133" t="s">
        <v>330</v>
      </c>
      <c r="AF17" s="39">
        <v>526</v>
      </c>
      <c r="AG17" s="39">
        <v>100</v>
      </c>
      <c r="AH17" s="39">
        <f t="shared" si="1"/>
        <v>13.249000000000001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</row>
    <row r="18" spans="1:876 6877:7029" s="9" customFormat="1" ht="14.45" hidden="1" customHeight="1" x14ac:dyDescent="0.2">
      <c r="A18" s="108">
        <v>69</v>
      </c>
      <c r="B18" s="109" t="s">
        <v>347</v>
      </c>
      <c r="C18" s="278" t="s">
        <v>378</v>
      </c>
      <c r="D18" s="110">
        <f>'Transmission Cost 12-30-2014'!B30</f>
        <v>124608.15</v>
      </c>
      <c r="E18" s="110">
        <f>'Transmission Cost 12-30-2014'!D30</f>
        <v>44435.19</v>
      </c>
      <c r="F18" s="111" t="s">
        <v>35</v>
      </c>
      <c r="G18" s="108">
        <v>52309</v>
      </c>
      <c r="H18" s="278" t="s">
        <v>1027</v>
      </c>
      <c r="I18" s="108">
        <v>52327</v>
      </c>
      <c r="J18" s="278" t="s">
        <v>1028</v>
      </c>
      <c r="K18" s="126">
        <f t="shared" si="32"/>
        <v>32506.943307052508</v>
      </c>
      <c r="L18" s="126">
        <f t="shared" si="33"/>
        <v>11591.956081268412</v>
      </c>
      <c r="M18" s="122"/>
      <c r="N18" s="128" t="s">
        <v>338</v>
      </c>
      <c r="O18" s="142" t="s">
        <v>330</v>
      </c>
      <c r="P18" s="128" t="e">
        <f>VLOOKUP(I18,I20:J455,2,FALSE)</f>
        <v>#N/A</v>
      </c>
      <c r="Q18" s="129" t="e">
        <f>VLOOKUP(I18,#REF!,5,FALSE)</f>
        <v>#REF!</v>
      </c>
      <c r="R18" s="129" t="e">
        <f>VLOOKUP(I18,#REF!,6,FALSE)</f>
        <v>#REF!</v>
      </c>
      <c r="S18" s="130" t="e">
        <f t="shared" si="18"/>
        <v>#REF!</v>
      </c>
      <c r="T18" s="108">
        <v>69</v>
      </c>
      <c r="U18" s="108">
        <v>1</v>
      </c>
      <c r="V18" s="131">
        <v>3.0110000000000001</v>
      </c>
      <c r="W18" s="281">
        <v>11.542</v>
      </c>
      <c r="X18" s="128">
        <f t="shared" si="0"/>
        <v>1</v>
      </c>
      <c r="Y18" s="128">
        <f t="shared" si="5"/>
        <v>0</v>
      </c>
      <c r="Z18" s="135">
        <f t="shared" si="19"/>
        <v>0</v>
      </c>
      <c r="AA18" s="135">
        <f t="shared" si="20"/>
        <v>0</v>
      </c>
      <c r="AB18" s="128">
        <f t="shared" si="8"/>
        <v>1</v>
      </c>
      <c r="AC18" s="135">
        <f t="shared" si="21"/>
        <v>32506.943307052508</v>
      </c>
      <c r="AD18" s="135">
        <f t="shared" si="22"/>
        <v>11591.956081268412</v>
      </c>
      <c r="AE18" s="133" t="s">
        <v>330</v>
      </c>
      <c r="AF18" s="39">
        <v>526</v>
      </c>
      <c r="AG18" s="39">
        <v>100</v>
      </c>
      <c r="AH18" s="180">
        <f t="shared" si="1"/>
        <v>3.0110000000000001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</row>
    <row r="19" spans="1:876 6877:7029" s="9" customFormat="1" ht="14.25" hidden="1" customHeight="1" x14ac:dyDescent="0.2">
      <c r="A19" s="278">
        <v>69</v>
      </c>
      <c r="B19" s="345" t="s">
        <v>347</v>
      </c>
      <c r="C19" s="278" t="s">
        <v>378</v>
      </c>
      <c r="D19" s="110">
        <f>'Transmission Cost 12-30-2014'!B30</f>
        <v>124608.15</v>
      </c>
      <c r="E19" s="110">
        <f>'Transmission Cost 12-30-2014'!D30</f>
        <v>44435.19</v>
      </c>
      <c r="F19" s="310" t="s">
        <v>35</v>
      </c>
      <c r="G19" s="108"/>
      <c r="H19" s="278" t="s">
        <v>1027</v>
      </c>
      <c r="I19" s="108"/>
      <c r="J19" s="278" t="s">
        <v>1029</v>
      </c>
      <c r="K19" s="126">
        <f t="shared" si="32"/>
        <v>30671.61273176226</v>
      </c>
      <c r="L19" s="126">
        <f t="shared" si="33"/>
        <v>10937.478321781322</v>
      </c>
      <c r="M19" s="122"/>
      <c r="N19" s="128" t="s">
        <v>338</v>
      </c>
      <c r="O19" s="142" t="s">
        <v>330</v>
      </c>
      <c r="P19" s="128"/>
      <c r="Q19" s="129"/>
      <c r="R19" s="129"/>
      <c r="S19" s="130"/>
      <c r="T19" s="108">
        <v>69</v>
      </c>
      <c r="U19" s="108">
        <v>1</v>
      </c>
      <c r="V19" s="131">
        <v>2.8410000000000002</v>
      </c>
      <c r="W19" s="281">
        <v>11.542</v>
      </c>
      <c r="X19" s="128">
        <f t="shared" si="0"/>
        <v>1</v>
      </c>
      <c r="Y19" s="128">
        <f t="shared" si="5"/>
        <v>0</v>
      </c>
      <c r="Z19" s="126">
        <f>K19*X19*Y19</f>
        <v>0</v>
      </c>
      <c r="AA19" s="135">
        <f>L19*X19*Y19</f>
        <v>0</v>
      </c>
      <c r="AB19" s="128">
        <f t="shared" si="8"/>
        <v>1</v>
      </c>
      <c r="AC19" s="135">
        <f>K19*X19*AB19</f>
        <v>30671.61273176226</v>
      </c>
      <c r="AD19" s="135">
        <f>L19*X19*AB19</f>
        <v>10937.478321781322</v>
      </c>
      <c r="AE19" s="133" t="s">
        <v>330</v>
      </c>
      <c r="AF19" s="39">
        <v>526</v>
      </c>
      <c r="AG19" s="39">
        <v>100</v>
      </c>
      <c r="AH19" s="180">
        <f t="shared" si="1"/>
        <v>2.8410000000000002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</row>
    <row r="20" spans="1:876 6877:7029" s="9" customFormat="1" ht="14.45" hidden="1" customHeight="1" x14ac:dyDescent="0.2">
      <c r="A20" s="108">
        <v>69</v>
      </c>
      <c r="B20" s="109" t="s">
        <v>347</v>
      </c>
      <c r="C20" s="122" t="s">
        <v>349</v>
      </c>
      <c r="D20" s="110">
        <f t="shared" ref="D20:D22" si="34">VLOOKUP(C20,TLine_Cost,2,FALSE)</f>
        <v>91887.260000000009</v>
      </c>
      <c r="E20" s="110">
        <f t="shared" si="31"/>
        <v>35123.97</v>
      </c>
      <c r="F20" s="111" t="s">
        <v>35</v>
      </c>
      <c r="G20" s="108">
        <v>52319</v>
      </c>
      <c r="H20" s="278" t="s">
        <v>1025</v>
      </c>
      <c r="I20" s="108">
        <v>52321</v>
      </c>
      <c r="J20" s="278" t="s">
        <v>1030</v>
      </c>
      <c r="K20" s="126">
        <f t="shared" si="32"/>
        <v>91887.260000000009</v>
      </c>
      <c r="L20" s="126">
        <f t="shared" si="33"/>
        <v>35123.97</v>
      </c>
      <c r="M20" s="127"/>
      <c r="N20" s="128" t="s">
        <v>338</v>
      </c>
      <c r="O20" s="142" t="s">
        <v>330</v>
      </c>
      <c r="P20" s="128" t="e">
        <f>VLOOKUP(I20,I22:J455,2,FALSE)</f>
        <v>#N/A</v>
      </c>
      <c r="Q20" s="129" t="e">
        <f>VLOOKUP(I20,#REF!,5,FALSE)</f>
        <v>#REF!</v>
      </c>
      <c r="R20" s="129" t="e">
        <f>VLOOKUP(I20,#REF!,6,FALSE)</f>
        <v>#REF!</v>
      </c>
      <c r="S20" s="130" t="e">
        <f t="shared" si="18"/>
        <v>#REF!</v>
      </c>
      <c r="T20" s="108">
        <v>69</v>
      </c>
      <c r="U20" s="108">
        <v>1</v>
      </c>
      <c r="V20" s="131">
        <v>6.3280000000000003</v>
      </c>
      <c r="W20" s="281">
        <v>6.3280000000000003</v>
      </c>
      <c r="X20" s="128">
        <f t="shared" si="0"/>
        <v>1</v>
      </c>
      <c r="Y20" s="128">
        <f t="shared" si="5"/>
        <v>0</v>
      </c>
      <c r="Z20" s="135">
        <f t="shared" si="19"/>
        <v>0</v>
      </c>
      <c r="AA20" s="135">
        <f t="shared" si="20"/>
        <v>0</v>
      </c>
      <c r="AB20" s="128">
        <f t="shared" si="8"/>
        <v>1</v>
      </c>
      <c r="AC20" s="135">
        <f t="shared" si="21"/>
        <v>91887.260000000009</v>
      </c>
      <c r="AD20" s="135">
        <f t="shared" si="22"/>
        <v>35123.97</v>
      </c>
      <c r="AE20" s="133" t="s">
        <v>330</v>
      </c>
      <c r="AF20" s="39">
        <v>526</v>
      </c>
      <c r="AG20" s="39">
        <v>100</v>
      </c>
      <c r="AH20" s="180">
        <f t="shared" si="1"/>
        <v>6.3280000000000003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</row>
    <row r="21" spans="1:876 6877:7029" s="28" customFormat="1" ht="14.45" hidden="1" customHeight="1" x14ac:dyDescent="0.2">
      <c r="A21" s="108">
        <v>115</v>
      </c>
      <c r="B21" s="109" t="s">
        <v>697</v>
      </c>
      <c r="C21" s="279" t="s">
        <v>454</v>
      </c>
      <c r="D21" s="110">
        <f t="shared" si="34"/>
        <v>1658293.7</v>
      </c>
      <c r="E21" s="110">
        <f t="shared" si="31"/>
        <v>1022953.27</v>
      </c>
      <c r="F21" s="111" t="s">
        <v>35</v>
      </c>
      <c r="G21" s="108"/>
      <c r="H21" s="278" t="s">
        <v>1031</v>
      </c>
      <c r="I21" s="108"/>
      <c r="J21" s="123" t="s">
        <v>699</v>
      </c>
      <c r="K21" s="126">
        <f t="shared" si="32"/>
        <v>3377.8716426596825</v>
      </c>
      <c r="L21" s="126">
        <f t="shared" si="33"/>
        <v>2083.7110112032592</v>
      </c>
      <c r="M21" s="127">
        <f t="shared" ref="M21:M23" si="35">SUM(K21)</f>
        <v>3377.8716426596825</v>
      </c>
      <c r="N21" s="128" t="s">
        <v>338</v>
      </c>
      <c r="O21" s="142" t="s">
        <v>330</v>
      </c>
      <c r="P21" s="128" t="e">
        <f>VLOOKUP(I21,I37:J455,2,FALSE)</f>
        <v>#N/A</v>
      </c>
      <c r="Q21" s="129" t="e">
        <f>VLOOKUP(I21,#REF!,5,FALSE)</f>
        <v>#REF!</v>
      </c>
      <c r="R21" s="129" t="e">
        <f>VLOOKUP(I21,#REF!,6,FALSE)</f>
        <v>#REF!</v>
      </c>
      <c r="S21" s="130" t="e">
        <f t="shared" si="18"/>
        <v>#REF!</v>
      </c>
      <c r="T21" s="108">
        <v>115</v>
      </c>
      <c r="U21" s="108">
        <v>1</v>
      </c>
      <c r="V21" s="131">
        <v>1.4E-2</v>
      </c>
      <c r="W21" s="281">
        <v>6.8730000000000002</v>
      </c>
      <c r="X21" s="128">
        <f t="shared" si="0"/>
        <v>1</v>
      </c>
      <c r="Y21" s="128">
        <f t="shared" si="5"/>
        <v>0</v>
      </c>
      <c r="Z21" s="135">
        <f t="shared" si="19"/>
        <v>0</v>
      </c>
      <c r="AA21" s="135">
        <f t="shared" si="20"/>
        <v>0</v>
      </c>
      <c r="AB21" s="128">
        <f t="shared" si="8"/>
        <v>1</v>
      </c>
      <c r="AC21" s="135">
        <f t="shared" si="21"/>
        <v>3377.8716426596825</v>
      </c>
      <c r="AD21" s="135">
        <f t="shared" si="22"/>
        <v>2083.7110112032592</v>
      </c>
      <c r="AE21" s="133" t="s">
        <v>330</v>
      </c>
      <c r="AF21" s="39">
        <v>526</v>
      </c>
      <c r="AG21" s="39">
        <v>100</v>
      </c>
      <c r="AH21" s="180">
        <f t="shared" si="1"/>
        <v>1.4E-2</v>
      </c>
    </row>
    <row r="22" spans="1:876 6877:7029" s="28" customFormat="1" ht="14.45" hidden="1" customHeight="1" x14ac:dyDescent="0.2">
      <c r="A22" s="108">
        <v>69</v>
      </c>
      <c r="B22" s="109" t="s">
        <v>350</v>
      </c>
      <c r="C22" s="122" t="str">
        <f>VLOOKUP(B22,ckt_lookup,2,FALSE)</f>
        <v>Elec Tran-Line OH-NM- 69KV-Clovis Loop</v>
      </c>
      <c r="D22" s="110">
        <f t="shared" si="34"/>
        <v>918714.21</v>
      </c>
      <c r="E22" s="110">
        <f t="shared" si="31"/>
        <v>668849.33000000007</v>
      </c>
      <c r="F22" s="111" t="s">
        <v>35</v>
      </c>
      <c r="G22" s="108">
        <v>51175</v>
      </c>
      <c r="H22" s="278" t="s">
        <v>1032</v>
      </c>
      <c r="I22" s="108">
        <v>51163</v>
      </c>
      <c r="J22" s="278" t="s">
        <v>1033</v>
      </c>
      <c r="K22" s="126">
        <f t="shared" si="32"/>
        <v>296941.55716071435</v>
      </c>
      <c r="L22" s="126">
        <f t="shared" si="33"/>
        <v>216181.6584464286</v>
      </c>
      <c r="M22" s="127">
        <f t="shared" si="35"/>
        <v>296941.55716071435</v>
      </c>
      <c r="N22" s="128" t="s">
        <v>338</v>
      </c>
      <c r="O22" s="142" t="s">
        <v>330</v>
      </c>
      <c r="P22" s="128" t="e">
        <f>VLOOKUP(I22,I37:J455,2,FALSE)</f>
        <v>#N/A</v>
      </c>
      <c r="Q22" s="129" t="e">
        <f>VLOOKUP(I22,#REF!,5,FALSE)</f>
        <v>#REF!</v>
      </c>
      <c r="R22" s="129" t="e">
        <f>VLOOKUP(I22,#REF!,6,FALSE)</f>
        <v>#REF!</v>
      </c>
      <c r="S22" s="130" t="e">
        <f t="shared" si="18"/>
        <v>#REF!</v>
      </c>
      <c r="T22" s="108">
        <v>69</v>
      </c>
      <c r="U22" s="108">
        <v>1</v>
      </c>
      <c r="V22" s="131">
        <v>7.7830000000000004</v>
      </c>
      <c r="W22" s="131">
        <v>24.08</v>
      </c>
      <c r="X22" s="128">
        <f t="shared" si="0"/>
        <v>1</v>
      </c>
      <c r="Y22" s="128">
        <f t="shared" si="5"/>
        <v>0</v>
      </c>
      <c r="Z22" s="135">
        <f t="shared" si="19"/>
        <v>0</v>
      </c>
      <c r="AA22" s="135">
        <f t="shared" si="20"/>
        <v>0</v>
      </c>
      <c r="AB22" s="128">
        <f t="shared" si="8"/>
        <v>1</v>
      </c>
      <c r="AC22" s="135">
        <f t="shared" si="21"/>
        <v>296941.55716071435</v>
      </c>
      <c r="AD22" s="135">
        <f t="shared" si="22"/>
        <v>216181.6584464286</v>
      </c>
      <c r="AE22" s="133" t="s">
        <v>330</v>
      </c>
      <c r="AF22" s="39">
        <v>526</v>
      </c>
      <c r="AG22" s="39">
        <v>100</v>
      </c>
      <c r="AH22" s="180">
        <f t="shared" si="1"/>
        <v>7.7830000000000004</v>
      </c>
    </row>
    <row r="23" spans="1:876 6877:7029" s="196" customFormat="1" ht="14.45" hidden="1" customHeight="1" x14ac:dyDescent="0.2">
      <c r="A23" s="238">
        <v>69</v>
      </c>
      <c r="B23" s="240" t="s">
        <v>353</v>
      </c>
      <c r="C23" s="275" t="s">
        <v>659</v>
      </c>
      <c r="D23" s="110">
        <f t="shared" ref="D23" si="36">VLOOKUP(C23,TLine_Cost,2,FALSE)</f>
        <v>918714.21</v>
      </c>
      <c r="E23" s="110">
        <f t="shared" ref="E23" si="37">VLOOKUP(C23,TLine_Cost,4,FALSE)</f>
        <v>668849.33000000007</v>
      </c>
      <c r="F23" s="280" t="s">
        <v>36</v>
      </c>
      <c r="G23" s="238">
        <v>51159</v>
      </c>
      <c r="H23" s="228" t="s">
        <v>1032</v>
      </c>
      <c r="I23" s="238">
        <v>51155</v>
      </c>
      <c r="J23" s="227" t="s">
        <v>1436</v>
      </c>
      <c r="K23" s="126">
        <f t="shared" ref="K23" si="38">D23*V23/W23</f>
        <v>382250.73380357143</v>
      </c>
      <c r="L23" s="126">
        <f t="shared" ref="L23" si="39">E23*V23/W23</f>
        <v>278289.09623214288</v>
      </c>
      <c r="M23" s="127">
        <f t="shared" si="35"/>
        <v>382250.73380357143</v>
      </c>
      <c r="N23" s="243" t="s">
        <v>338</v>
      </c>
      <c r="O23" s="241" t="s">
        <v>330</v>
      </c>
      <c r="P23" s="243" t="e">
        <v>#N/A</v>
      </c>
      <c r="Q23" s="244" t="e">
        <v>#REF!</v>
      </c>
      <c r="R23" s="244" t="e">
        <v>#REF!</v>
      </c>
      <c r="S23" s="239" t="e">
        <v>#REF!</v>
      </c>
      <c r="T23" s="238">
        <v>69</v>
      </c>
      <c r="U23" s="238">
        <v>1</v>
      </c>
      <c r="V23" s="242">
        <v>10.019</v>
      </c>
      <c r="W23" s="242">
        <v>24.08</v>
      </c>
      <c r="X23" s="128">
        <f t="shared" si="0"/>
        <v>0</v>
      </c>
      <c r="Y23" s="128">
        <f t="shared" si="5"/>
        <v>0</v>
      </c>
      <c r="Z23" s="135">
        <f t="shared" ref="Z23" si="40">K23*X23*Y23</f>
        <v>0</v>
      </c>
      <c r="AA23" s="135">
        <f t="shared" ref="AA23" si="41">L23*X23*Y23</f>
        <v>0</v>
      </c>
      <c r="AB23" s="128">
        <f t="shared" si="8"/>
        <v>1</v>
      </c>
      <c r="AC23" s="135">
        <f t="shared" ref="AC23" si="42">K23*X23*AB23</f>
        <v>0</v>
      </c>
      <c r="AD23" s="135">
        <f t="shared" ref="AD23" si="43">L23*X23*AB23</f>
        <v>0</v>
      </c>
      <c r="AE23" s="243" t="s">
        <v>330</v>
      </c>
      <c r="AF23" s="238">
        <v>526</v>
      </c>
      <c r="AG23" s="238">
        <v>100</v>
      </c>
      <c r="AH23" s="180">
        <f t="shared" si="1"/>
        <v>10.019</v>
      </c>
      <c r="AI23" s="199"/>
      <c r="AJ23" s="199"/>
      <c r="AK23" s="199"/>
      <c r="JDM23" s="199"/>
      <c r="JDN23" s="199"/>
      <c r="JDO23" s="199"/>
      <c r="JDP23" s="199"/>
      <c r="JDQ23" s="199"/>
      <c r="JDR23" s="199"/>
      <c r="JDS23" s="199"/>
      <c r="JDT23" s="199"/>
      <c r="JDU23" s="199"/>
      <c r="JDV23" s="199"/>
      <c r="JDW23" s="199"/>
      <c r="JDX23" s="199"/>
      <c r="JDY23" s="199"/>
      <c r="JDZ23" s="199"/>
      <c r="JEA23" s="199"/>
      <c r="JEB23" s="199"/>
      <c r="JEC23" s="199"/>
      <c r="JED23" s="199"/>
      <c r="JEE23" s="199"/>
      <c r="JEF23" s="199"/>
      <c r="JEG23" s="199"/>
      <c r="JEH23" s="199"/>
      <c r="JEI23" s="199"/>
      <c r="JEJ23" s="199"/>
      <c r="JEK23" s="199"/>
      <c r="JEL23" s="199"/>
      <c r="JEM23" s="199"/>
      <c r="JEN23" s="199"/>
      <c r="JEO23" s="199"/>
      <c r="JEP23" s="199"/>
      <c r="JEQ23" s="199"/>
      <c r="JER23" s="199"/>
      <c r="JES23" s="199"/>
      <c r="JET23" s="199"/>
      <c r="JEU23" s="199"/>
      <c r="JEV23" s="199"/>
      <c r="JEW23" s="199"/>
      <c r="JEX23" s="199"/>
      <c r="JEY23" s="199"/>
      <c r="JEZ23" s="199"/>
      <c r="JFA23" s="199"/>
      <c r="JFB23" s="199"/>
      <c r="JFC23" s="199"/>
      <c r="JFD23" s="199"/>
      <c r="JFE23" s="199"/>
      <c r="JFF23" s="199"/>
      <c r="JFG23" s="199"/>
      <c r="JFH23" s="199"/>
      <c r="JFI23" s="199"/>
      <c r="JFJ23" s="199"/>
      <c r="JFK23" s="199"/>
      <c r="JFL23" s="199"/>
      <c r="JFM23" s="199"/>
      <c r="JFN23" s="199"/>
      <c r="JFO23" s="199"/>
      <c r="JFP23" s="199"/>
      <c r="JFQ23" s="199"/>
      <c r="JFR23" s="199"/>
      <c r="JFS23" s="199"/>
      <c r="JFT23" s="199"/>
      <c r="JFU23" s="199"/>
      <c r="JFV23" s="199"/>
      <c r="JFW23" s="199"/>
      <c r="JFX23" s="199"/>
      <c r="JFY23" s="199"/>
      <c r="JFZ23" s="199"/>
      <c r="JGA23" s="199"/>
      <c r="JGB23" s="199"/>
      <c r="JGC23" s="199"/>
      <c r="JGD23" s="199"/>
      <c r="JGE23" s="199"/>
      <c r="JGF23" s="199"/>
      <c r="JGG23" s="199"/>
      <c r="JGH23" s="199"/>
      <c r="JGI23" s="199"/>
      <c r="JGJ23" s="199"/>
      <c r="JGK23" s="199"/>
      <c r="JGL23" s="199"/>
      <c r="JGM23" s="199"/>
      <c r="JGN23" s="199"/>
      <c r="JGO23" s="199"/>
      <c r="JGP23" s="199"/>
      <c r="JGQ23" s="199"/>
      <c r="JGR23" s="199"/>
      <c r="JGS23" s="199"/>
      <c r="JGT23" s="199"/>
      <c r="JGU23" s="199"/>
      <c r="JGV23" s="199"/>
      <c r="JGW23" s="199"/>
      <c r="JGX23" s="199"/>
      <c r="JGY23" s="199"/>
      <c r="JGZ23" s="199"/>
      <c r="JHA23" s="199"/>
      <c r="JHB23" s="199"/>
      <c r="JHC23" s="199"/>
      <c r="JHD23" s="199"/>
      <c r="JHE23" s="199"/>
      <c r="JHF23" s="199"/>
      <c r="JHG23" s="199"/>
      <c r="JHH23" s="199"/>
      <c r="JHI23" s="199"/>
      <c r="JHJ23" s="199"/>
      <c r="JHK23" s="199"/>
      <c r="JHL23" s="199"/>
      <c r="JHM23" s="199"/>
      <c r="JHN23" s="199"/>
      <c r="JHO23" s="199"/>
      <c r="JHP23" s="199"/>
      <c r="JHQ23" s="199"/>
      <c r="JHR23" s="199"/>
      <c r="JHS23" s="199"/>
      <c r="JHT23" s="199"/>
      <c r="JHU23" s="199"/>
      <c r="JHV23" s="199"/>
      <c r="JHW23" s="199"/>
      <c r="JHX23" s="199"/>
      <c r="JHY23" s="199"/>
      <c r="JHZ23" s="199"/>
      <c r="JIA23" s="199"/>
      <c r="JIB23" s="199"/>
      <c r="JIC23" s="199"/>
      <c r="JID23" s="199"/>
      <c r="JIE23" s="199"/>
      <c r="JIF23" s="199"/>
      <c r="JIG23" s="199"/>
      <c r="JIH23" s="199"/>
      <c r="JII23" s="199"/>
      <c r="JIJ23" s="199"/>
      <c r="JIK23" s="199"/>
      <c r="JIL23" s="199"/>
      <c r="JIM23" s="199"/>
      <c r="JIN23" s="199"/>
      <c r="JIO23" s="199"/>
      <c r="JIP23" s="199"/>
      <c r="JIQ23" s="199"/>
      <c r="JIR23" s="199"/>
      <c r="JIS23" s="199"/>
      <c r="JIT23" s="199"/>
      <c r="JIU23" s="199"/>
      <c r="JIV23" s="199"/>
      <c r="JIW23" s="199"/>
      <c r="JIX23" s="199"/>
      <c r="JIY23" s="199"/>
      <c r="JIZ23" s="199"/>
      <c r="JJA23" s="199"/>
      <c r="JJB23" s="199"/>
      <c r="JJC23" s="199"/>
      <c r="JJD23" s="199"/>
      <c r="JJE23" s="199"/>
      <c r="JJF23" s="199"/>
      <c r="JJG23" s="199"/>
      <c r="JJH23" s="199"/>
      <c r="JJI23" s="199"/>
    </row>
    <row r="24" spans="1:876 6877:7029" s="29" customFormat="1" ht="14.45" hidden="1" customHeight="1" x14ac:dyDescent="0.2">
      <c r="A24" s="108">
        <v>69</v>
      </c>
      <c r="B24" s="109" t="s">
        <v>360</v>
      </c>
      <c r="C24" s="112" t="s">
        <v>661</v>
      </c>
      <c r="D24" s="110">
        <f t="shared" ref="D24:D33" si="44">VLOOKUP(C24,TLine_Cost,2,FALSE)</f>
        <v>113551.59</v>
      </c>
      <c r="E24" s="110">
        <f t="shared" ref="E24:E33" si="45">VLOOKUP(C24,TLine_Cost,4,FALSE)</f>
        <v>65332.83</v>
      </c>
      <c r="F24" s="111" t="s">
        <v>35</v>
      </c>
      <c r="G24" s="108">
        <v>51175</v>
      </c>
      <c r="H24" s="113" t="s">
        <v>352</v>
      </c>
      <c r="I24" s="108">
        <v>51183</v>
      </c>
      <c r="J24" s="278" t="s">
        <v>1035</v>
      </c>
      <c r="K24" s="126">
        <f t="shared" ref="K24:K42" si="46">D24*V24/W24</f>
        <v>24770.525175516104</v>
      </c>
      <c r="L24" s="126">
        <f t="shared" ref="L24:L42" si="47">E24*V24/W24</f>
        <v>14251.922939191903</v>
      </c>
      <c r="M24" s="127">
        <f>SUM(K24)</f>
        <v>24770.525175516104</v>
      </c>
      <c r="N24" s="128" t="s">
        <v>338</v>
      </c>
      <c r="O24" s="142" t="s">
        <v>330</v>
      </c>
      <c r="P24" s="128" t="e">
        <f>VLOOKUP(I24,I54:J457,2,FALSE)</f>
        <v>#N/A</v>
      </c>
      <c r="Q24" s="129" t="e">
        <f>VLOOKUP(I24,#REF!,5,FALSE)</f>
        <v>#REF!</v>
      </c>
      <c r="R24" s="129" t="e">
        <f>VLOOKUP(I24,#REF!,6,FALSE)</f>
        <v>#REF!</v>
      </c>
      <c r="S24" s="130" t="e">
        <f>SQRT(Q24^2+R24^2)</f>
        <v>#REF!</v>
      </c>
      <c r="T24" s="108">
        <v>69</v>
      </c>
      <c r="U24" s="108">
        <v>1</v>
      </c>
      <c r="V24" s="281">
        <v>8.1470000000000002</v>
      </c>
      <c r="W24" s="281">
        <v>37.347000000000001</v>
      </c>
      <c r="X24" s="128">
        <f t="shared" si="0"/>
        <v>1</v>
      </c>
      <c r="Y24" s="128">
        <f t="shared" si="5"/>
        <v>0</v>
      </c>
      <c r="Z24" s="135">
        <f t="shared" ref="Z24:Z42" si="48">K24*X24*Y24</f>
        <v>0</v>
      </c>
      <c r="AA24" s="135">
        <f t="shared" ref="AA24:AA42" si="49">L24*X24*Y24</f>
        <v>0</v>
      </c>
      <c r="AB24" s="128">
        <f t="shared" si="8"/>
        <v>1</v>
      </c>
      <c r="AC24" s="135">
        <f t="shared" ref="AC24:AC42" si="50">K24*X24*AB24</f>
        <v>24770.525175516104</v>
      </c>
      <c r="AD24" s="135">
        <f t="shared" ref="AD24:AD42" si="51">L24*X24*AB24</f>
        <v>14251.922939191903</v>
      </c>
      <c r="AE24" s="133" t="s">
        <v>330</v>
      </c>
      <c r="AF24" s="39">
        <v>526</v>
      </c>
      <c r="AG24" s="39">
        <v>100</v>
      </c>
      <c r="AH24" s="39">
        <f t="shared" ref="AH24:AH32" si="52">V24</f>
        <v>8.1470000000000002</v>
      </c>
    </row>
    <row r="25" spans="1:876 6877:7029" s="28" customFormat="1" ht="14.45" hidden="1" customHeight="1" x14ac:dyDescent="0.2">
      <c r="A25" s="108">
        <v>115</v>
      </c>
      <c r="B25" s="109" t="s">
        <v>372</v>
      </c>
      <c r="C25" s="112" t="s">
        <v>709</v>
      </c>
      <c r="D25" s="110">
        <f t="shared" si="44"/>
        <v>640112.65</v>
      </c>
      <c r="E25" s="110">
        <f t="shared" si="45"/>
        <v>447463.49000000005</v>
      </c>
      <c r="F25" s="111" t="s">
        <v>35</v>
      </c>
      <c r="G25" s="108">
        <v>52358</v>
      </c>
      <c r="H25" s="278" t="s">
        <v>1036</v>
      </c>
      <c r="I25" s="108">
        <v>52370</v>
      </c>
      <c r="J25" s="278" t="s">
        <v>1037</v>
      </c>
      <c r="K25" s="126">
        <f t="shared" si="46"/>
        <v>72988.899657924747</v>
      </c>
      <c r="L25" s="126">
        <f t="shared" si="47"/>
        <v>51022.062713797044</v>
      </c>
      <c r="M25" s="127">
        <f>SUM(K25)</f>
        <v>72988.899657924747</v>
      </c>
      <c r="N25" s="128" t="s">
        <v>338</v>
      </c>
      <c r="O25" s="142" t="s">
        <v>330</v>
      </c>
      <c r="P25" s="128" t="e">
        <f>VLOOKUP(I25,I37:J463,2,FALSE)</f>
        <v>#N/A</v>
      </c>
      <c r="Q25" s="129" t="e">
        <f>VLOOKUP(I25,#REF!,5,FALSE)</f>
        <v>#REF!</v>
      </c>
      <c r="R25" s="129" t="e">
        <f>VLOOKUP(I25,#REF!,6,FALSE)</f>
        <v>#REF!</v>
      </c>
      <c r="S25" s="130" t="e">
        <f>SQRT(Q25^2+R25^2)</f>
        <v>#REF!</v>
      </c>
      <c r="T25" s="108">
        <v>115</v>
      </c>
      <c r="U25" s="108">
        <v>1</v>
      </c>
      <c r="V25" s="131">
        <v>1.1000000000000001</v>
      </c>
      <c r="W25" s="131">
        <v>9.6470000000000002</v>
      </c>
      <c r="X25" s="128">
        <f t="shared" si="0"/>
        <v>1</v>
      </c>
      <c r="Y25" s="128">
        <f t="shared" si="5"/>
        <v>0</v>
      </c>
      <c r="Z25" s="135">
        <f t="shared" si="48"/>
        <v>0</v>
      </c>
      <c r="AA25" s="135">
        <f t="shared" si="49"/>
        <v>0</v>
      </c>
      <c r="AB25" s="128">
        <f t="shared" si="8"/>
        <v>1</v>
      </c>
      <c r="AC25" s="135">
        <f t="shared" si="50"/>
        <v>72988.899657924747</v>
      </c>
      <c r="AD25" s="135">
        <f t="shared" si="51"/>
        <v>51022.062713797044</v>
      </c>
      <c r="AE25" s="133" t="s">
        <v>330</v>
      </c>
      <c r="AF25" s="39">
        <v>526</v>
      </c>
      <c r="AG25" s="39">
        <v>100</v>
      </c>
      <c r="AH25" s="180">
        <f t="shared" si="52"/>
        <v>1.1000000000000001</v>
      </c>
    </row>
    <row r="26" spans="1:876 6877:7029" s="29" customFormat="1" ht="14.45" hidden="1" customHeight="1" x14ac:dyDescent="0.2">
      <c r="A26" s="108">
        <v>69</v>
      </c>
      <c r="B26" s="109" t="s">
        <v>370</v>
      </c>
      <c r="C26" s="122" t="s">
        <v>371</v>
      </c>
      <c r="D26" s="110">
        <f t="shared" si="44"/>
        <v>264065.89</v>
      </c>
      <c r="E26" s="110">
        <f t="shared" si="45"/>
        <v>203899.27</v>
      </c>
      <c r="F26" s="111" t="s">
        <v>35</v>
      </c>
      <c r="G26" s="108">
        <v>52279</v>
      </c>
      <c r="H26" s="228" t="s">
        <v>1437</v>
      </c>
      <c r="I26" s="238">
        <v>52269</v>
      </c>
      <c r="J26" s="227" t="s">
        <v>1438</v>
      </c>
      <c r="K26" s="126">
        <f t="shared" si="46"/>
        <v>24925.209293047243</v>
      </c>
      <c r="L26" s="126">
        <f t="shared" si="47"/>
        <v>19246.075210431565</v>
      </c>
      <c r="M26" s="127">
        <f>SUM(K26:K38)</f>
        <v>228482.84325207997</v>
      </c>
      <c r="N26" s="128" t="s">
        <v>338</v>
      </c>
      <c r="O26" s="142" t="s">
        <v>330</v>
      </c>
      <c r="P26" s="128" t="str">
        <f>VLOOKUP(I26,I25:J462,2,FALSE)</f>
        <v>Mississippi Chem #2 Tap (Structure 17)</v>
      </c>
      <c r="Q26" s="129" t="e">
        <f>VLOOKUP(I26,#REF!,5,FALSE)</f>
        <v>#REF!</v>
      </c>
      <c r="R26" s="129" t="e">
        <f>VLOOKUP(I26,#REF!,6,FALSE)</f>
        <v>#REF!</v>
      </c>
      <c r="S26" s="130" t="e">
        <f>SQRT(Q26^2+R26^2)</f>
        <v>#REF!</v>
      </c>
      <c r="T26" s="108">
        <v>69</v>
      </c>
      <c r="U26" s="108">
        <v>1</v>
      </c>
      <c r="V26" s="281">
        <v>1.94</v>
      </c>
      <c r="W26" s="281">
        <v>20.553000000000001</v>
      </c>
      <c r="X26" s="128">
        <f t="shared" si="0"/>
        <v>1</v>
      </c>
      <c r="Y26" s="128">
        <f t="shared" si="5"/>
        <v>0</v>
      </c>
      <c r="Z26" s="135">
        <f t="shared" si="48"/>
        <v>0</v>
      </c>
      <c r="AA26" s="135">
        <f t="shared" si="49"/>
        <v>0</v>
      </c>
      <c r="AB26" s="128">
        <f t="shared" si="8"/>
        <v>1</v>
      </c>
      <c r="AC26" s="135">
        <f t="shared" si="50"/>
        <v>24925.209293047243</v>
      </c>
      <c r="AD26" s="135">
        <f t="shared" si="51"/>
        <v>19246.075210431565</v>
      </c>
      <c r="AE26" s="133" t="s">
        <v>330</v>
      </c>
      <c r="AF26" s="39">
        <v>526</v>
      </c>
      <c r="AG26" s="39">
        <v>100</v>
      </c>
      <c r="AH26" s="39">
        <f t="shared" si="52"/>
        <v>1.94</v>
      </c>
    </row>
    <row r="27" spans="1:876 6877:7029" s="9" customFormat="1" ht="14.45" hidden="1" customHeight="1" x14ac:dyDescent="0.2">
      <c r="A27" s="108">
        <v>69</v>
      </c>
      <c r="B27" s="114" t="s">
        <v>370</v>
      </c>
      <c r="C27" s="115" t="s">
        <v>397</v>
      </c>
      <c r="D27" s="110">
        <f t="shared" si="44"/>
        <v>13784.17</v>
      </c>
      <c r="E27" s="110">
        <f t="shared" si="45"/>
        <v>3865.96</v>
      </c>
      <c r="F27" s="111" t="s">
        <v>35</v>
      </c>
      <c r="G27" s="108">
        <v>52251</v>
      </c>
      <c r="H27" s="227" t="s">
        <v>1438</v>
      </c>
      <c r="I27" s="238"/>
      <c r="J27" s="227" t="s">
        <v>1439</v>
      </c>
      <c r="K27" s="126">
        <f t="shared" si="46"/>
        <v>777.97096287646571</v>
      </c>
      <c r="L27" s="126">
        <f t="shared" si="47"/>
        <v>218.1926531406607</v>
      </c>
      <c r="M27" s="127"/>
      <c r="N27" s="128" t="s">
        <v>338</v>
      </c>
      <c r="O27" s="142" t="s">
        <v>330</v>
      </c>
      <c r="P27" s="128" t="e">
        <f>VLOOKUP(I27,I39:J469,2,FALSE)</f>
        <v>#N/A</v>
      </c>
      <c r="Q27" s="129" t="e">
        <f>VLOOKUP(I27,#REF!,5,FALSE)</f>
        <v>#REF!</v>
      </c>
      <c r="R27" s="129" t="e">
        <f>VLOOKUP(I27,#REF!,6,FALSE)</f>
        <v>#REF!</v>
      </c>
      <c r="S27" s="130" t="e">
        <f>SQRT(Q27^2+R27^2)</f>
        <v>#REF!</v>
      </c>
      <c r="T27" s="108">
        <v>69</v>
      </c>
      <c r="U27" s="108">
        <v>1</v>
      </c>
      <c r="V27" s="131">
        <v>1.1599999999999999</v>
      </c>
      <c r="W27" s="131">
        <v>20.553000000000001</v>
      </c>
      <c r="X27" s="128">
        <f t="shared" si="0"/>
        <v>1</v>
      </c>
      <c r="Y27" s="128">
        <f t="shared" si="5"/>
        <v>0</v>
      </c>
      <c r="Z27" s="135">
        <f t="shared" si="48"/>
        <v>0</v>
      </c>
      <c r="AA27" s="135">
        <f t="shared" si="49"/>
        <v>0</v>
      </c>
      <c r="AB27" s="128">
        <f t="shared" si="8"/>
        <v>1</v>
      </c>
      <c r="AC27" s="135">
        <f t="shared" si="50"/>
        <v>777.97096287646571</v>
      </c>
      <c r="AD27" s="135">
        <f t="shared" si="51"/>
        <v>218.1926531406607</v>
      </c>
      <c r="AE27" s="133" t="s">
        <v>330</v>
      </c>
      <c r="AF27" s="39">
        <v>526</v>
      </c>
      <c r="AG27" s="39">
        <v>100</v>
      </c>
      <c r="AH27" s="180">
        <f t="shared" si="52"/>
        <v>1.1599999999999999</v>
      </c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  <c r="ACU27" s="29"/>
      <c r="ACV27" s="29"/>
      <c r="ACW27" s="29"/>
      <c r="ACX27" s="29"/>
      <c r="ACY27" s="29"/>
      <c r="ACZ27" s="29"/>
      <c r="ADA27" s="29"/>
      <c r="ADB27" s="29"/>
      <c r="ADC27" s="29"/>
      <c r="ADD27" s="29"/>
      <c r="ADE27" s="29"/>
      <c r="ADF27" s="29"/>
      <c r="ADG27" s="29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/>
      <c r="ADU27" s="29"/>
      <c r="ADV27" s="29"/>
      <c r="ADW27" s="29"/>
      <c r="ADX27" s="29"/>
      <c r="ADY27" s="29"/>
      <c r="ADZ27" s="29"/>
      <c r="AEA27" s="29"/>
      <c r="AEB27" s="29"/>
      <c r="AEC27" s="29"/>
      <c r="AED27" s="29"/>
      <c r="AEE27" s="29"/>
      <c r="AEF27" s="29"/>
      <c r="AEG27" s="29"/>
      <c r="AEH27" s="29"/>
      <c r="AEI27" s="29"/>
      <c r="AEJ27" s="29"/>
      <c r="AEK27" s="29"/>
      <c r="AEL27" s="29"/>
      <c r="AEM27" s="29"/>
      <c r="AEN27" s="29"/>
      <c r="AEO27" s="29"/>
      <c r="AEP27" s="29"/>
      <c r="AEQ27" s="29"/>
      <c r="AER27" s="29"/>
      <c r="AES27" s="29"/>
      <c r="AET27" s="29"/>
      <c r="AEU27" s="29"/>
      <c r="AEV27" s="29"/>
      <c r="AEW27" s="29"/>
      <c r="AEX27" s="29"/>
      <c r="AEY27" s="29"/>
      <c r="AEZ27" s="29"/>
      <c r="AFA27" s="29"/>
      <c r="AFB27" s="29"/>
      <c r="AFC27" s="29"/>
      <c r="AFD27" s="29"/>
      <c r="AFE27" s="29"/>
      <c r="AFF27" s="29"/>
      <c r="AFG27" s="29"/>
      <c r="AFH27" s="29"/>
      <c r="AFI27" s="29"/>
      <c r="AFJ27" s="29"/>
      <c r="AFK27" s="29"/>
      <c r="AFL27" s="29"/>
      <c r="AFM27" s="29"/>
      <c r="AFN27" s="29"/>
      <c r="AFO27" s="29"/>
      <c r="AFP27" s="29"/>
      <c r="AFQ27" s="29"/>
      <c r="AFR27" s="29"/>
      <c r="AFS27" s="29"/>
      <c r="AFT27" s="29"/>
      <c r="AFU27" s="29"/>
      <c r="AFV27" s="29"/>
      <c r="AFW27" s="29"/>
      <c r="AFX27" s="29"/>
      <c r="AFY27" s="29"/>
      <c r="AFZ27" s="29"/>
      <c r="AGA27" s="29"/>
      <c r="AGB27" s="29"/>
      <c r="AGC27" s="29"/>
      <c r="AGD27" s="29"/>
      <c r="AGE27" s="29"/>
      <c r="AGF27" s="29"/>
      <c r="AGG27" s="29"/>
      <c r="AGH27" s="29"/>
      <c r="AGI27" s="29"/>
      <c r="AGJ27" s="29"/>
      <c r="AGK27" s="29"/>
      <c r="AGL27" s="29"/>
      <c r="AGM27" s="29"/>
      <c r="AGN27" s="29"/>
      <c r="AGO27" s="29"/>
      <c r="AGP27" s="29"/>
      <c r="AGQ27" s="29"/>
      <c r="AGR27" s="29"/>
    </row>
    <row r="28" spans="1:876 6877:7029" s="196" customFormat="1" ht="14.45" hidden="1" customHeight="1" x14ac:dyDescent="0.2">
      <c r="A28" s="108">
        <v>69</v>
      </c>
      <c r="B28" s="109" t="s">
        <v>370</v>
      </c>
      <c r="C28" s="122" t="s">
        <v>371</v>
      </c>
      <c r="D28" s="110">
        <f t="shared" si="44"/>
        <v>264065.89</v>
      </c>
      <c r="E28" s="110">
        <f t="shared" si="45"/>
        <v>203899.27</v>
      </c>
      <c r="F28" s="111" t="s">
        <v>35</v>
      </c>
      <c r="G28" s="108"/>
      <c r="H28" s="227" t="s">
        <v>1438</v>
      </c>
      <c r="I28" s="288"/>
      <c r="J28" s="282" t="s">
        <v>1440</v>
      </c>
      <c r="K28" s="126">
        <f t="shared" si="46"/>
        <v>35846.048416289595</v>
      </c>
      <c r="L28" s="126">
        <f t="shared" si="47"/>
        <v>27678.633936651579</v>
      </c>
      <c r="M28" s="275"/>
      <c r="N28" s="289" t="s">
        <v>338</v>
      </c>
      <c r="O28" s="290" t="s">
        <v>330</v>
      </c>
      <c r="P28" s="291"/>
      <c r="Q28" s="292"/>
      <c r="R28" s="289"/>
      <c r="S28" s="289"/>
      <c r="T28" s="296">
        <v>69</v>
      </c>
      <c r="U28" s="290">
        <v>1</v>
      </c>
      <c r="V28" s="315">
        <v>2.79</v>
      </c>
      <c r="W28" s="316">
        <v>20.553000000000001</v>
      </c>
      <c r="X28" s="128">
        <f t="shared" si="0"/>
        <v>1</v>
      </c>
      <c r="Y28" s="128">
        <f t="shared" si="5"/>
        <v>0</v>
      </c>
      <c r="Z28" s="135">
        <f t="shared" si="48"/>
        <v>0</v>
      </c>
      <c r="AA28" s="135">
        <f t="shared" si="49"/>
        <v>0</v>
      </c>
      <c r="AB28" s="128">
        <f t="shared" si="8"/>
        <v>1</v>
      </c>
      <c r="AC28" s="135">
        <f t="shared" si="50"/>
        <v>35846.048416289595</v>
      </c>
      <c r="AD28" s="135">
        <f t="shared" si="51"/>
        <v>27678.633936651579</v>
      </c>
      <c r="AE28" s="289" t="s">
        <v>330</v>
      </c>
      <c r="AF28" s="238">
        <v>526</v>
      </c>
      <c r="AG28" s="238">
        <v>100</v>
      </c>
      <c r="AH28" s="180">
        <f t="shared" si="52"/>
        <v>2.79</v>
      </c>
    </row>
    <row r="29" spans="1:876 6877:7029" s="9" customFormat="1" ht="14.45" hidden="1" customHeight="1" x14ac:dyDescent="0.2">
      <c r="A29" s="108">
        <v>69</v>
      </c>
      <c r="B29" s="109" t="s">
        <v>370</v>
      </c>
      <c r="C29" s="115" t="s">
        <v>376</v>
      </c>
      <c r="D29" s="110">
        <f t="shared" si="44"/>
        <v>119761.12000000001</v>
      </c>
      <c r="E29" s="110">
        <f t="shared" si="45"/>
        <v>88992.959999999992</v>
      </c>
      <c r="F29" s="111" t="s">
        <v>35</v>
      </c>
      <c r="G29" s="108">
        <v>52269</v>
      </c>
      <c r="H29" s="282" t="s">
        <v>1440</v>
      </c>
      <c r="I29" s="238">
        <v>52275</v>
      </c>
      <c r="J29" s="282" t="s">
        <v>1441</v>
      </c>
      <c r="K29" s="126">
        <f t="shared" si="46"/>
        <v>5203.4583836909451</v>
      </c>
      <c r="L29" s="126">
        <f t="shared" si="47"/>
        <v>3866.6235235732006</v>
      </c>
      <c r="M29" s="127"/>
      <c r="N29" s="128" t="s">
        <v>338</v>
      </c>
      <c r="O29" s="142" t="s">
        <v>330</v>
      </c>
      <c r="P29" s="128" t="e">
        <f>VLOOKUP(I29,I38:J464,2,FALSE)</f>
        <v>#N/A</v>
      </c>
      <c r="Q29" s="129" t="e">
        <f>VLOOKUP(I29,#REF!,5,FALSE)</f>
        <v>#REF!</v>
      </c>
      <c r="R29" s="129" t="e">
        <f>VLOOKUP(I29,#REF!,6,FALSE)</f>
        <v>#REF!</v>
      </c>
      <c r="S29" s="130" t="e">
        <f>SQRT(Q29^2+R29^2)</f>
        <v>#REF!</v>
      </c>
      <c r="T29" s="108">
        <v>69</v>
      </c>
      <c r="U29" s="108">
        <v>1</v>
      </c>
      <c r="V29" s="131">
        <v>0.89300000000000002</v>
      </c>
      <c r="W29" s="131">
        <v>20.553000000000001</v>
      </c>
      <c r="X29" s="128">
        <f t="shared" si="0"/>
        <v>1</v>
      </c>
      <c r="Y29" s="128">
        <f t="shared" si="5"/>
        <v>0</v>
      </c>
      <c r="Z29" s="135">
        <f t="shared" si="48"/>
        <v>0</v>
      </c>
      <c r="AA29" s="135">
        <f t="shared" si="49"/>
        <v>0</v>
      </c>
      <c r="AB29" s="128">
        <f t="shared" si="8"/>
        <v>1</v>
      </c>
      <c r="AC29" s="135">
        <f t="shared" si="50"/>
        <v>5203.4583836909451</v>
      </c>
      <c r="AD29" s="135">
        <f t="shared" si="51"/>
        <v>3866.6235235732006</v>
      </c>
      <c r="AE29" s="133" t="s">
        <v>330</v>
      </c>
      <c r="AF29" s="39">
        <v>526</v>
      </c>
      <c r="AG29" s="39">
        <v>100</v>
      </c>
      <c r="AH29" s="180">
        <f t="shared" si="52"/>
        <v>0.89300000000000002</v>
      </c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</row>
    <row r="30" spans="1:876 6877:7029" s="196" customFormat="1" ht="14.45" hidden="1" customHeight="1" x14ac:dyDescent="0.2">
      <c r="A30" s="238">
        <v>69</v>
      </c>
      <c r="B30" s="240" t="s">
        <v>370</v>
      </c>
      <c r="C30" s="275" t="s">
        <v>371</v>
      </c>
      <c r="D30" s="110">
        <f t="shared" si="44"/>
        <v>264065.89</v>
      </c>
      <c r="E30" s="110">
        <f t="shared" si="45"/>
        <v>203899.27</v>
      </c>
      <c r="F30" s="237" t="s">
        <v>35</v>
      </c>
      <c r="G30" s="238">
        <v>52271</v>
      </c>
      <c r="H30" s="282" t="s">
        <v>1440</v>
      </c>
      <c r="I30" s="238">
        <v>52275</v>
      </c>
      <c r="J30" s="282" t="s">
        <v>1442</v>
      </c>
      <c r="K30" s="126">
        <f t="shared" si="46"/>
        <v>21636.109510047194</v>
      </c>
      <c r="L30" s="126">
        <f t="shared" si="47"/>
        <v>16706.386935240596</v>
      </c>
      <c r="M30" s="231"/>
      <c r="N30" s="243" t="s">
        <v>338</v>
      </c>
      <c r="O30" s="241" t="s">
        <v>330</v>
      </c>
      <c r="P30" s="243" t="e">
        <v>#N/A</v>
      </c>
      <c r="Q30" s="244" t="e">
        <v>#REF!</v>
      </c>
      <c r="R30" s="244" t="e">
        <v>#REF!</v>
      </c>
      <c r="S30" s="239" t="e">
        <v>#REF!</v>
      </c>
      <c r="T30" s="238">
        <v>69</v>
      </c>
      <c r="U30" s="238">
        <v>1</v>
      </c>
      <c r="V30" s="242">
        <v>1.6839999999999999</v>
      </c>
      <c r="W30" s="242">
        <v>20.553000000000001</v>
      </c>
      <c r="X30" s="128">
        <f t="shared" si="0"/>
        <v>1</v>
      </c>
      <c r="Y30" s="128">
        <f t="shared" si="5"/>
        <v>0</v>
      </c>
      <c r="Z30" s="135">
        <f t="shared" si="48"/>
        <v>0</v>
      </c>
      <c r="AA30" s="135">
        <f t="shared" si="49"/>
        <v>0</v>
      </c>
      <c r="AB30" s="128">
        <f t="shared" si="8"/>
        <v>1</v>
      </c>
      <c r="AC30" s="135">
        <f t="shared" si="50"/>
        <v>21636.109510047194</v>
      </c>
      <c r="AD30" s="135">
        <f t="shared" si="51"/>
        <v>16706.386935240596</v>
      </c>
      <c r="AE30" s="243" t="s">
        <v>330</v>
      </c>
      <c r="AF30" s="238">
        <v>526</v>
      </c>
      <c r="AG30" s="238">
        <v>100</v>
      </c>
      <c r="AH30" s="180">
        <f t="shared" si="52"/>
        <v>1.6839999999999999</v>
      </c>
      <c r="AI30" s="200"/>
      <c r="AJ30" s="200"/>
      <c r="AK30" s="200"/>
      <c r="JDM30" s="200"/>
      <c r="JDN30" s="200"/>
      <c r="JDO30" s="200"/>
      <c r="JDP30" s="200"/>
      <c r="JDQ30" s="200"/>
      <c r="JDR30" s="200"/>
      <c r="JDS30" s="200"/>
      <c r="JDT30" s="200"/>
      <c r="JDU30" s="200"/>
      <c r="JDV30" s="200"/>
      <c r="JDW30" s="200"/>
      <c r="JDX30" s="200"/>
      <c r="JDY30" s="200"/>
      <c r="JDZ30" s="200"/>
      <c r="JEA30" s="200"/>
      <c r="JEB30" s="200"/>
      <c r="JEC30" s="200"/>
      <c r="JED30" s="200"/>
      <c r="JEE30" s="200"/>
      <c r="JEF30" s="200"/>
      <c r="JEG30" s="200"/>
      <c r="JEH30" s="200"/>
      <c r="JEI30" s="200"/>
      <c r="JEJ30" s="200"/>
      <c r="JEK30" s="200"/>
      <c r="JEL30" s="200"/>
      <c r="JEM30" s="200"/>
      <c r="JEN30" s="200"/>
      <c r="JEO30" s="200"/>
      <c r="JEP30" s="200"/>
      <c r="JEQ30" s="200"/>
      <c r="JER30" s="200"/>
      <c r="JES30" s="200"/>
      <c r="JET30" s="200"/>
      <c r="JEU30" s="200"/>
      <c r="JEV30" s="200"/>
      <c r="JEW30" s="200"/>
      <c r="JEX30" s="200"/>
      <c r="JEY30" s="200"/>
      <c r="JEZ30" s="200"/>
      <c r="JFA30" s="200"/>
      <c r="JFB30" s="200"/>
      <c r="JFC30" s="200"/>
      <c r="JFD30" s="200"/>
      <c r="JFE30" s="200"/>
      <c r="JFF30" s="200"/>
      <c r="JFG30" s="200"/>
      <c r="JFH30" s="200"/>
      <c r="JFI30" s="200"/>
      <c r="JFJ30" s="200"/>
      <c r="JFK30" s="200"/>
      <c r="JFL30" s="200"/>
      <c r="JFM30" s="200"/>
      <c r="JFN30" s="200"/>
      <c r="JFO30" s="200"/>
      <c r="JFP30" s="200"/>
      <c r="JFQ30" s="200"/>
      <c r="JFR30" s="200"/>
      <c r="JFS30" s="200"/>
      <c r="JFT30" s="200"/>
      <c r="JFU30" s="200"/>
      <c r="JFV30" s="200"/>
      <c r="JFW30" s="200"/>
      <c r="JFX30" s="200"/>
      <c r="JFY30" s="200"/>
      <c r="JFZ30" s="200"/>
      <c r="JGA30" s="200"/>
      <c r="JGB30" s="200"/>
      <c r="JGC30" s="200"/>
      <c r="JGD30" s="200"/>
      <c r="JGE30" s="200"/>
      <c r="JGF30" s="200"/>
      <c r="JGG30" s="200"/>
      <c r="JGH30" s="200"/>
      <c r="JGI30" s="200"/>
      <c r="JGJ30" s="200"/>
      <c r="JGK30" s="200"/>
      <c r="JGL30" s="200"/>
      <c r="JGM30" s="200"/>
      <c r="JGN30" s="200"/>
      <c r="JGO30" s="200"/>
      <c r="JGP30" s="200"/>
      <c r="JGQ30" s="200"/>
      <c r="JGR30" s="200"/>
      <c r="JGS30" s="200"/>
      <c r="JGT30" s="200"/>
      <c r="JGU30" s="200"/>
      <c r="JGV30" s="200"/>
      <c r="JGW30" s="200"/>
      <c r="JGX30" s="200"/>
      <c r="JGY30" s="200"/>
      <c r="JGZ30" s="200"/>
      <c r="JHA30" s="200"/>
      <c r="JHB30" s="200"/>
      <c r="JHC30" s="200"/>
      <c r="JHD30" s="200"/>
      <c r="JHE30" s="200"/>
      <c r="JHF30" s="200"/>
      <c r="JHG30" s="200"/>
      <c r="JHH30" s="200"/>
      <c r="JHI30" s="200"/>
      <c r="JHJ30" s="200"/>
      <c r="JHK30" s="200"/>
      <c r="JHL30" s="200"/>
      <c r="JHM30" s="200"/>
      <c r="JHN30" s="200"/>
      <c r="JHO30" s="200"/>
      <c r="JHP30" s="200"/>
      <c r="JHQ30" s="200"/>
      <c r="JHR30" s="200"/>
      <c r="JHS30" s="200"/>
      <c r="JHT30" s="200"/>
      <c r="JHU30" s="200"/>
      <c r="JHV30" s="200"/>
      <c r="JHW30" s="200"/>
      <c r="JHX30" s="200"/>
      <c r="JHY30" s="200"/>
      <c r="JHZ30" s="200"/>
      <c r="JIA30" s="200"/>
      <c r="JIB30" s="200"/>
      <c r="JIC30" s="200"/>
      <c r="JID30" s="200"/>
      <c r="JIE30" s="200"/>
      <c r="JIF30" s="200"/>
      <c r="JIG30" s="200"/>
      <c r="JIH30" s="200"/>
      <c r="JII30" s="200"/>
      <c r="JIJ30" s="200"/>
      <c r="JIK30" s="200"/>
      <c r="JIL30" s="200"/>
      <c r="JIM30" s="200"/>
      <c r="JIN30" s="200"/>
      <c r="JIO30" s="200"/>
      <c r="JIP30" s="200"/>
      <c r="JIQ30" s="200"/>
      <c r="JIR30" s="200"/>
      <c r="JIS30" s="200"/>
      <c r="JIT30" s="200"/>
      <c r="JIU30" s="200"/>
      <c r="JIV30" s="200"/>
      <c r="JIW30" s="200"/>
      <c r="JIX30" s="200"/>
      <c r="JIY30" s="200"/>
      <c r="JIZ30" s="200"/>
      <c r="JJA30" s="200"/>
      <c r="JJB30" s="200"/>
      <c r="JJC30" s="200"/>
      <c r="JJD30" s="200"/>
      <c r="JJE30" s="200"/>
      <c r="JJF30" s="200"/>
      <c r="JJG30" s="200"/>
      <c r="JJH30" s="200"/>
      <c r="JJI30" s="200"/>
    </row>
    <row r="31" spans="1:876 6877:7029" s="196" customFormat="1" ht="14.45" hidden="1" customHeight="1" x14ac:dyDescent="0.2">
      <c r="A31" s="282">
        <v>69</v>
      </c>
      <c r="B31" s="289" t="s">
        <v>370</v>
      </c>
      <c r="C31" s="275" t="s">
        <v>371</v>
      </c>
      <c r="D31" s="110">
        <f t="shared" si="44"/>
        <v>264065.89</v>
      </c>
      <c r="E31" s="110">
        <f t="shared" si="45"/>
        <v>203899.27</v>
      </c>
      <c r="F31" s="237" t="s">
        <v>35</v>
      </c>
      <c r="G31" s="275"/>
      <c r="H31" s="282" t="s">
        <v>1442</v>
      </c>
      <c r="I31" s="288"/>
      <c r="J31" s="282" t="s">
        <v>1443</v>
      </c>
      <c r="K31" s="126">
        <f t="shared" si="46"/>
        <v>3597.452887656304</v>
      </c>
      <c r="L31" s="126">
        <f t="shared" si="47"/>
        <v>2777.7840509901234</v>
      </c>
      <c r="M31" s="275"/>
      <c r="N31" s="289" t="s">
        <v>338</v>
      </c>
      <c r="O31" s="307" t="s">
        <v>330</v>
      </c>
      <c r="P31" s="291"/>
      <c r="Q31" s="292"/>
      <c r="R31" s="289"/>
      <c r="S31" s="289"/>
      <c r="T31" s="275">
        <v>69</v>
      </c>
      <c r="U31" s="290">
        <v>1</v>
      </c>
      <c r="V31" s="317">
        <v>0.28000000000000003</v>
      </c>
      <c r="W31" s="296">
        <v>20.553000000000001</v>
      </c>
      <c r="X31" s="128">
        <f t="shared" si="0"/>
        <v>1</v>
      </c>
      <c r="Y31" s="128">
        <f t="shared" si="5"/>
        <v>0</v>
      </c>
      <c r="Z31" s="135">
        <f t="shared" si="48"/>
        <v>0</v>
      </c>
      <c r="AA31" s="135">
        <f t="shared" si="49"/>
        <v>0</v>
      </c>
      <c r="AB31" s="128">
        <f t="shared" si="8"/>
        <v>1</v>
      </c>
      <c r="AC31" s="135">
        <f t="shared" si="50"/>
        <v>3597.452887656304</v>
      </c>
      <c r="AD31" s="135">
        <f t="shared" si="51"/>
        <v>2777.7840509901234</v>
      </c>
      <c r="AE31" s="289" t="s">
        <v>330</v>
      </c>
      <c r="AF31" s="282">
        <v>526</v>
      </c>
      <c r="AG31" s="282">
        <v>100</v>
      </c>
      <c r="AH31" s="180">
        <f t="shared" si="52"/>
        <v>0.28000000000000003</v>
      </c>
      <c r="AI31" s="201"/>
      <c r="AJ31" s="201"/>
      <c r="AK31" s="201"/>
      <c r="JDM31" s="201"/>
      <c r="JDN31" s="201"/>
      <c r="JDO31" s="201"/>
      <c r="JDP31" s="201"/>
      <c r="JDQ31" s="201"/>
      <c r="JDR31" s="201"/>
      <c r="JDS31" s="201"/>
      <c r="JDT31" s="201"/>
      <c r="JDU31" s="201"/>
      <c r="JDV31" s="201"/>
      <c r="JDW31" s="201"/>
      <c r="JDX31" s="201"/>
      <c r="JDY31" s="201"/>
      <c r="JDZ31" s="201"/>
      <c r="JEA31" s="201"/>
      <c r="JEB31" s="201"/>
      <c r="JEC31" s="201"/>
      <c r="JED31" s="201"/>
      <c r="JEE31" s="201"/>
      <c r="JEF31" s="201"/>
      <c r="JEG31" s="201"/>
      <c r="JEH31" s="201"/>
      <c r="JEI31" s="201"/>
      <c r="JEJ31" s="201"/>
      <c r="JEK31" s="201"/>
      <c r="JEL31" s="201"/>
      <c r="JEM31" s="201"/>
      <c r="JEN31" s="201"/>
      <c r="JEO31" s="201"/>
      <c r="JEP31" s="201"/>
      <c r="JEQ31" s="201"/>
      <c r="JER31" s="201"/>
      <c r="JES31" s="201"/>
      <c r="JET31" s="201"/>
      <c r="JEU31" s="201"/>
      <c r="JEV31" s="201"/>
      <c r="JEW31" s="201"/>
      <c r="JEX31" s="201"/>
      <c r="JEY31" s="201"/>
      <c r="JEZ31" s="201"/>
      <c r="JFA31" s="201"/>
      <c r="JFB31" s="201"/>
      <c r="JFC31" s="201"/>
      <c r="JFD31" s="201"/>
      <c r="JFE31" s="201"/>
      <c r="JFF31" s="201"/>
      <c r="JFG31" s="201"/>
      <c r="JFH31" s="201"/>
      <c r="JFI31" s="201"/>
      <c r="JFJ31" s="201"/>
      <c r="JFK31" s="201"/>
      <c r="JFL31" s="201"/>
      <c r="JFM31" s="201"/>
      <c r="JFN31" s="201"/>
      <c r="JFO31" s="201"/>
      <c r="JFP31" s="201"/>
      <c r="JFQ31" s="201"/>
      <c r="JFR31" s="201"/>
      <c r="JFS31" s="201"/>
      <c r="JFT31" s="201"/>
      <c r="JFU31" s="201"/>
      <c r="JFV31" s="201"/>
      <c r="JFW31" s="201"/>
      <c r="JFX31" s="201"/>
      <c r="JFY31" s="201"/>
      <c r="JFZ31" s="201"/>
      <c r="JGA31" s="201"/>
      <c r="JGB31" s="201"/>
      <c r="JGC31" s="201"/>
      <c r="JGD31" s="201"/>
      <c r="JGE31" s="201"/>
      <c r="JGF31" s="201"/>
      <c r="JGG31" s="201"/>
      <c r="JGH31" s="201"/>
      <c r="JGI31" s="201"/>
      <c r="JGJ31" s="201"/>
      <c r="JGK31" s="201"/>
      <c r="JGL31" s="201"/>
      <c r="JGM31" s="201"/>
      <c r="JGN31" s="201"/>
      <c r="JGO31" s="201"/>
      <c r="JGP31" s="201"/>
      <c r="JGQ31" s="201"/>
      <c r="JGR31" s="201"/>
      <c r="JGS31" s="201"/>
      <c r="JGT31" s="201"/>
      <c r="JGU31" s="201"/>
      <c r="JGV31" s="201"/>
      <c r="JGW31" s="201"/>
      <c r="JGX31" s="201"/>
      <c r="JGY31" s="201"/>
      <c r="JGZ31" s="201"/>
      <c r="JHA31" s="201"/>
      <c r="JHB31" s="201"/>
      <c r="JHC31" s="201"/>
      <c r="JHD31" s="201"/>
      <c r="JHE31" s="201"/>
      <c r="JHF31" s="201"/>
      <c r="JHG31" s="201"/>
      <c r="JHH31" s="201"/>
      <c r="JHI31" s="201"/>
      <c r="JHJ31" s="201"/>
      <c r="JHK31" s="201"/>
      <c r="JHL31" s="201"/>
      <c r="JHM31" s="201"/>
      <c r="JHN31" s="201"/>
      <c r="JHO31" s="201"/>
      <c r="JHP31" s="201"/>
      <c r="JHQ31" s="201"/>
      <c r="JHR31" s="201"/>
      <c r="JHS31" s="201"/>
      <c r="JHT31" s="201"/>
      <c r="JHU31" s="201"/>
      <c r="JHV31" s="201"/>
      <c r="JHW31" s="201"/>
      <c r="JHX31" s="201"/>
      <c r="JHY31" s="201"/>
      <c r="JHZ31" s="201"/>
      <c r="JIA31" s="201"/>
      <c r="JIB31" s="201"/>
      <c r="JIC31" s="201"/>
      <c r="JID31" s="201"/>
      <c r="JIE31" s="201"/>
      <c r="JIF31" s="201"/>
      <c r="JIG31" s="201"/>
      <c r="JIH31" s="201"/>
      <c r="JII31" s="201"/>
      <c r="JIJ31" s="201"/>
      <c r="JIK31" s="201"/>
      <c r="JIL31" s="201"/>
      <c r="JIM31" s="201"/>
      <c r="JIN31" s="201"/>
      <c r="JIO31" s="201"/>
      <c r="JIP31" s="201"/>
      <c r="JIQ31" s="201"/>
      <c r="JIR31" s="201"/>
      <c r="JIS31" s="201"/>
      <c r="JIT31" s="201"/>
      <c r="JIU31" s="201"/>
      <c r="JIV31" s="201"/>
      <c r="JIW31" s="201"/>
      <c r="JIX31" s="201"/>
      <c r="JIY31" s="201"/>
      <c r="JIZ31" s="201"/>
      <c r="JJA31" s="201"/>
      <c r="JJB31" s="201"/>
      <c r="JJC31" s="201"/>
      <c r="JJD31" s="201"/>
      <c r="JJE31" s="201"/>
      <c r="JJF31" s="201"/>
      <c r="JJG31" s="201"/>
      <c r="JJH31" s="201"/>
      <c r="JJI31" s="201"/>
    </row>
    <row r="32" spans="1:876 6877:7029" s="196" customFormat="1" ht="14.45" hidden="1" customHeight="1" x14ac:dyDescent="0.2">
      <c r="A32" s="282">
        <v>69</v>
      </c>
      <c r="B32" s="289" t="s">
        <v>370</v>
      </c>
      <c r="C32" s="275" t="s">
        <v>371</v>
      </c>
      <c r="D32" s="110">
        <f t="shared" si="44"/>
        <v>264065.89</v>
      </c>
      <c r="E32" s="110">
        <f t="shared" si="45"/>
        <v>203899.27</v>
      </c>
      <c r="F32" s="306" t="s">
        <v>35</v>
      </c>
      <c r="G32" s="275"/>
      <c r="H32" s="282" t="s">
        <v>1442</v>
      </c>
      <c r="I32" s="288"/>
      <c r="J32" s="307" t="s">
        <v>1444</v>
      </c>
      <c r="K32" s="126">
        <f t="shared" si="46"/>
        <v>52676.988712110149</v>
      </c>
      <c r="L32" s="126">
        <f t="shared" si="47"/>
        <v>40674.695032355368</v>
      </c>
      <c r="M32" s="275"/>
      <c r="N32" s="289" t="s">
        <v>338</v>
      </c>
      <c r="O32" s="307" t="s">
        <v>330</v>
      </c>
      <c r="P32" s="291"/>
      <c r="Q32" s="292"/>
      <c r="R32" s="289"/>
      <c r="S32" s="289"/>
      <c r="T32" s="275">
        <v>69</v>
      </c>
      <c r="U32" s="290">
        <v>1</v>
      </c>
      <c r="V32" s="317">
        <v>4.0999999999999996</v>
      </c>
      <c r="W32" s="296">
        <v>20.553000000000001</v>
      </c>
      <c r="X32" s="128">
        <f t="shared" si="0"/>
        <v>1</v>
      </c>
      <c r="Y32" s="128">
        <f t="shared" si="5"/>
        <v>0</v>
      </c>
      <c r="Z32" s="135">
        <f t="shared" si="48"/>
        <v>0</v>
      </c>
      <c r="AA32" s="135">
        <f t="shared" si="49"/>
        <v>0</v>
      </c>
      <c r="AB32" s="128">
        <f t="shared" si="8"/>
        <v>1</v>
      </c>
      <c r="AC32" s="135">
        <f t="shared" si="50"/>
        <v>52676.988712110149</v>
      </c>
      <c r="AD32" s="135">
        <f t="shared" si="51"/>
        <v>40674.695032355368</v>
      </c>
      <c r="AE32" s="289" t="s">
        <v>330</v>
      </c>
      <c r="AF32" s="282">
        <v>526</v>
      </c>
      <c r="AG32" s="282">
        <v>100</v>
      </c>
      <c r="AH32" s="180">
        <f t="shared" si="52"/>
        <v>4.0999999999999996</v>
      </c>
      <c r="AI32" s="202"/>
      <c r="AJ32" s="202"/>
      <c r="AK32" s="202"/>
      <c r="JDM32" s="202"/>
      <c r="JDN32" s="202"/>
      <c r="JDO32" s="202"/>
      <c r="JDP32" s="202"/>
      <c r="JDQ32" s="202"/>
      <c r="JDR32" s="202"/>
      <c r="JDS32" s="202"/>
      <c r="JDT32" s="202"/>
      <c r="JDU32" s="202"/>
      <c r="JDV32" s="202"/>
      <c r="JDW32" s="202"/>
      <c r="JDX32" s="202"/>
      <c r="JDY32" s="202"/>
      <c r="JDZ32" s="202"/>
      <c r="JEA32" s="202"/>
      <c r="JEB32" s="202"/>
      <c r="JEC32" s="202"/>
      <c r="JED32" s="202"/>
      <c r="JEE32" s="202"/>
      <c r="JEF32" s="202"/>
      <c r="JEG32" s="202"/>
      <c r="JEH32" s="202"/>
      <c r="JEI32" s="202"/>
      <c r="JEJ32" s="202"/>
      <c r="JEK32" s="202"/>
      <c r="JEL32" s="202"/>
      <c r="JEM32" s="202"/>
      <c r="JEN32" s="202"/>
      <c r="JEO32" s="202"/>
      <c r="JEP32" s="202"/>
      <c r="JEQ32" s="202"/>
      <c r="JER32" s="202"/>
      <c r="JES32" s="202"/>
      <c r="JET32" s="202"/>
      <c r="JEU32" s="202"/>
      <c r="JEV32" s="202"/>
      <c r="JEW32" s="202"/>
      <c r="JEX32" s="202"/>
      <c r="JEY32" s="202"/>
      <c r="JEZ32" s="202"/>
      <c r="JFA32" s="202"/>
      <c r="JFB32" s="202"/>
      <c r="JFC32" s="202"/>
      <c r="JFD32" s="202"/>
      <c r="JFE32" s="202"/>
      <c r="JFF32" s="202"/>
      <c r="JFG32" s="202"/>
      <c r="JFH32" s="202"/>
      <c r="JFI32" s="202"/>
      <c r="JFJ32" s="202"/>
      <c r="JFK32" s="202"/>
      <c r="JFL32" s="202"/>
      <c r="JFM32" s="202"/>
      <c r="JFN32" s="202"/>
      <c r="JFO32" s="202"/>
      <c r="JFP32" s="202"/>
      <c r="JFQ32" s="202"/>
      <c r="JFR32" s="202"/>
      <c r="JFS32" s="202"/>
      <c r="JFT32" s="202"/>
      <c r="JFU32" s="202"/>
      <c r="JFV32" s="202"/>
      <c r="JFW32" s="202"/>
      <c r="JFX32" s="202"/>
      <c r="JFY32" s="202"/>
      <c r="JFZ32" s="202"/>
      <c r="JGA32" s="202"/>
      <c r="JGB32" s="202"/>
      <c r="JGC32" s="202"/>
      <c r="JGD32" s="202"/>
      <c r="JGE32" s="202"/>
      <c r="JGF32" s="202"/>
      <c r="JGG32" s="202"/>
      <c r="JGH32" s="202"/>
      <c r="JGI32" s="202"/>
      <c r="JGJ32" s="202"/>
      <c r="JGK32" s="202"/>
      <c r="JGL32" s="202"/>
      <c r="JGM32" s="202"/>
      <c r="JGN32" s="202"/>
      <c r="JGO32" s="202"/>
      <c r="JGP32" s="202"/>
      <c r="JGQ32" s="202"/>
      <c r="JGR32" s="202"/>
      <c r="JGS32" s="202"/>
      <c r="JGT32" s="202"/>
      <c r="JGU32" s="202"/>
      <c r="JGV32" s="202"/>
      <c r="JGW32" s="202"/>
      <c r="JGX32" s="202"/>
      <c r="JGY32" s="202"/>
      <c r="JGZ32" s="202"/>
      <c r="JHA32" s="202"/>
      <c r="JHB32" s="202"/>
      <c r="JHC32" s="202"/>
      <c r="JHD32" s="202"/>
      <c r="JHE32" s="202"/>
      <c r="JHF32" s="202"/>
      <c r="JHG32" s="202"/>
      <c r="JHH32" s="202"/>
      <c r="JHI32" s="202"/>
      <c r="JHJ32" s="202"/>
      <c r="JHK32" s="202"/>
      <c r="JHL32" s="202"/>
      <c r="JHM32" s="202"/>
      <c r="JHN32" s="202"/>
      <c r="JHO32" s="202"/>
      <c r="JHP32" s="202"/>
      <c r="JHQ32" s="202"/>
      <c r="JHR32" s="202"/>
      <c r="JHS32" s="202"/>
      <c r="JHT32" s="202"/>
      <c r="JHU32" s="202"/>
      <c r="JHV32" s="202"/>
      <c r="JHW32" s="202"/>
      <c r="JHX32" s="202"/>
      <c r="JHY32" s="202"/>
      <c r="JHZ32" s="202"/>
      <c r="JIA32" s="202"/>
      <c r="JIB32" s="202"/>
      <c r="JIC32" s="202"/>
      <c r="JID32" s="202"/>
      <c r="JIE32" s="202"/>
      <c r="JIF32" s="202"/>
      <c r="JIG32" s="202"/>
      <c r="JIH32" s="202"/>
      <c r="JII32" s="202"/>
      <c r="JIJ32" s="202"/>
      <c r="JIK32" s="202"/>
      <c r="JIL32" s="202"/>
      <c r="JIM32" s="202"/>
      <c r="JIN32" s="202"/>
      <c r="JIO32" s="202"/>
      <c r="JIP32" s="202"/>
      <c r="JIQ32" s="202"/>
      <c r="JIR32" s="202"/>
      <c r="JIS32" s="202"/>
      <c r="JIT32" s="202"/>
      <c r="JIU32" s="202"/>
      <c r="JIV32" s="202"/>
      <c r="JIW32" s="202"/>
      <c r="JIX32" s="202"/>
      <c r="JIY32" s="202"/>
      <c r="JIZ32" s="202"/>
      <c r="JJA32" s="202"/>
      <c r="JJB32" s="202"/>
      <c r="JJC32" s="202"/>
      <c r="JJD32" s="202"/>
      <c r="JJE32" s="202"/>
      <c r="JJF32" s="202"/>
      <c r="JJG32" s="202"/>
      <c r="JJH32" s="202"/>
      <c r="JJI32" s="202"/>
    </row>
    <row r="33" spans="1:876 6877:7029" s="196" customFormat="1" ht="14.45" hidden="1" customHeight="1" x14ac:dyDescent="0.2">
      <c r="A33" s="275">
        <v>69</v>
      </c>
      <c r="B33" s="240" t="s">
        <v>370</v>
      </c>
      <c r="C33" s="275" t="s">
        <v>371</v>
      </c>
      <c r="D33" s="110">
        <f t="shared" si="44"/>
        <v>264065.89</v>
      </c>
      <c r="E33" s="110">
        <f t="shared" si="45"/>
        <v>203899.27</v>
      </c>
      <c r="F33" s="237" t="s">
        <v>35</v>
      </c>
      <c r="G33" s="275"/>
      <c r="H33" s="307" t="s">
        <v>1444</v>
      </c>
      <c r="I33" s="275"/>
      <c r="J33" s="307" t="s">
        <v>149</v>
      </c>
      <c r="K33" s="126">
        <f t="shared" si="46"/>
        <v>11177.800043789228</v>
      </c>
      <c r="L33" s="126">
        <f t="shared" si="47"/>
        <v>8630.9718727193103</v>
      </c>
      <c r="M33" s="275"/>
      <c r="N33" s="240" t="s">
        <v>338</v>
      </c>
      <c r="O33" s="295" t="s">
        <v>330</v>
      </c>
      <c r="P33" s="275"/>
      <c r="Q33" s="275"/>
      <c r="R33" s="275"/>
      <c r="S33" s="275"/>
      <c r="T33" s="296">
        <v>69</v>
      </c>
      <c r="U33" s="275">
        <v>1</v>
      </c>
      <c r="V33" s="297">
        <v>0.87</v>
      </c>
      <c r="W33" s="297">
        <v>20.553000000000001</v>
      </c>
      <c r="X33" s="128">
        <f t="shared" si="0"/>
        <v>1</v>
      </c>
      <c r="Y33" s="128">
        <f t="shared" si="5"/>
        <v>0</v>
      </c>
      <c r="Z33" s="135">
        <f t="shared" si="48"/>
        <v>0</v>
      </c>
      <c r="AA33" s="135">
        <f t="shared" si="49"/>
        <v>0</v>
      </c>
      <c r="AB33" s="128">
        <f t="shared" si="8"/>
        <v>1</v>
      </c>
      <c r="AC33" s="135">
        <f t="shared" si="50"/>
        <v>11177.800043789228</v>
      </c>
      <c r="AD33" s="135">
        <f t="shared" si="51"/>
        <v>8630.9718727193103</v>
      </c>
      <c r="AE33" s="240" t="s">
        <v>330</v>
      </c>
      <c r="AF33" s="275">
        <v>526</v>
      </c>
      <c r="AG33" s="275">
        <v>100</v>
      </c>
      <c r="AH33" s="297">
        <v>0.87</v>
      </c>
      <c r="AI33" s="203"/>
      <c r="AJ33" s="203"/>
      <c r="AK33" s="203"/>
      <c r="JDM33" s="203"/>
      <c r="JDN33" s="203"/>
      <c r="JDO33" s="203"/>
      <c r="JDP33" s="203"/>
      <c r="JDQ33" s="203"/>
      <c r="JDR33" s="203"/>
      <c r="JDS33" s="203"/>
      <c r="JDT33" s="203"/>
      <c r="JDU33" s="203"/>
      <c r="JDV33" s="203"/>
      <c r="JDW33" s="203"/>
      <c r="JDX33" s="203"/>
      <c r="JDY33" s="203"/>
      <c r="JDZ33" s="203"/>
      <c r="JEA33" s="203"/>
      <c r="JEB33" s="203"/>
      <c r="JEC33" s="203"/>
      <c r="JED33" s="203"/>
      <c r="JEE33" s="203"/>
      <c r="JEF33" s="203"/>
      <c r="JEG33" s="203"/>
      <c r="JEH33" s="203"/>
      <c r="JEI33" s="203"/>
      <c r="JEJ33" s="203"/>
      <c r="JEK33" s="203"/>
      <c r="JEL33" s="203"/>
      <c r="JEM33" s="203"/>
      <c r="JEN33" s="203"/>
      <c r="JEO33" s="203"/>
      <c r="JEP33" s="203"/>
      <c r="JEQ33" s="203"/>
      <c r="JER33" s="203"/>
      <c r="JES33" s="203"/>
      <c r="JET33" s="203"/>
      <c r="JEU33" s="203"/>
      <c r="JEV33" s="203"/>
      <c r="JEW33" s="203"/>
      <c r="JEX33" s="203"/>
      <c r="JEY33" s="203"/>
      <c r="JEZ33" s="203"/>
      <c r="JFA33" s="203"/>
      <c r="JFB33" s="203"/>
      <c r="JFC33" s="203"/>
      <c r="JFD33" s="203"/>
      <c r="JFE33" s="203"/>
      <c r="JFF33" s="203"/>
      <c r="JFG33" s="203"/>
      <c r="JFH33" s="203"/>
      <c r="JFI33" s="203"/>
      <c r="JFJ33" s="203"/>
      <c r="JFK33" s="203"/>
      <c r="JFL33" s="203"/>
      <c r="JFM33" s="203"/>
      <c r="JFN33" s="203"/>
      <c r="JFO33" s="203"/>
      <c r="JFP33" s="203"/>
      <c r="JFQ33" s="203"/>
      <c r="JFR33" s="203"/>
      <c r="JFS33" s="203"/>
      <c r="JFT33" s="203"/>
      <c r="JFU33" s="203"/>
      <c r="JFV33" s="203"/>
      <c r="JFW33" s="203"/>
      <c r="JFX33" s="203"/>
      <c r="JFY33" s="203"/>
      <c r="JFZ33" s="203"/>
      <c r="JGA33" s="203"/>
      <c r="JGB33" s="203"/>
      <c r="JGC33" s="203"/>
      <c r="JGD33" s="203"/>
      <c r="JGE33" s="203"/>
      <c r="JGF33" s="203"/>
      <c r="JGG33" s="203"/>
      <c r="JGH33" s="203"/>
      <c r="JGI33" s="203"/>
      <c r="JGJ33" s="203"/>
      <c r="JGK33" s="203"/>
      <c r="JGL33" s="203"/>
      <c r="JGM33" s="203"/>
      <c r="JGN33" s="203"/>
      <c r="JGO33" s="203"/>
      <c r="JGP33" s="203"/>
      <c r="JGQ33" s="203"/>
      <c r="JGR33" s="203"/>
      <c r="JGS33" s="203"/>
      <c r="JGT33" s="203"/>
      <c r="JGU33" s="203"/>
      <c r="JGV33" s="203"/>
      <c r="JGW33" s="203"/>
      <c r="JGX33" s="203"/>
      <c r="JGY33" s="203"/>
      <c r="JGZ33" s="203"/>
      <c r="JHA33" s="203"/>
      <c r="JHB33" s="203"/>
      <c r="JHC33" s="203"/>
      <c r="JHD33" s="203"/>
      <c r="JHE33" s="203"/>
      <c r="JHF33" s="203"/>
      <c r="JHG33" s="203"/>
      <c r="JHH33" s="203"/>
      <c r="JHI33" s="203"/>
      <c r="JHJ33" s="203"/>
      <c r="JHK33" s="203"/>
      <c r="JHL33" s="203"/>
      <c r="JHM33" s="203"/>
      <c r="JHN33" s="203"/>
      <c r="JHO33" s="203"/>
      <c r="JHP33" s="203"/>
      <c r="JHQ33" s="203"/>
      <c r="JHR33" s="203"/>
      <c r="JHS33" s="203"/>
      <c r="JHT33" s="203"/>
      <c r="JHU33" s="203"/>
      <c r="JHV33" s="203"/>
      <c r="JHW33" s="203"/>
      <c r="JHX33" s="203"/>
      <c r="JHY33" s="203"/>
      <c r="JHZ33" s="203"/>
      <c r="JIA33" s="203"/>
      <c r="JIB33" s="203"/>
      <c r="JIC33" s="203"/>
      <c r="JID33" s="203"/>
      <c r="JIE33" s="203"/>
      <c r="JIF33" s="203"/>
      <c r="JIG33" s="203"/>
      <c r="JIH33" s="203"/>
      <c r="JII33" s="203"/>
      <c r="JIJ33" s="203"/>
      <c r="JIK33" s="203"/>
      <c r="JIL33" s="203"/>
      <c r="JIM33" s="203"/>
      <c r="JIN33" s="203"/>
      <c r="JIO33" s="203"/>
      <c r="JIP33" s="203"/>
      <c r="JIQ33" s="203"/>
      <c r="JIR33" s="203"/>
      <c r="JIS33" s="203"/>
      <c r="JIT33" s="203"/>
      <c r="JIU33" s="203"/>
      <c r="JIV33" s="203"/>
      <c r="JIW33" s="203"/>
      <c r="JIX33" s="203"/>
      <c r="JIY33" s="203"/>
      <c r="JIZ33" s="203"/>
      <c r="JJA33" s="203"/>
      <c r="JJB33" s="203"/>
      <c r="JJC33" s="203"/>
      <c r="JJD33" s="203"/>
      <c r="JJE33" s="203"/>
      <c r="JJF33" s="203"/>
      <c r="JJG33" s="203"/>
      <c r="JJH33" s="203"/>
      <c r="JJI33" s="203"/>
    </row>
    <row r="34" spans="1:876 6877:7029" s="34" customFormat="1" ht="14.45" hidden="1" customHeight="1" x14ac:dyDescent="0.2">
      <c r="A34" s="346">
        <v>69</v>
      </c>
      <c r="B34" s="347" t="s">
        <v>370</v>
      </c>
      <c r="C34" s="346" t="s">
        <v>377</v>
      </c>
      <c r="D34" s="348">
        <f>'Transmission Cost 12-30-2014'!B28</f>
        <v>60910.57</v>
      </c>
      <c r="E34" s="348">
        <f>'Transmission Cost 12-30-2014'!D28</f>
        <v>25554.670000000006</v>
      </c>
      <c r="F34" s="349" t="s">
        <v>35</v>
      </c>
      <c r="G34" s="122"/>
      <c r="H34" s="346" t="s">
        <v>149</v>
      </c>
      <c r="I34" s="348"/>
      <c r="J34" s="346" t="s">
        <v>150</v>
      </c>
      <c r="K34" s="348">
        <f t="shared" si="46"/>
        <v>85.943975575341796</v>
      </c>
      <c r="L34" s="350">
        <f t="shared" si="47"/>
        <v>36.05728750060819</v>
      </c>
      <c r="M34" s="127"/>
      <c r="N34" s="347" t="s">
        <v>338</v>
      </c>
      <c r="O34" s="137" t="s">
        <v>330</v>
      </c>
      <c r="P34" s="351"/>
      <c r="Q34" s="352"/>
      <c r="R34" s="347"/>
      <c r="S34" s="347"/>
      <c r="T34" s="353">
        <v>69</v>
      </c>
      <c r="U34" s="137">
        <v>1</v>
      </c>
      <c r="V34" s="354">
        <v>2.9000000000000001E-2</v>
      </c>
      <c r="W34" s="355">
        <v>20.553000000000001</v>
      </c>
      <c r="X34" s="128">
        <f t="shared" si="0"/>
        <v>1</v>
      </c>
      <c r="Y34" s="128">
        <f t="shared" si="5"/>
        <v>0</v>
      </c>
      <c r="Z34" s="135">
        <f t="shared" si="48"/>
        <v>0</v>
      </c>
      <c r="AA34" s="135">
        <f t="shared" si="49"/>
        <v>0</v>
      </c>
      <c r="AB34" s="128">
        <f t="shared" si="8"/>
        <v>1</v>
      </c>
      <c r="AC34" s="135">
        <f t="shared" si="50"/>
        <v>85.943975575341796</v>
      </c>
      <c r="AD34" s="135">
        <f t="shared" si="51"/>
        <v>36.05728750060819</v>
      </c>
      <c r="AE34" s="136" t="s">
        <v>330</v>
      </c>
      <c r="AF34" s="97">
        <v>526</v>
      </c>
      <c r="AG34" s="97">
        <v>100</v>
      </c>
      <c r="AH34" s="183">
        <f>V34</f>
        <v>2.9000000000000001E-2</v>
      </c>
    </row>
    <row r="35" spans="1:876 6877:7029" s="34" customFormat="1" ht="14.45" hidden="1" customHeight="1" x14ac:dyDescent="0.2">
      <c r="A35" s="346">
        <v>69</v>
      </c>
      <c r="B35" s="347" t="s">
        <v>370</v>
      </c>
      <c r="C35" s="346" t="s">
        <v>377</v>
      </c>
      <c r="D35" s="348">
        <f>'Transmission Cost 12-30-2014'!B28</f>
        <v>60910.57</v>
      </c>
      <c r="E35" s="348">
        <f>'Transmission Cost 12-30-2014'!D28</f>
        <v>25554.670000000006</v>
      </c>
      <c r="F35" s="349" t="s">
        <v>35</v>
      </c>
      <c r="G35" s="122"/>
      <c r="H35" s="346" t="s">
        <v>149</v>
      </c>
      <c r="I35" s="348"/>
      <c r="J35" s="346" t="s">
        <v>151</v>
      </c>
      <c r="K35" s="348">
        <f t="shared" si="46"/>
        <v>65.198878022673085</v>
      </c>
      <c r="L35" s="350">
        <f t="shared" si="47"/>
        <v>27.353804310806211</v>
      </c>
      <c r="M35" s="122"/>
      <c r="N35" s="347" t="s">
        <v>338</v>
      </c>
      <c r="O35" s="137" t="s">
        <v>330</v>
      </c>
      <c r="P35" s="351"/>
      <c r="Q35" s="352"/>
      <c r="R35" s="347"/>
      <c r="S35" s="347"/>
      <c r="T35" s="353">
        <v>69</v>
      </c>
      <c r="U35" s="137">
        <v>1</v>
      </c>
      <c r="V35" s="354">
        <v>2.1999999999999999E-2</v>
      </c>
      <c r="W35" s="355">
        <v>20.553000000000001</v>
      </c>
      <c r="X35" s="128">
        <f t="shared" si="0"/>
        <v>1</v>
      </c>
      <c r="Y35" s="128">
        <f t="shared" si="5"/>
        <v>0</v>
      </c>
      <c r="Z35" s="135">
        <f t="shared" si="48"/>
        <v>0</v>
      </c>
      <c r="AA35" s="135">
        <f t="shared" si="49"/>
        <v>0</v>
      </c>
      <c r="AB35" s="128">
        <f t="shared" si="8"/>
        <v>1</v>
      </c>
      <c r="AC35" s="135">
        <f t="shared" si="50"/>
        <v>65.198878022673085</v>
      </c>
      <c r="AD35" s="135">
        <f t="shared" si="51"/>
        <v>27.353804310806211</v>
      </c>
      <c r="AE35" s="136" t="s">
        <v>330</v>
      </c>
      <c r="AF35" s="97">
        <v>526</v>
      </c>
      <c r="AG35" s="97">
        <v>100</v>
      </c>
      <c r="AH35" s="183">
        <f>V35</f>
        <v>2.1999999999999999E-2</v>
      </c>
    </row>
    <row r="36" spans="1:876 6877:7029" ht="14.45" hidden="1" customHeight="1" x14ac:dyDescent="0.2">
      <c r="A36" s="238">
        <v>69</v>
      </c>
      <c r="B36" s="240" t="s">
        <v>370</v>
      </c>
      <c r="C36" s="275" t="s">
        <v>371</v>
      </c>
      <c r="D36" s="110">
        <f t="shared" ref="D36:D40" si="53">VLOOKUP(C36,TLine_Cost,2,FALSE)</f>
        <v>264065.89</v>
      </c>
      <c r="E36" s="110">
        <f t="shared" ref="E36:E40" si="54">VLOOKUP(C36,TLine_Cost,4,FALSE)</f>
        <v>203899.27</v>
      </c>
      <c r="F36" s="237" t="s">
        <v>35</v>
      </c>
      <c r="G36" s="238">
        <v>52279</v>
      </c>
      <c r="H36" s="307" t="s">
        <v>1444</v>
      </c>
      <c r="I36" s="238">
        <v>52277</v>
      </c>
      <c r="J36" s="307" t="s">
        <v>1445</v>
      </c>
      <c r="K36" s="348">
        <f t="shared" si="46"/>
        <v>359.74528876563033</v>
      </c>
      <c r="L36" s="350">
        <f t="shared" si="47"/>
        <v>277.77840509901228</v>
      </c>
      <c r="M36" s="231"/>
      <c r="N36" s="243" t="s">
        <v>338</v>
      </c>
      <c r="O36" s="241" t="s">
        <v>330</v>
      </c>
      <c r="P36" s="243" t="s">
        <v>1445</v>
      </c>
      <c r="Q36" s="244" t="e">
        <v>#REF!</v>
      </c>
      <c r="R36" s="244" t="e">
        <v>#REF!</v>
      </c>
      <c r="S36" s="239" t="e">
        <v>#REF!</v>
      </c>
      <c r="T36" s="238">
        <v>69</v>
      </c>
      <c r="U36" s="238">
        <v>1</v>
      </c>
      <c r="V36" s="293">
        <v>2.8000000000000001E-2</v>
      </c>
      <c r="W36" s="293">
        <v>20.553000000000001</v>
      </c>
      <c r="X36" s="128">
        <f t="shared" si="0"/>
        <v>1</v>
      </c>
      <c r="Y36" s="128">
        <f t="shared" si="5"/>
        <v>0</v>
      </c>
      <c r="Z36" s="135">
        <f t="shared" si="48"/>
        <v>0</v>
      </c>
      <c r="AA36" s="135">
        <f t="shared" si="49"/>
        <v>0</v>
      </c>
      <c r="AB36" s="128">
        <f t="shared" si="8"/>
        <v>1</v>
      </c>
      <c r="AC36" s="135">
        <f t="shared" si="50"/>
        <v>359.74528876563033</v>
      </c>
      <c r="AD36" s="135">
        <f t="shared" si="51"/>
        <v>277.77840509901228</v>
      </c>
      <c r="AE36" s="243" t="s">
        <v>330</v>
      </c>
      <c r="AF36" s="238">
        <v>526</v>
      </c>
      <c r="AG36" s="238">
        <v>100</v>
      </c>
      <c r="AH36" s="183">
        <f t="shared" ref="AH36:AH42" si="55">V36</f>
        <v>2.8000000000000001E-2</v>
      </c>
      <c r="AI36" s="204"/>
      <c r="AJ36" s="204"/>
      <c r="AK36" s="204"/>
      <c r="JDM36" s="204"/>
      <c r="JDN36" s="204"/>
      <c r="JDO36" s="204"/>
      <c r="JDP36" s="204"/>
      <c r="JDQ36" s="204"/>
      <c r="JDR36" s="204"/>
      <c r="JDS36" s="204"/>
      <c r="JDT36" s="204"/>
      <c r="JDU36" s="204"/>
      <c r="JDV36" s="204"/>
      <c r="JDW36" s="204"/>
      <c r="JDX36" s="204"/>
      <c r="JDY36" s="204"/>
      <c r="JDZ36" s="204"/>
      <c r="JEA36" s="204"/>
      <c r="JEB36" s="204"/>
      <c r="JEC36" s="204"/>
      <c r="JED36" s="204"/>
      <c r="JEE36" s="204"/>
      <c r="JEF36" s="204"/>
      <c r="JEG36" s="204"/>
      <c r="JEH36" s="204"/>
      <c r="JEI36" s="204"/>
      <c r="JEJ36" s="204"/>
      <c r="JEK36" s="204"/>
      <c r="JEL36" s="204"/>
      <c r="JEM36" s="204"/>
      <c r="JEN36" s="204"/>
      <c r="JEO36" s="204"/>
      <c r="JEP36" s="204"/>
      <c r="JEQ36" s="204"/>
      <c r="JER36" s="204"/>
      <c r="JES36" s="204"/>
      <c r="JET36" s="204"/>
      <c r="JEU36" s="204"/>
      <c r="JEV36" s="204"/>
      <c r="JEW36" s="204"/>
      <c r="JEX36" s="204"/>
      <c r="JEY36" s="204"/>
      <c r="JEZ36" s="204"/>
      <c r="JFA36" s="204"/>
      <c r="JFB36" s="204"/>
      <c r="JFC36" s="204"/>
      <c r="JFD36" s="204"/>
      <c r="JFE36" s="204"/>
      <c r="JFF36" s="204"/>
      <c r="JFG36" s="204"/>
      <c r="JFH36" s="204"/>
      <c r="JFI36" s="204"/>
      <c r="JFJ36" s="204"/>
      <c r="JFK36" s="204"/>
      <c r="JFL36" s="204"/>
      <c r="JFM36" s="204"/>
      <c r="JFN36" s="204"/>
      <c r="JFO36" s="204"/>
      <c r="JFP36" s="204"/>
      <c r="JFQ36" s="204"/>
      <c r="JFR36" s="204"/>
      <c r="JFS36" s="204"/>
      <c r="JFT36" s="204"/>
      <c r="JFU36" s="204"/>
      <c r="JFV36" s="204"/>
      <c r="JFW36" s="204"/>
      <c r="JFX36" s="204"/>
      <c r="JFY36" s="204"/>
      <c r="JFZ36" s="204"/>
      <c r="JGA36" s="204"/>
      <c r="JGB36" s="204"/>
      <c r="JGC36" s="204"/>
      <c r="JGD36" s="204"/>
      <c r="JGE36" s="204"/>
      <c r="JGF36" s="204"/>
      <c r="JGG36" s="204"/>
      <c r="JGH36" s="204"/>
      <c r="JGI36" s="204"/>
      <c r="JGJ36" s="204"/>
      <c r="JGK36" s="204"/>
      <c r="JGL36" s="204"/>
      <c r="JGM36" s="204"/>
      <c r="JGN36" s="204"/>
      <c r="JGO36" s="204"/>
      <c r="JGP36" s="204"/>
      <c r="JGQ36" s="204"/>
      <c r="JGR36" s="204"/>
      <c r="JGS36" s="204"/>
      <c r="JGT36" s="204"/>
      <c r="JGU36" s="204"/>
      <c r="JGV36" s="204"/>
      <c r="JGW36" s="204"/>
      <c r="JGX36" s="204"/>
      <c r="JGY36" s="204"/>
      <c r="JGZ36" s="204"/>
      <c r="JHA36" s="204"/>
      <c r="JHB36" s="204"/>
      <c r="JHC36" s="204"/>
      <c r="JHD36" s="204"/>
      <c r="JHE36" s="204"/>
      <c r="JHF36" s="204"/>
      <c r="JHG36" s="204"/>
      <c r="JHH36" s="204"/>
      <c r="JHI36" s="204"/>
      <c r="JHJ36" s="204"/>
      <c r="JHK36" s="204"/>
      <c r="JHL36" s="204"/>
      <c r="JHM36" s="204"/>
      <c r="JHN36" s="204"/>
      <c r="JHO36" s="204"/>
      <c r="JHP36" s="204"/>
      <c r="JHQ36" s="204"/>
      <c r="JHR36" s="204"/>
      <c r="JHS36" s="204"/>
      <c r="JHT36" s="204"/>
      <c r="JHU36" s="204"/>
      <c r="JHV36" s="204"/>
      <c r="JHW36" s="204"/>
      <c r="JHX36" s="204"/>
      <c r="JHY36" s="204"/>
      <c r="JHZ36" s="204"/>
      <c r="JIA36" s="204"/>
      <c r="JIB36" s="204"/>
      <c r="JIC36" s="204"/>
      <c r="JID36" s="204"/>
      <c r="JIE36" s="204"/>
      <c r="JIF36" s="204"/>
      <c r="JIG36" s="204"/>
      <c r="JIH36" s="204"/>
      <c r="JII36" s="204"/>
      <c r="JIJ36" s="204"/>
      <c r="JIK36" s="204"/>
      <c r="JIL36" s="204"/>
      <c r="JIM36" s="204"/>
      <c r="JIN36" s="204"/>
      <c r="JIO36" s="204"/>
      <c r="JIP36" s="204"/>
      <c r="JIQ36" s="204"/>
      <c r="JIR36" s="204"/>
      <c r="JIS36" s="204"/>
      <c r="JIT36" s="204"/>
      <c r="JIU36" s="204"/>
      <c r="JIV36" s="204"/>
      <c r="JIW36" s="204"/>
      <c r="JIX36" s="204"/>
      <c r="JIY36" s="204"/>
      <c r="JIZ36" s="204"/>
      <c r="JJA36" s="204"/>
      <c r="JJB36" s="204"/>
      <c r="JJC36" s="204"/>
      <c r="JJD36" s="204"/>
      <c r="JJE36" s="204"/>
      <c r="JJF36" s="204"/>
      <c r="JJG36" s="204"/>
      <c r="JJH36" s="204"/>
      <c r="JJI36" s="204"/>
    </row>
    <row r="37" spans="1:876 6877:7029" s="29" customFormat="1" ht="14.45" hidden="1" customHeight="1" x14ac:dyDescent="0.2">
      <c r="A37" s="108">
        <v>69</v>
      </c>
      <c r="B37" s="109" t="s">
        <v>370</v>
      </c>
      <c r="C37" s="122" t="s">
        <v>375</v>
      </c>
      <c r="D37" s="110">
        <f t="shared" si="53"/>
        <v>379643.21</v>
      </c>
      <c r="E37" s="110">
        <f t="shared" si="54"/>
        <v>253435.09</v>
      </c>
      <c r="F37" s="111" t="s">
        <v>35</v>
      </c>
      <c r="G37" s="108">
        <v>52277</v>
      </c>
      <c r="H37" s="307" t="s">
        <v>1445</v>
      </c>
      <c r="I37" s="238">
        <v>52278</v>
      </c>
      <c r="J37" s="227" t="s">
        <v>1446</v>
      </c>
      <c r="K37" s="348">
        <f t="shared" si="46"/>
        <v>18563.782710553205</v>
      </c>
      <c r="L37" s="350">
        <f t="shared" si="47"/>
        <v>12392.461706320244</v>
      </c>
      <c r="M37" s="127"/>
      <c r="N37" s="128" t="s">
        <v>338</v>
      </c>
      <c r="O37" s="142" t="s">
        <v>330</v>
      </c>
      <c r="P37" s="128" t="str">
        <f>VLOOKUP(I37,I29:J463,2,FALSE)</f>
        <v>Borehole Substation</v>
      </c>
      <c r="Q37" s="129" t="e">
        <f>VLOOKUP(I37,#REF!,5,FALSE)</f>
        <v>#REF!</v>
      </c>
      <c r="R37" s="129" t="e">
        <f>VLOOKUP(I37,#REF!,6,FALSE)</f>
        <v>#REF!</v>
      </c>
      <c r="S37" s="130" t="e">
        <f>SQRT(Q37^2+R37^2)</f>
        <v>#REF!</v>
      </c>
      <c r="T37" s="108">
        <v>69</v>
      </c>
      <c r="U37" s="108">
        <v>1</v>
      </c>
      <c r="V37" s="131">
        <v>1.0049999999999999</v>
      </c>
      <c r="W37" s="131">
        <v>20.553000000000001</v>
      </c>
      <c r="X37" s="128">
        <f t="shared" si="0"/>
        <v>1</v>
      </c>
      <c r="Y37" s="128">
        <f t="shared" si="5"/>
        <v>0</v>
      </c>
      <c r="Z37" s="135">
        <f t="shared" si="48"/>
        <v>0</v>
      </c>
      <c r="AA37" s="135">
        <f t="shared" si="49"/>
        <v>0</v>
      </c>
      <c r="AB37" s="128">
        <f t="shared" si="8"/>
        <v>1</v>
      </c>
      <c r="AC37" s="135">
        <f t="shared" si="50"/>
        <v>18563.782710553205</v>
      </c>
      <c r="AD37" s="135">
        <f t="shared" si="51"/>
        <v>12392.461706320244</v>
      </c>
      <c r="AE37" s="133" t="s">
        <v>330</v>
      </c>
      <c r="AF37" s="39">
        <v>526</v>
      </c>
      <c r="AG37" s="39">
        <v>100</v>
      </c>
      <c r="AH37" s="183">
        <f t="shared" si="55"/>
        <v>1.0049999999999999</v>
      </c>
    </row>
    <row r="38" spans="1:876 6877:7029" s="9" customFormat="1" ht="14.45" hidden="1" customHeight="1" x14ac:dyDescent="0.2">
      <c r="A38" s="108">
        <v>69</v>
      </c>
      <c r="B38" s="109" t="s">
        <v>370</v>
      </c>
      <c r="C38" s="122" t="s">
        <v>375</v>
      </c>
      <c r="D38" s="110">
        <f t="shared" si="53"/>
        <v>379643.21</v>
      </c>
      <c r="E38" s="110">
        <f t="shared" si="54"/>
        <v>253435.09</v>
      </c>
      <c r="F38" s="111" t="s">
        <v>35</v>
      </c>
      <c r="G38" s="108">
        <v>52275</v>
      </c>
      <c r="H38" s="307" t="s">
        <v>1445</v>
      </c>
      <c r="I38" s="275"/>
      <c r="J38" s="295" t="s">
        <v>1447</v>
      </c>
      <c r="K38" s="348">
        <f t="shared" si="46"/>
        <v>53567.134189656012</v>
      </c>
      <c r="L38" s="350">
        <f t="shared" si="47"/>
        <v>35759.342237142992</v>
      </c>
      <c r="M38" s="127"/>
      <c r="N38" s="128" t="s">
        <v>338</v>
      </c>
      <c r="O38" s="142" t="s">
        <v>330</v>
      </c>
      <c r="P38" s="128" t="e">
        <f>VLOOKUP(I38,I27:J465,2,FALSE)</f>
        <v>#N/A</v>
      </c>
      <c r="Q38" s="129" t="e">
        <f>VLOOKUP(I38,#REF!,5,FALSE)</f>
        <v>#REF!</v>
      </c>
      <c r="R38" s="129" t="e">
        <f>VLOOKUP(I38,#REF!,6,FALSE)</f>
        <v>#REF!</v>
      </c>
      <c r="S38" s="130" t="e">
        <f>SQRT(Q38^2+R38^2)</f>
        <v>#REF!</v>
      </c>
      <c r="T38" s="108">
        <v>69</v>
      </c>
      <c r="U38" s="108">
        <v>1</v>
      </c>
      <c r="V38" s="131">
        <v>2.9</v>
      </c>
      <c r="W38" s="131">
        <v>20.553000000000001</v>
      </c>
      <c r="X38" s="128">
        <f t="shared" si="0"/>
        <v>1</v>
      </c>
      <c r="Y38" s="128">
        <f t="shared" si="5"/>
        <v>0</v>
      </c>
      <c r="Z38" s="135">
        <f t="shared" si="48"/>
        <v>0</v>
      </c>
      <c r="AA38" s="135">
        <f t="shared" si="49"/>
        <v>0</v>
      </c>
      <c r="AB38" s="128">
        <f t="shared" si="8"/>
        <v>1</v>
      </c>
      <c r="AC38" s="135">
        <f t="shared" si="50"/>
        <v>53567.134189656012</v>
      </c>
      <c r="AD38" s="135">
        <f t="shared" si="51"/>
        <v>35759.342237142992</v>
      </c>
      <c r="AE38" s="133" t="s">
        <v>330</v>
      </c>
      <c r="AF38" s="39">
        <v>526</v>
      </c>
      <c r="AG38" s="39">
        <v>100</v>
      </c>
      <c r="AH38" s="183">
        <f t="shared" si="55"/>
        <v>2.9</v>
      </c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/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/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  <c r="PY38" s="29"/>
      <c r="PZ38" s="29"/>
      <c r="QA38" s="29"/>
      <c r="QB38" s="29"/>
      <c r="QC38" s="29"/>
      <c r="QD38" s="29"/>
      <c r="QE38" s="29"/>
      <c r="QF38" s="29"/>
      <c r="QG38" s="29"/>
      <c r="QH38" s="29"/>
      <c r="QI38" s="29"/>
      <c r="QJ38" s="29"/>
      <c r="QK38" s="29"/>
      <c r="QL38" s="29"/>
      <c r="QM38" s="29"/>
      <c r="QN38" s="29"/>
      <c r="QO38" s="29"/>
      <c r="QP38" s="29"/>
      <c r="QQ38" s="29"/>
      <c r="QR38" s="29"/>
      <c r="QS38" s="29"/>
      <c r="QT38" s="29"/>
      <c r="QU38" s="29"/>
      <c r="QV38" s="29"/>
      <c r="QW38" s="29"/>
      <c r="QX38" s="29"/>
      <c r="QY38" s="29"/>
      <c r="QZ38" s="29"/>
      <c r="RA38" s="29"/>
      <c r="RB38" s="29"/>
      <c r="RC38" s="29"/>
      <c r="RD38" s="29"/>
      <c r="RE38" s="29"/>
      <c r="RF38" s="29"/>
      <c r="RG38" s="29"/>
      <c r="RH38" s="29"/>
      <c r="RI38" s="29"/>
      <c r="RJ38" s="29"/>
      <c r="RK38" s="29"/>
      <c r="RL38" s="29"/>
      <c r="RM38" s="29"/>
      <c r="RN38" s="29"/>
      <c r="RO38" s="29"/>
      <c r="RP38" s="29"/>
      <c r="RQ38" s="29"/>
      <c r="RR38" s="29"/>
      <c r="RS38" s="29"/>
      <c r="RT38" s="29"/>
      <c r="RU38" s="29"/>
      <c r="RV38" s="29"/>
      <c r="RW38" s="29"/>
      <c r="RX38" s="29"/>
      <c r="RY38" s="29"/>
      <c r="RZ38" s="29"/>
      <c r="SA38" s="29"/>
      <c r="SB38" s="29"/>
      <c r="SC38" s="29"/>
      <c r="SD38" s="29"/>
      <c r="SE38" s="29"/>
      <c r="SF38" s="29"/>
      <c r="SG38" s="29"/>
      <c r="SH38" s="29"/>
      <c r="SI38" s="29"/>
      <c r="SJ38" s="29"/>
      <c r="SK38" s="29"/>
      <c r="SL38" s="29"/>
      <c r="SM38" s="29"/>
      <c r="SN38" s="29"/>
      <c r="SO38" s="29"/>
      <c r="SP38" s="29"/>
      <c r="SQ38" s="29"/>
      <c r="SR38" s="29"/>
      <c r="SS38" s="29"/>
      <c r="ST38" s="29"/>
      <c r="SU38" s="29"/>
      <c r="SV38" s="29"/>
      <c r="SW38" s="29"/>
      <c r="SX38" s="29"/>
      <c r="SY38" s="29"/>
      <c r="SZ38" s="29"/>
      <c r="TA38" s="29"/>
      <c r="TB38" s="29"/>
      <c r="TC38" s="29"/>
      <c r="TD38" s="29"/>
      <c r="TE38" s="29"/>
      <c r="TF38" s="29"/>
      <c r="TG38" s="29"/>
      <c r="TH38" s="29"/>
      <c r="TI38" s="29"/>
      <c r="TJ38" s="29"/>
      <c r="TK38" s="29"/>
      <c r="TL38" s="29"/>
      <c r="TM38" s="29"/>
      <c r="TN38" s="29"/>
      <c r="TO38" s="29"/>
      <c r="TP38" s="29"/>
      <c r="TQ38" s="29"/>
      <c r="TR38" s="29"/>
      <c r="TS38" s="29"/>
      <c r="TT38" s="29"/>
      <c r="TU38" s="29"/>
      <c r="TV38" s="29"/>
      <c r="TW38" s="29"/>
      <c r="TX38" s="29"/>
      <c r="TY38" s="29"/>
      <c r="TZ38" s="29"/>
      <c r="UA38" s="29"/>
      <c r="UB38" s="29"/>
      <c r="UC38" s="29"/>
      <c r="UD38" s="29"/>
      <c r="UE38" s="29"/>
      <c r="UF38" s="29"/>
      <c r="UG38" s="29"/>
      <c r="UH38" s="29"/>
      <c r="UI38" s="29"/>
      <c r="UJ38" s="29"/>
      <c r="UK38" s="29"/>
      <c r="UL38" s="29"/>
      <c r="UM38" s="29"/>
      <c r="UN38" s="29"/>
      <c r="UO38" s="29"/>
      <c r="UP38" s="29"/>
      <c r="UQ38" s="29"/>
      <c r="UR38" s="29"/>
      <c r="US38" s="29"/>
      <c r="UT38" s="29"/>
      <c r="UU38" s="29"/>
      <c r="UV38" s="29"/>
      <c r="UW38" s="29"/>
      <c r="UX38" s="29"/>
      <c r="UY38" s="29"/>
      <c r="UZ38" s="29"/>
      <c r="VA38" s="29"/>
      <c r="VB38" s="29"/>
      <c r="VC38" s="29"/>
      <c r="VD38" s="29"/>
      <c r="VE38" s="29"/>
      <c r="VF38" s="29"/>
      <c r="VG38" s="29"/>
      <c r="VH38" s="29"/>
      <c r="VI38" s="29"/>
      <c r="VJ38" s="29"/>
      <c r="VK38" s="29"/>
      <c r="VL38" s="29"/>
      <c r="VM38" s="29"/>
      <c r="VN38" s="29"/>
      <c r="VO38" s="29"/>
      <c r="VP38" s="29"/>
      <c r="VQ38" s="29"/>
      <c r="VR38" s="29"/>
      <c r="VS38" s="29"/>
      <c r="VT38" s="29"/>
      <c r="VU38" s="29"/>
      <c r="VV38" s="29"/>
      <c r="VW38" s="29"/>
      <c r="VX38" s="29"/>
      <c r="VY38" s="29"/>
      <c r="VZ38" s="29"/>
      <c r="WA38" s="29"/>
      <c r="WB38" s="29"/>
      <c r="WC38" s="29"/>
      <c r="WD38" s="29"/>
      <c r="WE38" s="29"/>
      <c r="WF38" s="29"/>
      <c r="WG38" s="29"/>
      <c r="WH38" s="29"/>
      <c r="WI38" s="29"/>
      <c r="WJ38" s="29"/>
      <c r="WK38" s="29"/>
      <c r="WL38" s="29"/>
      <c r="WM38" s="29"/>
      <c r="WN38" s="29"/>
      <c r="WO38" s="29"/>
      <c r="WP38" s="29"/>
      <c r="WQ38" s="29"/>
      <c r="WR38" s="29"/>
      <c r="WS38" s="29"/>
      <c r="WT38" s="29"/>
      <c r="WU38" s="29"/>
      <c r="WV38" s="29"/>
      <c r="WW38" s="29"/>
      <c r="WX38" s="29"/>
      <c r="WY38" s="29"/>
      <c r="WZ38" s="29"/>
      <c r="XA38" s="29"/>
      <c r="XB38" s="29"/>
      <c r="XC38" s="29"/>
      <c r="XD38" s="29"/>
      <c r="XE38" s="29"/>
      <c r="XF38" s="29"/>
      <c r="XG38" s="29"/>
      <c r="XH38" s="29"/>
      <c r="XI38" s="29"/>
      <c r="XJ38" s="29"/>
      <c r="XK38" s="29"/>
      <c r="XL38" s="29"/>
      <c r="XM38" s="29"/>
      <c r="XN38" s="29"/>
      <c r="XO38" s="29"/>
      <c r="XP38" s="29"/>
      <c r="XQ38" s="29"/>
      <c r="XR38" s="29"/>
      <c r="XS38" s="29"/>
      <c r="XT38" s="29"/>
      <c r="XU38" s="29"/>
      <c r="XV38" s="29"/>
      <c r="XW38" s="29"/>
      <c r="XX38" s="29"/>
      <c r="XY38" s="29"/>
      <c r="XZ38" s="29"/>
      <c r="YA38" s="29"/>
      <c r="YB38" s="29"/>
      <c r="YC38" s="29"/>
      <c r="YD38" s="29"/>
      <c r="YE38" s="29"/>
      <c r="YF38" s="29"/>
      <c r="YG38" s="29"/>
      <c r="YH38" s="29"/>
      <c r="YI38" s="29"/>
      <c r="YJ38" s="29"/>
      <c r="YK38" s="29"/>
      <c r="YL38" s="29"/>
      <c r="YM38" s="29"/>
      <c r="YN38" s="29"/>
      <c r="YO38" s="29"/>
      <c r="YP38" s="29"/>
      <c r="YQ38" s="29"/>
      <c r="YR38" s="29"/>
      <c r="YS38" s="29"/>
      <c r="YT38" s="29"/>
      <c r="YU38" s="29"/>
      <c r="YV38" s="29"/>
      <c r="YW38" s="29"/>
      <c r="YX38" s="29"/>
      <c r="YY38" s="29"/>
      <c r="YZ38" s="29"/>
      <c r="ZA38" s="29"/>
      <c r="ZB38" s="29"/>
      <c r="ZC38" s="29"/>
      <c r="ZD38" s="29"/>
      <c r="ZE38" s="29"/>
      <c r="ZF38" s="29"/>
      <c r="ZG38" s="29"/>
      <c r="ZH38" s="29"/>
      <c r="ZI38" s="29"/>
      <c r="ZJ38" s="29"/>
      <c r="ZK38" s="29"/>
      <c r="ZL38" s="29"/>
      <c r="ZM38" s="29"/>
      <c r="ZN38" s="29"/>
      <c r="ZO38" s="29"/>
      <c r="ZP38" s="29"/>
      <c r="ZQ38" s="29"/>
      <c r="ZR38" s="29"/>
      <c r="ZS38" s="29"/>
      <c r="ZT38" s="29"/>
      <c r="ZU38" s="29"/>
      <c r="ZV38" s="29"/>
      <c r="ZW38" s="29"/>
      <c r="ZX38" s="29"/>
      <c r="ZY38" s="29"/>
      <c r="ZZ38" s="29"/>
      <c r="AAA38" s="29"/>
      <c r="AAB38" s="29"/>
      <c r="AAC38" s="29"/>
      <c r="AAD38" s="29"/>
      <c r="AAE38" s="29"/>
      <c r="AAF38" s="29"/>
      <c r="AAG38" s="29"/>
      <c r="AAH38" s="29"/>
      <c r="AAI38" s="29"/>
      <c r="AAJ38" s="29"/>
      <c r="AAK38" s="29"/>
      <c r="AAL38" s="29"/>
      <c r="AAM38" s="29"/>
      <c r="AAN38" s="29"/>
      <c r="AAO38" s="29"/>
      <c r="AAP38" s="29"/>
      <c r="AAQ38" s="29"/>
      <c r="AAR38" s="29"/>
      <c r="AAS38" s="29"/>
      <c r="AAT38" s="29"/>
      <c r="AAU38" s="29"/>
      <c r="AAV38" s="29"/>
      <c r="AAW38" s="29"/>
      <c r="AAX38" s="29"/>
      <c r="AAY38" s="29"/>
      <c r="AAZ38" s="29"/>
      <c r="ABA38" s="29"/>
      <c r="ABB38" s="29"/>
      <c r="ABC38" s="29"/>
      <c r="ABD38" s="29"/>
      <c r="ABE38" s="29"/>
      <c r="ABF38" s="29"/>
      <c r="ABG38" s="29"/>
      <c r="ABH38" s="29"/>
      <c r="ABI38" s="29"/>
      <c r="ABJ38" s="29"/>
      <c r="ABK38" s="29"/>
      <c r="ABL38" s="29"/>
      <c r="ABM38" s="29"/>
      <c r="ABN38" s="29"/>
      <c r="ABO38" s="29"/>
      <c r="ABP38" s="29"/>
      <c r="ABQ38" s="29"/>
      <c r="ABR38" s="29"/>
      <c r="ABS38" s="29"/>
      <c r="ABT38" s="29"/>
      <c r="ABU38" s="29"/>
      <c r="ABV38" s="29"/>
      <c r="ABW38" s="29"/>
      <c r="ABX38" s="29"/>
      <c r="ABY38" s="29"/>
      <c r="ABZ38" s="29"/>
      <c r="ACA38" s="29"/>
      <c r="ACB38" s="29"/>
      <c r="ACC38" s="29"/>
      <c r="ACD38" s="29"/>
      <c r="ACE38" s="29"/>
      <c r="ACF38" s="29"/>
      <c r="ACG38" s="29"/>
      <c r="ACH38" s="29"/>
      <c r="ACI38" s="29"/>
      <c r="ACJ38" s="29"/>
      <c r="ACK38" s="29"/>
      <c r="ACL38" s="29"/>
      <c r="ACM38" s="29"/>
      <c r="ACN38" s="29"/>
      <c r="ACO38" s="29"/>
      <c r="ACP38" s="29"/>
      <c r="ACQ38" s="29"/>
      <c r="ACR38" s="29"/>
      <c r="ACS38" s="29"/>
      <c r="ACT38" s="29"/>
      <c r="ACU38" s="29"/>
      <c r="ACV38" s="29"/>
      <c r="ACW38" s="29"/>
      <c r="ACX38" s="29"/>
      <c r="ACY38" s="29"/>
      <c r="ACZ38" s="29"/>
      <c r="ADA38" s="29"/>
      <c r="ADB38" s="29"/>
      <c r="ADC38" s="29"/>
      <c r="ADD38" s="29"/>
      <c r="ADE38" s="29"/>
      <c r="ADF38" s="29"/>
      <c r="ADG38" s="29"/>
      <c r="ADH38" s="29"/>
      <c r="ADI38" s="29"/>
      <c r="ADJ38" s="29"/>
      <c r="ADK38" s="29"/>
      <c r="ADL38" s="29"/>
      <c r="ADM38" s="29"/>
      <c r="ADN38" s="29"/>
      <c r="ADO38" s="29"/>
      <c r="ADP38" s="29"/>
      <c r="ADQ38" s="29"/>
      <c r="ADR38" s="29"/>
      <c r="ADS38" s="29"/>
      <c r="ADT38" s="29"/>
      <c r="ADU38" s="29"/>
      <c r="ADV38" s="29"/>
      <c r="ADW38" s="29"/>
      <c r="ADX38" s="29"/>
      <c r="ADY38" s="29"/>
      <c r="ADZ38" s="29"/>
      <c r="AEA38" s="29"/>
      <c r="AEB38" s="29"/>
      <c r="AEC38" s="29"/>
      <c r="AED38" s="29"/>
      <c r="AEE38" s="29"/>
      <c r="AEF38" s="29"/>
      <c r="AEG38" s="29"/>
      <c r="AEH38" s="29"/>
      <c r="AEI38" s="29"/>
      <c r="AEJ38" s="29"/>
      <c r="AEK38" s="29"/>
      <c r="AEL38" s="29"/>
      <c r="AEM38" s="29"/>
      <c r="AEN38" s="29"/>
      <c r="AEO38" s="29"/>
      <c r="AEP38" s="29"/>
      <c r="AEQ38" s="29"/>
      <c r="AER38" s="29"/>
      <c r="AES38" s="29"/>
      <c r="AET38" s="29"/>
      <c r="AEU38" s="29"/>
      <c r="AEV38" s="29"/>
      <c r="AEW38" s="29"/>
      <c r="AEX38" s="29"/>
      <c r="AEY38" s="29"/>
      <c r="AEZ38" s="29"/>
      <c r="AFA38" s="29"/>
      <c r="AFB38" s="29"/>
      <c r="AFC38" s="29"/>
      <c r="AFD38" s="29"/>
      <c r="AFE38" s="29"/>
      <c r="AFF38" s="29"/>
      <c r="AFG38" s="29"/>
      <c r="AFH38" s="29"/>
      <c r="AFI38" s="29"/>
      <c r="AFJ38" s="29"/>
      <c r="AFK38" s="29"/>
      <c r="AFL38" s="29"/>
      <c r="AFM38" s="29"/>
      <c r="AFN38" s="29"/>
      <c r="AFO38" s="29"/>
      <c r="AFP38" s="29"/>
      <c r="AFQ38" s="29"/>
      <c r="AFR38" s="29"/>
      <c r="AFS38" s="29"/>
      <c r="AFT38" s="29"/>
      <c r="AFU38" s="29"/>
      <c r="AFV38" s="29"/>
      <c r="AFW38" s="29"/>
      <c r="AFX38" s="29"/>
      <c r="AFY38" s="29"/>
      <c r="AFZ38" s="29"/>
      <c r="AGA38" s="29"/>
      <c r="AGB38" s="29"/>
      <c r="AGC38" s="29"/>
      <c r="AGD38" s="29"/>
      <c r="AGE38" s="29"/>
      <c r="AGF38" s="29"/>
      <c r="AGG38" s="29"/>
      <c r="AGH38" s="29"/>
      <c r="AGI38" s="29"/>
      <c r="AGJ38" s="29"/>
      <c r="AGK38" s="29"/>
      <c r="AGL38" s="29"/>
      <c r="AGM38" s="29"/>
      <c r="AGN38" s="29"/>
      <c r="AGO38" s="29"/>
      <c r="AGP38" s="29"/>
      <c r="AGQ38" s="29"/>
      <c r="AGR38" s="29"/>
    </row>
    <row r="39" spans="1:876 6877:7029" s="28" customFormat="1" ht="14.45" hidden="1" customHeight="1" x14ac:dyDescent="0.2">
      <c r="A39" s="108">
        <v>69</v>
      </c>
      <c r="B39" s="109" t="s">
        <v>399</v>
      </c>
      <c r="C39" s="122" t="str">
        <f>VLOOKUP(B39,ckt_lookup,2,FALSE)</f>
        <v>Elec Tran-Line OH-NM- 69KV-Portales Sw Sta-Portales South Sub</v>
      </c>
      <c r="D39" s="110">
        <f t="shared" si="53"/>
        <v>344980.25000000006</v>
      </c>
      <c r="E39" s="110">
        <f t="shared" si="54"/>
        <v>215819.5</v>
      </c>
      <c r="F39" s="111" t="s">
        <v>35</v>
      </c>
      <c r="G39" s="108"/>
      <c r="H39" s="113" t="s">
        <v>76</v>
      </c>
      <c r="I39" s="108"/>
      <c r="J39" s="123" t="s">
        <v>77</v>
      </c>
      <c r="K39" s="126">
        <f t="shared" si="46"/>
        <v>109971.65579658607</v>
      </c>
      <c r="L39" s="126">
        <f t="shared" si="47"/>
        <v>68798.221834992888</v>
      </c>
      <c r="M39" s="127">
        <f>SUM(K39:K42)</f>
        <v>232580.71307539119</v>
      </c>
      <c r="N39" s="128" t="s">
        <v>338</v>
      </c>
      <c r="O39" s="142" t="s">
        <v>330</v>
      </c>
      <c r="P39" s="128" t="e">
        <f>VLOOKUP(I39,I40:J470,2,FALSE)</f>
        <v>#N/A</v>
      </c>
      <c r="Q39" s="129" t="e">
        <f>VLOOKUP(I39,#REF!,5,FALSE)</f>
        <v>#REF!</v>
      </c>
      <c r="R39" s="129" t="e">
        <f>VLOOKUP(I39,#REF!,6,FALSE)</f>
        <v>#REF!</v>
      </c>
      <c r="S39" s="130" t="e">
        <f>SQRT(Q39^2+R39^2)</f>
        <v>#REF!</v>
      </c>
      <c r="T39" s="108">
        <v>69</v>
      </c>
      <c r="U39" s="108">
        <v>1</v>
      </c>
      <c r="V39" s="332">
        <v>2.2410000000000001</v>
      </c>
      <c r="W39" s="332">
        <v>7.03</v>
      </c>
      <c r="X39" s="128">
        <f t="shared" si="0"/>
        <v>1</v>
      </c>
      <c r="Y39" s="128">
        <f t="shared" si="5"/>
        <v>0</v>
      </c>
      <c r="Z39" s="135">
        <f t="shared" si="48"/>
        <v>0</v>
      </c>
      <c r="AA39" s="135">
        <f t="shared" si="49"/>
        <v>0</v>
      </c>
      <c r="AB39" s="128">
        <f t="shared" si="8"/>
        <v>1</v>
      </c>
      <c r="AC39" s="135">
        <f t="shared" si="50"/>
        <v>109971.65579658607</v>
      </c>
      <c r="AD39" s="135">
        <f t="shared" si="51"/>
        <v>68798.221834992888</v>
      </c>
      <c r="AE39" s="133" t="s">
        <v>330</v>
      </c>
      <c r="AF39" s="39">
        <v>526</v>
      </c>
      <c r="AG39" s="39">
        <v>100</v>
      </c>
      <c r="AH39" s="183">
        <f t="shared" si="55"/>
        <v>2.2410000000000001</v>
      </c>
    </row>
    <row r="40" spans="1:876 6877:7029" s="28" customFormat="1" ht="14.45" hidden="1" customHeight="1" x14ac:dyDescent="0.2">
      <c r="A40" s="108">
        <v>69</v>
      </c>
      <c r="B40" s="109" t="s">
        <v>399</v>
      </c>
      <c r="C40" s="122" t="str">
        <f>VLOOKUP(B40,ckt_lookup,2,FALSE)</f>
        <v>Elec Tran-Line OH-NM- 69KV-Portales Sw Sta-Portales South Sub</v>
      </c>
      <c r="D40" s="110">
        <f t="shared" si="53"/>
        <v>344980.25000000006</v>
      </c>
      <c r="E40" s="110">
        <f t="shared" si="54"/>
        <v>215819.5</v>
      </c>
      <c r="F40" s="111" t="s">
        <v>35</v>
      </c>
      <c r="G40" s="108"/>
      <c r="H40" s="278" t="s">
        <v>1038</v>
      </c>
      <c r="I40" s="108"/>
      <c r="J40" s="123" t="s">
        <v>78</v>
      </c>
      <c r="K40" s="126">
        <f t="shared" si="46"/>
        <v>490.72581792318641</v>
      </c>
      <c r="L40" s="126">
        <f t="shared" si="47"/>
        <v>306.99786628734</v>
      </c>
      <c r="M40" s="127"/>
      <c r="N40" s="128" t="s">
        <v>338</v>
      </c>
      <c r="O40" s="142" t="s">
        <v>330</v>
      </c>
      <c r="P40" s="128" t="e">
        <f>VLOOKUP(I40,I66:J471,2,FALSE)</f>
        <v>#N/A</v>
      </c>
      <c r="Q40" s="129" t="e">
        <f>VLOOKUP(I40,#REF!,5,FALSE)</f>
        <v>#REF!</v>
      </c>
      <c r="R40" s="129" t="e">
        <f>VLOOKUP(I40,#REF!,6,FALSE)</f>
        <v>#REF!</v>
      </c>
      <c r="S40" s="130" t="e">
        <f>SQRT(Q40^2+R40^2)</f>
        <v>#REF!</v>
      </c>
      <c r="T40" s="108">
        <v>69</v>
      </c>
      <c r="U40" s="108">
        <v>1</v>
      </c>
      <c r="V40" s="131">
        <v>0.01</v>
      </c>
      <c r="W40" s="332">
        <v>7.03</v>
      </c>
      <c r="X40" s="128">
        <f t="shared" si="0"/>
        <v>1</v>
      </c>
      <c r="Y40" s="128">
        <f t="shared" si="5"/>
        <v>0</v>
      </c>
      <c r="Z40" s="135">
        <f t="shared" si="48"/>
        <v>0</v>
      </c>
      <c r="AA40" s="135">
        <f t="shared" si="49"/>
        <v>0</v>
      </c>
      <c r="AB40" s="128">
        <f t="shared" si="8"/>
        <v>1</v>
      </c>
      <c r="AC40" s="135">
        <f t="shared" si="50"/>
        <v>490.72581792318641</v>
      </c>
      <c r="AD40" s="135">
        <f t="shared" si="51"/>
        <v>306.99786628734</v>
      </c>
      <c r="AE40" s="133" t="s">
        <v>330</v>
      </c>
      <c r="AF40" s="39">
        <v>526</v>
      </c>
      <c r="AG40" s="39">
        <v>100</v>
      </c>
      <c r="AH40" s="183">
        <f t="shared" si="55"/>
        <v>0.01</v>
      </c>
    </row>
    <row r="41" spans="1:876 6877:7029" s="28" customFormat="1" ht="14.45" hidden="1" customHeight="1" x14ac:dyDescent="0.2">
      <c r="A41" s="108">
        <v>69</v>
      </c>
      <c r="B41" s="109" t="s">
        <v>399</v>
      </c>
      <c r="C41" s="122" t="str">
        <f>VLOOKUP(B41,ckt_lookup,2,FALSE)</f>
        <v>Elec Tran-Line OH-NM- 69KV-Portales Sw Sta-Portales South Sub</v>
      </c>
      <c r="D41" s="110">
        <f t="shared" ref="D41" si="56">VLOOKUP(C41,TLine_Cost,2,FALSE)</f>
        <v>344980.25000000006</v>
      </c>
      <c r="E41" s="110">
        <f t="shared" ref="E41" si="57">VLOOKUP(C41,TLine_Cost,4,FALSE)</f>
        <v>215819.5</v>
      </c>
      <c r="F41" s="111" t="s">
        <v>35</v>
      </c>
      <c r="G41" s="108"/>
      <c r="H41" s="278" t="s">
        <v>1039</v>
      </c>
      <c r="I41" s="108"/>
      <c r="J41" s="278" t="s">
        <v>1038</v>
      </c>
      <c r="K41" s="126">
        <f t="shared" si="46"/>
        <v>117626.97855618777</v>
      </c>
      <c r="L41" s="126">
        <f t="shared" si="47"/>
        <v>73587.388549075389</v>
      </c>
      <c r="M41" s="127"/>
      <c r="N41" s="128" t="s">
        <v>338</v>
      </c>
      <c r="O41" s="142" t="s">
        <v>330</v>
      </c>
      <c r="P41" s="128"/>
      <c r="Q41" s="129"/>
      <c r="R41" s="129"/>
      <c r="S41" s="130"/>
      <c r="T41" s="108">
        <v>69</v>
      </c>
      <c r="U41" s="108">
        <v>1</v>
      </c>
      <c r="V41" s="131">
        <v>2.3969999999999998</v>
      </c>
      <c r="W41" s="332">
        <v>7.03</v>
      </c>
      <c r="X41" s="128">
        <f t="shared" si="0"/>
        <v>1</v>
      </c>
      <c r="Y41" s="128">
        <f t="shared" si="5"/>
        <v>0</v>
      </c>
      <c r="Z41" s="135">
        <f t="shared" si="48"/>
        <v>0</v>
      </c>
      <c r="AA41" s="135">
        <f t="shared" si="49"/>
        <v>0</v>
      </c>
      <c r="AB41" s="128">
        <f t="shared" si="8"/>
        <v>1</v>
      </c>
      <c r="AC41" s="135">
        <f t="shared" si="50"/>
        <v>117626.97855618777</v>
      </c>
      <c r="AD41" s="135">
        <f t="shared" si="51"/>
        <v>73587.388549075389</v>
      </c>
      <c r="AE41" s="133" t="s">
        <v>330</v>
      </c>
      <c r="AF41" s="39">
        <v>526</v>
      </c>
      <c r="AG41" s="39">
        <v>100</v>
      </c>
      <c r="AH41" s="183">
        <f t="shared" si="55"/>
        <v>2.3969999999999998</v>
      </c>
    </row>
    <row r="42" spans="1:876 6877:7029" s="28" customFormat="1" ht="14.45" hidden="1" customHeight="1" x14ac:dyDescent="0.2">
      <c r="A42" s="108">
        <v>69</v>
      </c>
      <c r="B42" s="109" t="s">
        <v>399</v>
      </c>
      <c r="C42" s="112" t="s">
        <v>682</v>
      </c>
      <c r="D42" s="110">
        <f t="shared" ref="D42:D67" si="58">VLOOKUP(C42,TLine_Cost,2,FALSE)</f>
        <v>68194.84</v>
      </c>
      <c r="E42" s="110">
        <f t="shared" ref="E42:E67" si="59">VLOOKUP(C42,TLine_Cost,4,FALSE)</f>
        <v>39044.57</v>
      </c>
      <c r="F42" s="111" t="s">
        <v>35</v>
      </c>
      <c r="G42" s="108"/>
      <c r="H42" s="278" t="s">
        <v>1039</v>
      </c>
      <c r="I42" s="108"/>
      <c r="J42" s="123" t="s">
        <v>79</v>
      </c>
      <c r="K42" s="126">
        <f t="shared" si="46"/>
        <v>4491.3529046941676</v>
      </c>
      <c r="L42" s="126">
        <f t="shared" si="47"/>
        <v>2571.4987069701278</v>
      </c>
      <c r="M42" s="127">
        <f>SUM(K42:K80)</f>
        <v>2458830.1253624116</v>
      </c>
      <c r="N42" s="128" t="s">
        <v>338</v>
      </c>
      <c r="O42" s="142" t="s">
        <v>330</v>
      </c>
      <c r="P42" s="128" t="e">
        <f>VLOOKUP(I42,I66:J472,2,FALSE)</f>
        <v>#N/A</v>
      </c>
      <c r="Q42" s="129" t="e">
        <f>VLOOKUP(I42,#REF!,5,FALSE)</f>
        <v>#REF!</v>
      </c>
      <c r="R42" s="129" t="e">
        <f>VLOOKUP(I42,#REF!,6,FALSE)</f>
        <v>#REF!</v>
      </c>
      <c r="S42" s="130" t="e">
        <f t="shared" ref="S42:S67" si="60">SQRT(Q42^2+R42^2)</f>
        <v>#REF!</v>
      </c>
      <c r="T42" s="108">
        <v>69</v>
      </c>
      <c r="U42" s="108">
        <v>1</v>
      </c>
      <c r="V42" s="131">
        <v>0.46300000000000002</v>
      </c>
      <c r="W42" s="332">
        <v>7.03</v>
      </c>
      <c r="X42" s="128">
        <f t="shared" si="0"/>
        <v>1</v>
      </c>
      <c r="Y42" s="128">
        <f t="shared" si="5"/>
        <v>0</v>
      </c>
      <c r="Z42" s="135">
        <f t="shared" si="48"/>
        <v>0</v>
      </c>
      <c r="AA42" s="135">
        <f t="shared" si="49"/>
        <v>0</v>
      </c>
      <c r="AB42" s="128">
        <f t="shared" si="8"/>
        <v>1</v>
      </c>
      <c r="AC42" s="135">
        <f t="shared" si="50"/>
        <v>4491.3529046941676</v>
      </c>
      <c r="AD42" s="135">
        <f t="shared" si="51"/>
        <v>2571.4987069701278</v>
      </c>
      <c r="AE42" s="133" t="s">
        <v>330</v>
      </c>
      <c r="AF42" s="39">
        <v>526</v>
      </c>
      <c r="AG42" s="39">
        <v>100</v>
      </c>
      <c r="AH42" s="183">
        <f t="shared" si="55"/>
        <v>0.46300000000000002</v>
      </c>
    </row>
    <row r="43" spans="1:876 6877:7029" s="37" customFormat="1" ht="14.45" hidden="1" customHeight="1" x14ac:dyDescent="0.2">
      <c r="A43" s="150">
        <v>69</v>
      </c>
      <c r="B43" s="118" t="s">
        <v>335</v>
      </c>
      <c r="C43" s="119" t="s">
        <v>402</v>
      </c>
      <c r="D43" s="120">
        <f t="shared" si="58"/>
        <v>695780.98</v>
      </c>
      <c r="E43" s="120">
        <f t="shared" si="59"/>
        <v>402847.24000000005</v>
      </c>
      <c r="F43" s="121" t="s">
        <v>35</v>
      </c>
      <c r="G43" s="124">
        <v>52239</v>
      </c>
      <c r="H43" s="397" t="s">
        <v>1042</v>
      </c>
      <c r="I43" s="398">
        <v>52245</v>
      </c>
      <c r="J43" s="397" t="s">
        <v>1043</v>
      </c>
      <c r="K43" s="145">
        <f t="shared" ref="K43:K67" si="61">D43*V43/W43</f>
        <v>608166.43535373546</v>
      </c>
      <c r="L43" s="145">
        <f t="shared" ref="L43:L67" si="62">E43*V43/W43</f>
        <v>352119.67125472554</v>
      </c>
      <c r="M43" s="356">
        <f>SUM(K43)</f>
        <v>608166.43535373546</v>
      </c>
      <c r="N43" s="146" t="s">
        <v>329</v>
      </c>
      <c r="O43" s="147" t="s">
        <v>725</v>
      </c>
      <c r="P43" s="146" t="e">
        <f>VLOOKUP(I43,I58:J474,2,FALSE)</f>
        <v>#N/A</v>
      </c>
      <c r="Q43" s="148" t="e">
        <f>VLOOKUP(I43,#REF!,5,FALSE)</f>
        <v>#REF!</v>
      </c>
      <c r="R43" s="148" t="e">
        <f>VLOOKUP(I43,#REF!,6,FALSE)</f>
        <v>#REF!</v>
      </c>
      <c r="S43" s="149" t="e">
        <f t="shared" si="60"/>
        <v>#REF!</v>
      </c>
      <c r="T43" s="150">
        <v>69</v>
      </c>
      <c r="U43" s="150">
        <v>1</v>
      </c>
      <c r="V43" s="399">
        <v>9.7110000000000003</v>
      </c>
      <c r="W43" s="399">
        <v>11.11</v>
      </c>
      <c r="X43" s="404">
        <f t="shared" si="0"/>
        <v>1</v>
      </c>
      <c r="Y43" s="404">
        <f t="shared" si="5"/>
        <v>1</v>
      </c>
      <c r="Z43" s="153">
        <f t="shared" ref="Z43:Z59" si="63">K43*X43*Y43</f>
        <v>608166.43535373546</v>
      </c>
      <c r="AA43" s="153">
        <f t="shared" ref="AA43:AA67" si="64">L43*X43*Y43</f>
        <v>352119.67125472554</v>
      </c>
      <c r="AB43" s="404">
        <f t="shared" si="8"/>
        <v>0</v>
      </c>
      <c r="AC43" s="153">
        <f t="shared" ref="AC43:AC59" si="65">K43*X43*AB43</f>
        <v>0</v>
      </c>
      <c r="AD43" s="153">
        <f t="shared" ref="AD43:AD67" si="66">L43*X43*AB43</f>
        <v>0</v>
      </c>
      <c r="AE43" s="154" t="s">
        <v>330</v>
      </c>
      <c r="AF43" s="400">
        <v>526</v>
      </c>
      <c r="AG43" s="400">
        <v>100</v>
      </c>
      <c r="AH43" s="155">
        <f t="shared" ref="AH43:AH69" si="67">V43</f>
        <v>9.7110000000000003</v>
      </c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  <c r="PY43" s="29"/>
      <c r="PZ43" s="29"/>
      <c r="QA43" s="29"/>
      <c r="QB43" s="29"/>
      <c r="QC43" s="29"/>
      <c r="QD43" s="29"/>
      <c r="QE43" s="29"/>
      <c r="QF43" s="29"/>
      <c r="QG43" s="29"/>
      <c r="QH43" s="29"/>
      <c r="QI43" s="29"/>
      <c r="QJ43" s="29"/>
      <c r="QK43" s="29"/>
      <c r="QL43" s="29"/>
      <c r="QM43" s="29"/>
      <c r="QN43" s="29"/>
      <c r="QO43" s="29"/>
      <c r="QP43" s="29"/>
      <c r="QQ43" s="29"/>
      <c r="QR43" s="29"/>
      <c r="QS43" s="29"/>
      <c r="QT43" s="29"/>
      <c r="QU43" s="29"/>
      <c r="QV43" s="29"/>
      <c r="QW43" s="29"/>
      <c r="QX43" s="29"/>
      <c r="QY43" s="29"/>
      <c r="QZ43" s="29"/>
      <c r="RA43" s="29"/>
      <c r="RB43" s="29"/>
      <c r="RC43" s="29"/>
      <c r="RD43" s="29"/>
      <c r="RE43" s="29"/>
      <c r="RF43" s="29"/>
      <c r="RG43" s="29"/>
      <c r="RH43" s="29"/>
      <c r="RI43" s="29"/>
      <c r="RJ43" s="29"/>
      <c r="RK43" s="29"/>
      <c r="RL43" s="29"/>
      <c r="RM43" s="29"/>
      <c r="RN43" s="29"/>
      <c r="RO43" s="29"/>
      <c r="RP43" s="29"/>
      <c r="RQ43" s="29"/>
      <c r="RR43" s="29"/>
      <c r="RS43" s="29"/>
      <c r="RT43" s="29"/>
      <c r="RU43" s="29"/>
      <c r="RV43" s="29"/>
      <c r="RW43" s="29"/>
      <c r="RX43" s="29"/>
      <c r="RY43" s="29"/>
      <c r="RZ43" s="29"/>
      <c r="SA43" s="29"/>
      <c r="SB43" s="29"/>
      <c r="SC43" s="29"/>
      <c r="SD43" s="29"/>
      <c r="SE43" s="29"/>
      <c r="SF43" s="29"/>
      <c r="SG43" s="29"/>
      <c r="SH43" s="29"/>
      <c r="SI43" s="29"/>
      <c r="SJ43" s="29"/>
      <c r="SK43" s="29"/>
      <c r="SL43" s="29"/>
      <c r="SM43" s="29"/>
      <c r="SN43" s="29"/>
      <c r="SO43" s="29"/>
      <c r="SP43" s="29"/>
      <c r="SQ43" s="29"/>
      <c r="SR43" s="29"/>
      <c r="SS43" s="29"/>
      <c r="ST43" s="29"/>
      <c r="SU43" s="29"/>
      <c r="SV43" s="29"/>
      <c r="SW43" s="29"/>
      <c r="SX43" s="29"/>
      <c r="SY43" s="29"/>
      <c r="SZ43" s="29"/>
      <c r="TA43" s="29"/>
      <c r="TB43" s="29"/>
      <c r="TC43" s="29"/>
      <c r="TD43" s="29"/>
      <c r="TE43" s="29"/>
      <c r="TF43" s="29"/>
      <c r="TG43" s="29"/>
      <c r="TH43" s="29"/>
      <c r="TI43" s="29"/>
      <c r="TJ43" s="29"/>
      <c r="TK43" s="29"/>
      <c r="TL43" s="29"/>
      <c r="TM43" s="29"/>
      <c r="TN43" s="29"/>
      <c r="TO43" s="29"/>
      <c r="TP43" s="29"/>
      <c r="TQ43" s="29"/>
      <c r="TR43" s="29"/>
      <c r="TS43" s="29"/>
      <c r="TT43" s="29"/>
      <c r="TU43" s="29"/>
      <c r="TV43" s="29"/>
      <c r="TW43" s="29"/>
      <c r="TX43" s="29"/>
      <c r="TY43" s="29"/>
      <c r="TZ43" s="29"/>
      <c r="UA43" s="29"/>
      <c r="UB43" s="29"/>
      <c r="UC43" s="29"/>
      <c r="UD43" s="29"/>
      <c r="UE43" s="29"/>
      <c r="UF43" s="29"/>
      <c r="UG43" s="29"/>
      <c r="UH43" s="29"/>
      <c r="UI43" s="29"/>
      <c r="UJ43" s="29"/>
      <c r="UK43" s="29"/>
      <c r="UL43" s="29"/>
      <c r="UM43" s="29"/>
      <c r="UN43" s="29"/>
      <c r="UO43" s="29"/>
      <c r="UP43" s="29"/>
      <c r="UQ43" s="29"/>
      <c r="UR43" s="29"/>
      <c r="US43" s="29"/>
      <c r="UT43" s="29"/>
      <c r="UU43" s="29"/>
      <c r="UV43" s="29"/>
      <c r="UW43" s="29"/>
      <c r="UX43" s="29"/>
      <c r="UY43" s="29"/>
      <c r="UZ43" s="29"/>
      <c r="VA43" s="29"/>
      <c r="VB43" s="29"/>
      <c r="VC43" s="29"/>
      <c r="VD43" s="29"/>
      <c r="VE43" s="29"/>
      <c r="VF43" s="29"/>
      <c r="VG43" s="29"/>
      <c r="VH43" s="29"/>
      <c r="VI43" s="29"/>
      <c r="VJ43" s="29"/>
      <c r="VK43" s="29"/>
      <c r="VL43" s="29"/>
      <c r="VM43" s="29"/>
      <c r="VN43" s="29"/>
      <c r="VO43" s="29"/>
      <c r="VP43" s="29"/>
      <c r="VQ43" s="29"/>
      <c r="VR43" s="29"/>
      <c r="VS43" s="29"/>
      <c r="VT43" s="29"/>
      <c r="VU43" s="29"/>
      <c r="VV43" s="29"/>
      <c r="VW43" s="29"/>
      <c r="VX43" s="29"/>
      <c r="VY43" s="29"/>
      <c r="VZ43" s="29"/>
      <c r="WA43" s="29"/>
      <c r="WB43" s="29"/>
      <c r="WC43" s="29"/>
      <c r="WD43" s="29"/>
      <c r="WE43" s="29"/>
      <c r="WF43" s="29"/>
      <c r="WG43" s="29"/>
      <c r="WH43" s="29"/>
      <c r="WI43" s="29"/>
      <c r="WJ43" s="29"/>
      <c r="WK43" s="29"/>
      <c r="WL43" s="29"/>
      <c r="WM43" s="29"/>
      <c r="WN43" s="29"/>
      <c r="WO43" s="29"/>
      <c r="WP43" s="29"/>
      <c r="WQ43" s="29"/>
      <c r="WR43" s="29"/>
      <c r="WS43" s="29"/>
      <c r="WT43" s="29"/>
      <c r="WU43" s="29"/>
      <c r="WV43" s="29"/>
      <c r="WW43" s="29"/>
      <c r="WX43" s="29"/>
      <c r="WY43" s="29"/>
      <c r="WZ43" s="29"/>
      <c r="XA43" s="29"/>
      <c r="XB43" s="29"/>
      <c r="XC43" s="29"/>
      <c r="XD43" s="29"/>
      <c r="XE43" s="29"/>
      <c r="XF43" s="29"/>
      <c r="XG43" s="29"/>
      <c r="XH43" s="29"/>
      <c r="XI43" s="29"/>
      <c r="XJ43" s="29"/>
      <c r="XK43" s="29"/>
      <c r="XL43" s="29"/>
      <c r="XM43" s="29"/>
      <c r="XN43" s="29"/>
      <c r="XO43" s="29"/>
      <c r="XP43" s="29"/>
      <c r="XQ43" s="29"/>
      <c r="XR43" s="29"/>
      <c r="XS43" s="29"/>
      <c r="XT43" s="29"/>
      <c r="XU43" s="29"/>
      <c r="XV43" s="29"/>
      <c r="XW43" s="29"/>
      <c r="XX43" s="29"/>
      <c r="XY43" s="29"/>
      <c r="XZ43" s="29"/>
      <c r="YA43" s="29"/>
      <c r="YB43" s="29"/>
      <c r="YC43" s="29"/>
      <c r="YD43" s="29"/>
      <c r="YE43" s="29"/>
      <c r="YF43" s="29"/>
      <c r="YG43" s="29"/>
      <c r="YH43" s="29"/>
      <c r="YI43" s="29"/>
      <c r="YJ43" s="29"/>
      <c r="YK43" s="29"/>
      <c r="YL43" s="29"/>
      <c r="YM43" s="29"/>
      <c r="YN43" s="29"/>
      <c r="YO43" s="29"/>
      <c r="YP43" s="29"/>
      <c r="YQ43" s="29"/>
      <c r="YR43" s="29"/>
      <c r="YS43" s="29"/>
      <c r="YT43" s="29"/>
      <c r="YU43" s="29"/>
      <c r="YV43" s="29"/>
      <c r="YW43" s="29"/>
      <c r="YX43" s="29"/>
      <c r="YY43" s="29"/>
      <c r="YZ43" s="29"/>
      <c r="ZA43" s="29"/>
      <c r="ZB43" s="29"/>
      <c r="ZC43" s="29"/>
      <c r="ZD43" s="29"/>
      <c r="ZE43" s="29"/>
      <c r="ZF43" s="29"/>
      <c r="ZG43" s="29"/>
      <c r="ZH43" s="29"/>
      <c r="ZI43" s="29"/>
      <c r="ZJ43" s="29"/>
      <c r="ZK43" s="29"/>
      <c r="ZL43" s="29"/>
      <c r="ZM43" s="29"/>
      <c r="ZN43" s="29"/>
      <c r="ZO43" s="29"/>
      <c r="ZP43" s="29"/>
      <c r="ZQ43" s="29"/>
      <c r="ZR43" s="29"/>
      <c r="ZS43" s="29"/>
      <c r="ZT43" s="29"/>
      <c r="ZU43" s="29"/>
      <c r="ZV43" s="29"/>
      <c r="ZW43" s="29"/>
      <c r="ZX43" s="29"/>
      <c r="ZY43" s="29"/>
      <c r="ZZ43" s="29"/>
      <c r="AAA43" s="29"/>
      <c r="AAB43" s="29"/>
      <c r="AAC43" s="29"/>
      <c r="AAD43" s="29"/>
      <c r="AAE43" s="29"/>
      <c r="AAF43" s="29"/>
      <c r="AAG43" s="29"/>
      <c r="AAH43" s="29"/>
      <c r="AAI43" s="29"/>
      <c r="AAJ43" s="29"/>
      <c r="AAK43" s="29"/>
      <c r="AAL43" s="29"/>
      <c r="AAM43" s="29"/>
      <c r="AAN43" s="29"/>
      <c r="AAO43" s="29"/>
      <c r="AAP43" s="29"/>
      <c r="AAQ43" s="29"/>
      <c r="AAR43" s="29"/>
      <c r="AAS43" s="29"/>
      <c r="AAT43" s="29"/>
      <c r="AAU43" s="29"/>
      <c r="AAV43" s="29"/>
      <c r="AAW43" s="29"/>
      <c r="AAX43" s="29"/>
      <c r="AAY43" s="29"/>
      <c r="AAZ43" s="29"/>
      <c r="ABA43" s="29"/>
      <c r="ABB43" s="29"/>
      <c r="ABC43" s="29"/>
      <c r="ABD43" s="29"/>
      <c r="ABE43" s="29"/>
      <c r="ABF43" s="29"/>
      <c r="ABG43" s="29"/>
      <c r="ABH43" s="29"/>
      <c r="ABI43" s="29"/>
      <c r="ABJ43" s="29"/>
      <c r="ABK43" s="29"/>
      <c r="ABL43" s="29"/>
      <c r="ABM43" s="29"/>
      <c r="ABN43" s="29"/>
      <c r="ABO43" s="29"/>
      <c r="ABP43" s="29"/>
      <c r="ABQ43" s="29"/>
      <c r="ABR43" s="29"/>
      <c r="ABS43" s="29"/>
      <c r="ABT43" s="29"/>
      <c r="ABU43" s="29"/>
      <c r="ABV43" s="29"/>
      <c r="ABW43" s="29"/>
      <c r="ABX43" s="29"/>
      <c r="ABY43" s="29"/>
      <c r="ABZ43" s="29"/>
      <c r="ACA43" s="29"/>
      <c r="ACB43" s="29"/>
      <c r="ACC43" s="29"/>
      <c r="ACD43" s="29"/>
      <c r="ACE43" s="29"/>
      <c r="ACF43" s="29"/>
      <c r="ACG43" s="29"/>
      <c r="ACH43" s="29"/>
      <c r="ACI43" s="29"/>
      <c r="ACJ43" s="29"/>
      <c r="ACK43" s="29"/>
      <c r="ACL43" s="29"/>
      <c r="ACM43" s="29"/>
      <c r="ACN43" s="29"/>
      <c r="ACO43" s="29"/>
      <c r="ACP43" s="29"/>
      <c r="ACQ43" s="29"/>
      <c r="ACR43" s="29"/>
      <c r="ACS43" s="29"/>
      <c r="ACT43" s="29"/>
      <c r="ACU43" s="29"/>
      <c r="ACV43" s="29"/>
      <c r="ACW43" s="29"/>
      <c r="ACX43" s="29"/>
      <c r="ACY43" s="29"/>
      <c r="ACZ43" s="29"/>
      <c r="ADA43" s="29"/>
      <c r="ADB43" s="29"/>
      <c r="ADC43" s="29"/>
      <c r="ADD43" s="29"/>
      <c r="ADE43" s="29"/>
      <c r="ADF43" s="29"/>
      <c r="ADG43" s="29"/>
      <c r="ADH43" s="29"/>
      <c r="ADI43" s="29"/>
      <c r="ADJ43" s="29"/>
      <c r="ADK43" s="29"/>
      <c r="ADL43" s="29"/>
      <c r="ADM43" s="29"/>
      <c r="ADN43" s="29"/>
      <c r="ADO43" s="29"/>
      <c r="ADP43" s="29"/>
      <c r="ADQ43" s="29"/>
      <c r="ADR43" s="29"/>
      <c r="ADS43" s="29"/>
      <c r="ADT43" s="29"/>
      <c r="ADU43" s="29"/>
      <c r="ADV43" s="29"/>
      <c r="ADW43" s="29"/>
      <c r="ADX43" s="29"/>
      <c r="ADY43" s="29"/>
      <c r="ADZ43" s="29"/>
      <c r="AEA43" s="29"/>
      <c r="AEB43" s="29"/>
      <c r="AEC43" s="29"/>
      <c r="AED43" s="29"/>
      <c r="AEE43" s="29"/>
      <c r="AEF43" s="29"/>
      <c r="AEG43" s="29"/>
      <c r="AEH43" s="29"/>
      <c r="AEI43" s="29"/>
      <c r="AEJ43" s="29"/>
      <c r="AEK43" s="29"/>
      <c r="AEL43" s="29"/>
      <c r="AEM43" s="29"/>
      <c r="AEN43" s="29"/>
      <c r="AEO43" s="29"/>
      <c r="AEP43" s="29"/>
      <c r="AEQ43" s="29"/>
      <c r="AER43" s="29"/>
      <c r="AES43" s="29"/>
      <c r="AET43" s="29"/>
      <c r="AEU43" s="29"/>
      <c r="AEV43" s="29"/>
      <c r="AEW43" s="29"/>
      <c r="AEX43" s="29"/>
      <c r="AEY43" s="29"/>
      <c r="AEZ43" s="29"/>
      <c r="AFA43" s="29"/>
      <c r="AFB43" s="29"/>
      <c r="AFC43" s="29"/>
      <c r="AFD43" s="29"/>
      <c r="AFE43" s="29"/>
      <c r="AFF43" s="29"/>
      <c r="AFG43" s="29"/>
      <c r="AFH43" s="29"/>
      <c r="AFI43" s="29"/>
      <c r="AFJ43" s="29"/>
      <c r="AFK43" s="29"/>
      <c r="AFL43" s="29"/>
      <c r="AFM43" s="29"/>
      <c r="AFN43" s="29"/>
      <c r="AFO43" s="29"/>
      <c r="AFP43" s="29"/>
      <c r="AFQ43" s="29"/>
      <c r="AFR43" s="29"/>
      <c r="AFS43" s="29"/>
      <c r="AFT43" s="29"/>
      <c r="AFU43" s="29"/>
      <c r="AFV43" s="29"/>
      <c r="AFW43" s="29"/>
      <c r="AFX43" s="29"/>
      <c r="AFY43" s="29"/>
      <c r="AFZ43" s="29"/>
      <c r="AGA43" s="29"/>
      <c r="AGB43" s="29"/>
      <c r="AGC43" s="29"/>
      <c r="AGD43" s="29"/>
      <c r="AGE43" s="29"/>
      <c r="AGF43" s="29"/>
      <c r="AGG43" s="29"/>
      <c r="AGH43" s="29"/>
      <c r="AGI43" s="29"/>
      <c r="AGJ43" s="29"/>
      <c r="AGK43" s="29"/>
      <c r="AGL43" s="29"/>
      <c r="AGM43" s="29"/>
      <c r="AGN43" s="29"/>
      <c r="AGO43" s="29"/>
      <c r="AGP43" s="29"/>
      <c r="AGQ43" s="29"/>
      <c r="AGR43" s="29"/>
    </row>
    <row r="44" spans="1:876 6877:7029" ht="14.45" hidden="1" customHeight="1" x14ac:dyDescent="0.2">
      <c r="A44" s="108">
        <v>69</v>
      </c>
      <c r="B44" s="114" t="s">
        <v>403</v>
      </c>
      <c r="C44" s="278" t="s">
        <v>406</v>
      </c>
      <c r="D44" s="116">
        <f t="shared" si="58"/>
        <v>137733.65</v>
      </c>
      <c r="E44" s="116">
        <f t="shared" si="59"/>
        <v>92082.61</v>
      </c>
      <c r="F44" s="111" t="s">
        <v>35</v>
      </c>
      <c r="G44" s="108"/>
      <c r="H44" s="113" t="s">
        <v>83</v>
      </c>
      <c r="I44" s="108"/>
      <c r="J44" s="123" t="s">
        <v>85</v>
      </c>
      <c r="K44" s="126">
        <f t="shared" si="61"/>
        <v>8836.0619702622917</v>
      </c>
      <c r="L44" s="126">
        <f t="shared" si="62"/>
        <v>5907.3991602160713</v>
      </c>
      <c r="M44" s="127">
        <f>SUM(K44:K49)</f>
        <v>370029.47290527367</v>
      </c>
      <c r="N44" s="128" t="s">
        <v>338</v>
      </c>
      <c r="O44" s="142" t="s">
        <v>330</v>
      </c>
      <c r="P44" s="128" t="e">
        <f>VLOOKUP(I44,I45:J476,2,FALSE)</f>
        <v>#N/A</v>
      </c>
      <c r="Q44" s="129" t="e">
        <f>VLOOKUP(I44,#REF!,5,FALSE)</f>
        <v>#REF!</v>
      </c>
      <c r="R44" s="129" t="e">
        <f>VLOOKUP(I44,#REF!,6,FALSE)</f>
        <v>#REF!</v>
      </c>
      <c r="S44" s="130" t="e">
        <f t="shared" si="60"/>
        <v>#REF!</v>
      </c>
      <c r="T44" s="108">
        <v>69</v>
      </c>
      <c r="U44" s="108">
        <v>1</v>
      </c>
      <c r="V44" s="131">
        <v>1.1519999999999999</v>
      </c>
      <c r="W44" s="281">
        <v>17.957000000000001</v>
      </c>
      <c r="X44" s="128">
        <f t="shared" si="0"/>
        <v>1</v>
      </c>
      <c r="Y44" s="128">
        <f t="shared" si="5"/>
        <v>0</v>
      </c>
      <c r="Z44" s="135">
        <f t="shared" si="63"/>
        <v>0</v>
      </c>
      <c r="AA44" s="135">
        <f t="shared" si="64"/>
        <v>0</v>
      </c>
      <c r="AB44" s="128">
        <f t="shared" si="8"/>
        <v>1</v>
      </c>
      <c r="AC44" s="135">
        <f t="shared" si="65"/>
        <v>8836.0619702622917</v>
      </c>
      <c r="AD44" s="135">
        <f t="shared" si="66"/>
        <v>5907.3991602160713</v>
      </c>
      <c r="AE44" s="133" t="s">
        <v>330</v>
      </c>
      <c r="AF44" s="39">
        <v>526</v>
      </c>
      <c r="AG44" s="39">
        <v>100</v>
      </c>
      <c r="AH44" s="180">
        <f t="shared" si="67"/>
        <v>1.1519999999999999</v>
      </c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</row>
    <row r="45" spans="1:876 6877:7029" ht="14.45" hidden="1" customHeight="1" x14ac:dyDescent="0.2">
      <c r="A45" s="108">
        <v>69</v>
      </c>
      <c r="B45" s="114" t="s">
        <v>403</v>
      </c>
      <c r="C45" s="278" t="s">
        <v>406</v>
      </c>
      <c r="D45" s="116">
        <f t="shared" si="58"/>
        <v>137733.65</v>
      </c>
      <c r="E45" s="116">
        <f t="shared" si="59"/>
        <v>92082.61</v>
      </c>
      <c r="F45" s="111" t="s">
        <v>35</v>
      </c>
      <c r="G45" s="108"/>
      <c r="H45" s="113" t="s">
        <v>83</v>
      </c>
      <c r="I45" s="108"/>
      <c r="J45" s="123" t="s">
        <v>84</v>
      </c>
      <c r="K45" s="126">
        <f t="shared" si="61"/>
        <v>30788.153427632675</v>
      </c>
      <c r="L45" s="126">
        <f t="shared" si="62"/>
        <v>20583.593948877875</v>
      </c>
      <c r="M45" s="127"/>
      <c r="N45" s="128" t="s">
        <v>338</v>
      </c>
      <c r="O45" s="142" t="s">
        <v>330</v>
      </c>
      <c r="P45" s="128" t="e">
        <f>VLOOKUP(I45,I46:J477,2,FALSE)</f>
        <v>#N/A</v>
      </c>
      <c r="Q45" s="129" t="e">
        <f>VLOOKUP(I45,#REF!,5,FALSE)</f>
        <v>#REF!</v>
      </c>
      <c r="R45" s="129" t="e">
        <f>VLOOKUP(I45,#REF!,6,FALSE)</f>
        <v>#REF!</v>
      </c>
      <c r="S45" s="130" t="e">
        <f t="shared" si="60"/>
        <v>#REF!</v>
      </c>
      <c r="T45" s="108">
        <v>69</v>
      </c>
      <c r="U45" s="108">
        <v>1</v>
      </c>
      <c r="V45" s="131">
        <v>4.0140000000000002</v>
      </c>
      <c r="W45" s="281">
        <v>17.957000000000001</v>
      </c>
      <c r="X45" s="128">
        <f t="shared" si="0"/>
        <v>1</v>
      </c>
      <c r="Y45" s="128">
        <f t="shared" si="5"/>
        <v>0</v>
      </c>
      <c r="Z45" s="135">
        <f t="shared" si="63"/>
        <v>0</v>
      </c>
      <c r="AA45" s="135">
        <f t="shared" si="64"/>
        <v>0</v>
      </c>
      <c r="AB45" s="128">
        <f t="shared" si="8"/>
        <v>1</v>
      </c>
      <c r="AC45" s="135">
        <f t="shared" si="65"/>
        <v>30788.153427632675</v>
      </c>
      <c r="AD45" s="135">
        <f t="shared" si="66"/>
        <v>20583.593948877875</v>
      </c>
      <c r="AE45" s="133" t="s">
        <v>330</v>
      </c>
      <c r="AF45" s="39">
        <v>526</v>
      </c>
      <c r="AG45" s="39">
        <v>100</v>
      </c>
      <c r="AH45" s="180">
        <f t="shared" si="67"/>
        <v>4.0140000000000002</v>
      </c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  <c r="QE45" s="28"/>
      <c r="QF45" s="28"/>
      <c r="QG45" s="28"/>
      <c r="QH45" s="28"/>
      <c r="QI45" s="28"/>
      <c r="QJ45" s="28"/>
      <c r="QK45" s="28"/>
      <c r="QL45" s="28"/>
      <c r="QM45" s="28"/>
      <c r="QN45" s="28"/>
      <c r="QO45" s="28"/>
      <c r="QP45" s="28"/>
      <c r="QQ45" s="28"/>
      <c r="QR45" s="28"/>
      <c r="QS45" s="28"/>
      <c r="QT45" s="28"/>
      <c r="QU45" s="28"/>
      <c r="QV45" s="28"/>
      <c r="QW45" s="28"/>
      <c r="QX45" s="28"/>
      <c r="QY45" s="28"/>
      <c r="QZ45" s="28"/>
      <c r="RA45" s="28"/>
      <c r="RB45" s="28"/>
      <c r="RC45" s="28"/>
      <c r="RD45" s="28"/>
      <c r="RE45" s="28"/>
      <c r="RF45" s="28"/>
      <c r="RG45" s="28"/>
      <c r="RH45" s="28"/>
      <c r="RI45" s="28"/>
      <c r="RJ45" s="28"/>
      <c r="RK45" s="28"/>
      <c r="RL45" s="28"/>
      <c r="RM45" s="28"/>
      <c r="RN45" s="28"/>
      <c r="RO45" s="28"/>
      <c r="RP45" s="28"/>
      <c r="RQ45" s="28"/>
      <c r="RR45" s="28"/>
      <c r="RS45" s="28"/>
      <c r="RT45" s="28"/>
      <c r="RU45" s="28"/>
      <c r="RV45" s="28"/>
      <c r="RW45" s="28"/>
      <c r="RX45" s="28"/>
      <c r="RY45" s="28"/>
      <c r="RZ45" s="28"/>
      <c r="SA45" s="28"/>
      <c r="SB45" s="28"/>
      <c r="SC45" s="28"/>
      <c r="SD45" s="28"/>
      <c r="SE45" s="28"/>
      <c r="SF45" s="28"/>
      <c r="SG45" s="28"/>
      <c r="SH45" s="28"/>
      <c r="SI45" s="28"/>
      <c r="SJ45" s="28"/>
      <c r="SK45" s="28"/>
      <c r="SL45" s="28"/>
      <c r="SM45" s="28"/>
      <c r="SN45" s="28"/>
      <c r="SO45" s="28"/>
      <c r="SP45" s="28"/>
      <c r="SQ45" s="28"/>
      <c r="SR45" s="28"/>
      <c r="SS45" s="28"/>
      <c r="ST45" s="28"/>
      <c r="SU45" s="28"/>
      <c r="SV45" s="28"/>
      <c r="SW45" s="28"/>
      <c r="SX45" s="28"/>
      <c r="SY45" s="28"/>
      <c r="SZ45" s="28"/>
      <c r="TA45" s="28"/>
      <c r="TB45" s="28"/>
      <c r="TC45" s="28"/>
      <c r="TD45" s="28"/>
      <c r="TE45" s="28"/>
      <c r="TF45" s="28"/>
      <c r="TG45" s="28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8"/>
      <c r="UM45" s="28"/>
      <c r="UN45" s="28"/>
      <c r="UO45" s="28"/>
      <c r="UP45" s="28"/>
      <c r="UQ45" s="28"/>
      <c r="UR45" s="28"/>
      <c r="US45" s="28"/>
      <c r="UT45" s="28"/>
      <c r="UU45" s="28"/>
      <c r="UV45" s="28"/>
      <c r="UW45" s="28"/>
      <c r="UX45" s="28"/>
      <c r="UY45" s="28"/>
      <c r="UZ45" s="28"/>
      <c r="VA45" s="28"/>
      <c r="VB45" s="28"/>
      <c r="VC45" s="28"/>
      <c r="VD45" s="28"/>
      <c r="VE45" s="28"/>
      <c r="VF45" s="28"/>
      <c r="VG45" s="28"/>
      <c r="VH45" s="28"/>
      <c r="VI45" s="28"/>
      <c r="VJ45" s="28"/>
      <c r="VK45" s="28"/>
      <c r="VL45" s="28"/>
      <c r="VM45" s="28"/>
      <c r="VN45" s="28"/>
      <c r="VO45" s="28"/>
      <c r="VP45" s="28"/>
      <c r="VQ45" s="28"/>
      <c r="VR45" s="28"/>
      <c r="VS45" s="28"/>
      <c r="VT45" s="28"/>
      <c r="VU45" s="28"/>
      <c r="VV45" s="28"/>
      <c r="VW45" s="28"/>
      <c r="VX45" s="28"/>
      <c r="VY45" s="28"/>
      <c r="VZ45" s="28"/>
      <c r="WA45" s="28"/>
      <c r="WB45" s="28"/>
      <c r="WC45" s="28"/>
      <c r="WD45" s="28"/>
      <c r="WE45" s="28"/>
      <c r="WF45" s="28"/>
      <c r="WG45" s="28"/>
      <c r="WH45" s="28"/>
      <c r="WI45" s="28"/>
      <c r="WJ45" s="28"/>
      <c r="WK45" s="28"/>
      <c r="WL45" s="28"/>
      <c r="WM45" s="28"/>
      <c r="WN45" s="28"/>
      <c r="WO45" s="28"/>
      <c r="WP45" s="28"/>
      <c r="WQ45" s="28"/>
      <c r="WR45" s="28"/>
      <c r="WS45" s="28"/>
      <c r="WT45" s="28"/>
      <c r="WU45" s="28"/>
      <c r="WV45" s="28"/>
      <c r="WW45" s="28"/>
      <c r="WX45" s="28"/>
      <c r="WY45" s="28"/>
      <c r="WZ45" s="28"/>
      <c r="XA45" s="28"/>
      <c r="XB45" s="28"/>
      <c r="XC45" s="28"/>
      <c r="XD45" s="28"/>
      <c r="XE45" s="28"/>
      <c r="XF45" s="28"/>
      <c r="XG45" s="28"/>
      <c r="XH45" s="28"/>
      <c r="XI45" s="28"/>
      <c r="XJ45" s="28"/>
      <c r="XK45" s="28"/>
      <c r="XL45" s="28"/>
      <c r="XM45" s="28"/>
      <c r="XN45" s="28"/>
      <c r="XO45" s="28"/>
      <c r="XP45" s="28"/>
      <c r="XQ45" s="28"/>
      <c r="XR45" s="28"/>
      <c r="XS45" s="28"/>
      <c r="XT45" s="28"/>
      <c r="XU45" s="28"/>
      <c r="XV45" s="28"/>
      <c r="XW45" s="28"/>
      <c r="XX45" s="28"/>
      <c r="XY45" s="28"/>
      <c r="XZ45" s="28"/>
      <c r="YA45" s="28"/>
      <c r="YB45" s="28"/>
      <c r="YC45" s="28"/>
      <c r="YD45" s="28"/>
      <c r="YE45" s="28"/>
      <c r="YF45" s="28"/>
      <c r="YG45" s="28"/>
      <c r="YH45" s="28"/>
      <c r="YI45" s="28"/>
      <c r="YJ45" s="28"/>
      <c r="YK45" s="28"/>
      <c r="YL45" s="28"/>
      <c r="YM45" s="28"/>
      <c r="YN45" s="28"/>
      <c r="YO45" s="28"/>
      <c r="YP45" s="28"/>
      <c r="YQ45" s="28"/>
      <c r="YR45" s="28"/>
      <c r="YS45" s="28"/>
      <c r="YT45" s="28"/>
      <c r="YU45" s="28"/>
      <c r="YV45" s="28"/>
      <c r="YW45" s="28"/>
      <c r="YX45" s="28"/>
      <c r="YY45" s="28"/>
      <c r="YZ45" s="28"/>
      <c r="ZA45" s="28"/>
      <c r="ZB45" s="28"/>
      <c r="ZC45" s="28"/>
      <c r="ZD45" s="28"/>
      <c r="ZE45" s="28"/>
      <c r="ZF45" s="28"/>
      <c r="ZG45" s="28"/>
      <c r="ZH45" s="28"/>
      <c r="ZI45" s="28"/>
      <c r="ZJ45" s="28"/>
      <c r="ZK45" s="28"/>
      <c r="ZL45" s="28"/>
      <c r="ZM45" s="28"/>
      <c r="ZN45" s="28"/>
      <c r="ZO45" s="28"/>
      <c r="ZP45" s="28"/>
      <c r="ZQ45" s="28"/>
      <c r="ZR45" s="28"/>
      <c r="ZS45" s="28"/>
      <c r="ZT45" s="28"/>
      <c r="ZU45" s="28"/>
      <c r="ZV45" s="28"/>
      <c r="ZW45" s="28"/>
      <c r="ZX45" s="28"/>
      <c r="ZY45" s="28"/>
      <c r="ZZ45" s="28"/>
      <c r="AAA45" s="28"/>
      <c r="AAB45" s="28"/>
      <c r="AAC45" s="28"/>
      <c r="AAD45" s="28"/>
      <c r="AAE45" s="28"/>
      <c r="AAF45" s="28"/>
      <c r="AAG45" s="28"/>
      <c r="AAH45" s="28"/>
      <c r="AAI45" s="28"/>
      <c r="AAJ45" s="28"/>
      <c r="AAK45" s="28"/>
      <c r="AAL45" s="28"/>
      <c r="AAM45" s="28"/>
      <c r="AAN45" s="28"/>
      <c r="AAO45" s="28"/>
      <c r="AAP45" s="28"/>
      <c r="AAQ45" s="28"/>
      <c r="AAR45" s="28"/>
      <c r="AAS45" s="28"/>
      <c r="AAT45" s="28"/>
      <c r="AAU45" s="28"/>
      <c r="AAV45" s="28"/>
      <c r="AAW45" s="28"/>
      <c r="AAX45" s="28"/>
      <c r="AAY45" s="28"/>
      <c r="AAZ45" s="28"/>
      <c r="ABA45" s="28"/>
      <c r="ABB45" s="28"/>
      <c r="ABC45" s="28"/>
      <c r="ABD45" s="28"/>
      <c r="ABE45" s="28"/>
      <c r="ABF45" s="28"/>
      <c r="ABG45" s="28"/>
      <c r="ABH45" s="28"/>
      <c r="ABI45" s="28"/>
      <c r="ABJ45" s="28"/>
      <c r="ABK45" s="28"/>
      <c r="ABL45" s="28"/>
      <c r="ABM45" s="28"/>
      <c r="ABN45" s="28"/>
      <c r="ABO45" s="28"/>
      <c r="ABP45" s="28"/>
      <c r="ABQ45" s="28"/>
      <c r="ABR45" s="28"/>
      <c r="ABS45" s="28"/>
      <c r="ABT45" s="28"/>
      <c r="ABU45" s="28"/>
      <c r="ABV45" s="28"/>
      <c r="ABW45" s="28"/>
      <c r="ABX45" s="28"/>
      <c r="ABY45" s="28"/>
      <c r="ABZ45" s="28"/>
      <c r="ACA45" s="28"/>
      <c r="ACB45" s="28"/>
      <c r="ACC45" s="28"/>
      <c r="ACD45" s="28"/>
      <c r="ACE45" s="28"/>
      <c r="ACF45" s="28"/>
      <c r="ACG45" s="28"/>
      <c r="ACH45" s="28"/>
      <c r="ACI45" s="28"/>
      <c r="ACJ45" s="28"/>
      <c r="ACK45" s="28"/>
      <c r="ACL45" s="28"/>
      <c r="ACM45" s="28"/>
      <c r="ACN45" s="28"/>
      <c r="ACO45" s="28"/>
      <c r="ACP45" s="28"/>
      <c r="ACQ45" s="28"/>
      <c r="ACR45" s="28"/>
      <c r="ACS45" s="28"/>
      <c r="ACT45" s="28"/>
      <c r="ACU45" s="28"/>
      <c r="ACV45" s="28"/>
      <c r="ACW45" s="28"/>
      <c r="ACX45" s="28"/>
      <c r="ACY45" s="28"/>
      <c r="ACZ45" s="28"/>
      <c r="ADA45" s="28"/>
      <c r="ADB45" s="28"/>
      <c r="ADC45" s="28"/>
      <c r="ADD45" s="28"/>
      <c r="ADE45" s="28"/>
      <c r="ADF45" s="28"/>
      <c r="ADG45" s="28"/>
      <c r="ADH45" s="28"/>
      <c r="ADI45" s="28"/>
      <c r="ADJ45" s="28"/>
      <c r="ADK45" s="28"/>
      <c r="ADL45" s="28"/>
      <c r="ADM45" s="28"/>
      <c r="ADN45" s="28"/>
      <c r="ADO45" s="28"/>
      <c r="ADP45" s="28"/>
      <c r="ADQ45" s="28"/>
      <c r="ADR45" s="28"/>
      <c r="ADS45" s="28"/>
      <c r="ADT45" s="28"/>
      <c r="ADU45" s="28"/>
      <c r="ADV45" s="28"/>
      <c r="ADW45" s="28"/>
      <c r="ADX45" s="28"/>
      <c r="ADY45" s="28"/>
      <c r="ADZ45" s="28"/>
      <c r="AEA45" s="28"/>
      <c r="AEB45" s="28"/>
      <c r="AEC45" s="28"/>
      <c r="AED45" s="28"/>
      <c r="AEE45" s="28"/>
      <c r="AEF45" s="28"/>
      <c r="AEG45" s="28"/>
      <c r="AEH45" s="28"/>
      <c r="AEI45" s="28"/>
      <c r="AEJ45" s="28"/>
      <c r="AEK45" s="28"/>
      <c r="AEL45" s="28"/>
      <c r="AEM45" s="28"/>
      <c r="AEN45" s="28"/>
      <c r="AEO45" s="28"/>
      <c r="AEP45" s="28"/>
      <c r="AEQ45" s="28"/>
      <c r="AER45" s="28"/>
      <c r="AES45" s="28"/>
      <c r="AET45" s="28"/>
      <c r="AEU45" s="28"/>
      <c r="AEV45" s="28"/>
      <c r="AEW45" s="28"/>
      <c r="AEX45" s="28"/>
      <c r="AEY45" s="28"/>
      <c r="AEZ45" s="28"/>
      <c r="AFA45" s="28"/>
      <c r="AFB45" s="28"/>
      <c r="AFC45" s="28"/>
      <c r="AFD45" s="28"/>
      <c r="AFE45" s="28"/>
      <c r="AFF45" s="28"/>
      <c r="AFG45" s="28"/>
      <c r="AFH45" s="28"/>
      <c r="AFI45" s="28"/>
      <c r="AFJ45" s="28"/>
      <c r="AFK45" s="28"/>
      <c r="AFL45" s="28"/>
      <c r="AFM45" s="28"/>
      <c r="AFN45" s="28"/>
      <c r="AFO45" s="28"/>
      <c r="AFP45" s="28"/>
      <c r="AFQ45" s="28"/>
      <c r="AFR45" s="28"/>
      <c r="AFS45" s="28"/>
      <c r="AFT45" s="28"/>
      <c r="AFU45" s="28"/>
      <c r="AFV45" s="28"/>
      <c r="AFW45" s="28"/>
      <c r="AFX45" s="28"/>
      <c r="AFY45" s="28"/>
      <c r="AFZ45" s="28"/>
      <c r="AGA45" s="28"/>
      <c r="AGB45" s="28"/>
      <c r="AGC45" s="28"/>
      <c r="AGD45" s="28"/>
      <c r="AGE45" s="28"/>
      <c r="AGF45" s="28"/>
      <c r="AGG45" s="28"/>
      <c r="AGH45" s="28"/>
      <c r="AGI45" s="28"/>
      <c r="AGJ45" s="28"/>
      <c r="AGK45" s="28"/>
      <c r="AGL45" s="28"/>
      <c r="AGM45" s="28"/>
      <c r="AGN45" s="28"/>
      <c r="AGO45" s="28"/>
      <c r="AGP45" s="28"/>
      <c r="AGQ45" s="28"/>
      <c r="AGR45" s="28"/>
    </row>
    <row r="46" spans="1:876 6877:7029" ht="14.45" hidden="1" customHeight="1" x14ac:dyDescent="0.2">
      <c r="A46" s="108">
        <v>69</v>
      </c>
      <c r="B46" s="114" t="s">
        <v>403</v>
      </c>
      <c r="C46" s="278" t="s">
        <v>406</v>
      </c>
      <c r="D46" s="116">
        <f t="shared" si="58"/>
        <v>137733.65</v>
      </c>
      <c r="E46" s="116">
        <f t="shared" si="59"/>
        <v>92082.61</v>
      </c>
      <c r="F46" s="111" t="s">
        <v>35</v>
      </c>
      <c r="G46" s="108"/>
      <c r="H46" s="113" t="s">
        <v>86</v>
      </c>
      <c r="I46" s="108"/>
      <c r="J46" s="123" t="s">
        <v>83</v>
      </c>
      <c r="K46" s="126">
        <f t="shared" si="61"/>
        <v>17488.039316144117</v>
      </c>
      <c r="L46" s="126">
        <f t="shared" si="62"/>
        <v>11691.727504594308</v>
      </c>
      <c r="M46" s="127"/>
      <c r="N46" s="128" t="s">
        <v>338</v>
      </c>
      <c r="O46" s="142" t="s">
        <v>330</v>
      </c>
      <c r="P46" s="128" t="e">
        <f>VLOOKUP(I46,I48:J478,2,FALSE)</f>
        <v>#N/A</v>
      </c>
      <c r="Q46" s="129" t="e">
        <f>VLOOKUP(I46,#REF!,5,FALSE)</f>
        <v>#REF!</v>
      </c>
      <c r="R46" s="129" t="e">
        <f>VLOOKUP(I46,#REF!,6,FALSE)</f>
        <v>#REF!</v>
      </c>
      <c r="S46" s="130" t="e">
        <f t="shared" si="60"/>
        <v>#REF!</v>
      </c>
      <c r="T46" s="108">
        <v>69</v>
      </c>
      <c r="U46" s="108">
        <v>1</v>
      </c>
      <c r="V46" s="131">
        <v>2.2799999999999998</v>
      </c>
      <c r="W46" s="281">
        <v>17.957000000000001</v>
      </c>
      <c r="X46" s="128">
        <f t="shared" si="0"/>
        <v>1</v>
      </c>
      <c r="Y46" s="128">
        <f t="shared" si="5"/>
        <v>0</v>
      </c>
      <c r="Z46" s="135">
        <f t="shared" si="63"/>
        <v>0</v>
      </c>
      <c r="AA46" s="135">
        <f t="shared" si="64"/>
        <v>0</v>
      </c>
      <c r="AB46" s="128">
        <f t="shared" si="8"/>
        <v>1</v>
      </c>
      <c r="AC46" s="135">
        <f t="shared" si="65"/>
        <v>17488.039316144117</v>
      </c>
      <c r="AD46" s="135">
        <f t="shared" si="66"/>
        <v>11691.727504594308</v>
      </c>
      <c r="AE46" s="133" t="s">
        <v>330</v>
      </c>
      <c r="AF46" s="39">
        <v>526</v>
      </c>
      <c r="AG46" s="39">
        <v>100</v>
      </c>
      <c r="AH46" s="180">
        <f t="shared" si="67"/>
        <v>2.2799999999999998</v>
      </c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</row>
    <row r="47" spans="1:876 6877:7029" ht="14.45" hidden="1" customHeight="1" x14ac:dyDescent="0.2">
      <c r="A47" s="108">
        <v>69</v>
      </c>
      <c r="B47" s="114" t="s">
        <v>403</v>
      </c>
      <c r="C47" s="115" t="str">
        <f>VLOOKUP(B47,ckt_lookup,2,FALSE)</f>
        <v>Elec Tran-Line OH-NM- 69KV-Potash Jct Sub-Kermac</v>
      </c>
      <c r="D47" s="116">
        <f t="shared" si="58"/>
        <v>503987.66</v>
      </c>
      <c r="E47" s="116">
        <f t="shared" si="59"/>
        <v>360285.01999999996</v>
      </c>
      <c r="F47" s="111" t="s">
        <v>35</v>
      </c>
      <c r="G47" s="108" t="s">
        <v>54</v>
      </c>
      <c r="H47" s="113" t="s">
        <v>86</v>
      </c>
      <c r="I47" s="108"/>
      <c r="J47" s="123" t="s">
        <v>87</v>
      </c>
      <c r="K47" s="126">
        <f t="shared" si="61"/>
        <v>28094.428226318421</v>
      </c>
      <c r="L47" s="126">
        <f t="shared" si="62"/>
        <v>20083.828313192622</v>
      </c>
      <c r="M47" s="127"/>
      <c r="N47" s="128" t="s">
        <v>338</v>
      </c>
      <c r="O47" s="142" t="s">
        <v>330</v>
      </c>
      <c r="P47" s="128" t="e">
        <f>VLOOKUP(I47,I49:J479,2,FALSE)</f>
        <v>#N/A</v>
      </c>
      <c r="Q47" s="129" t="e">
        <f>VLOOKUP(I47,#REF!,5,FALSE)</f>
        <v>#REF!</v>
      </c>
      <c r="R47" s="129" t="e">
        <f>VLOOKUP(I47,#REF!,6,FALSE)</f>
        <v>#REF!</v>
      </c>
      <c r="S47" s="130" t="e">
        <f t="shared" si="60"/>
        <v>#REF!</v>
      </c>
      <c r="T47" s="108">
        <v>69</v>
      </c>
      <c r="U47" s="108">
        <v>1</v>
      </c>
      <c r="V47" s="131">
        <v>1.0009999999999999</v>
      </c>
      <c r="W47" s="281">
        <v>17.957000000000001</v>
      </c>
      <c r="X47" s="128">
        <f t="shared" si="0"/>
        <v>1</v>
      </c>
      <c r="Y47" s="128">
        <f t="shared" si="5"/>
        <v>0</v>
      </c>
      <c r="Z47" s="135">
        <f t="shared" si="63"/>
        <v>0</v>
      </c>
      <c r="AA47" s="135">
        <f t="shared" si="64"/>
        <v>0</v>
      </c>
      <c r="AB47" s="128">
        <f t="shared" si="8"/>
        <v>1</v>
      </c>
      <c r="AC47" s="135">
        <f t="shared" si="65"/>
        <v>28094.428226318421</v>
      </c>
      <c r="AD47" s="135">
        <f t="shared" si="66"/>
        <v>20083.828313192622</v>
      </c>
      <c r="AE47" s="133" t="s">
        <v>330</v>
      </c>
      <c r="AF47" s="39">
        <v>526</v>
      </c>
      <c r="AG47" s="39">
        <v>100</v>
      </c>
      <c r="AH47" s="180">
        <f t="shared" si="67"/>
        <v>1.0009999999999999</v>
      </c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</row>
    <row r="48" spans="1:876 6877:7029" ht="14.45" hidden="1" customHeight="1" x14ac:dyDescent="0.2">
      <c r="A48" s="108">
        <v>69</v>
      </c>
      <c r="B48" s="114" t="s">
        <v>403</v>
      </c>
      <c r="C48" s="115" t="str">
        <f>VLOOKUP(B48,ckt_lookup,2,FALSE)</f>
        <v>Elec Tran-Line OH-NM- 69KV-Potash Jct Sub-Kermac</v>
      </c>
      <c r="D48" s="116">
        <f t="shared" si="58"/>
        <v>503987.66</v>
      </c>
      <c r="E48" s="116">
        <f t="shared" si="59"/>
        <v>360285.01999999996</v>
      </c>
      <c r="F48" s="111" t="s">
        <v>35</v>
      </c>
      <c r="G48" s="108"/>
      <c r="H48" s="122" t="s">
        <v>88</v>
      </c>
      <c r="I48" s="122"/>
      <c r="J48" s="132" t="s">
        <v>86</v>
      </c>
      <c r="K48" s="126">
        <f t="shared" si="61"/>
        <v>266911.10133095726</v>
      </c>
      <c r="L48" s="126">
        <f t="shared" si="62"/>
        <v>190806.40085760425</v>
      </c>
      <c r="M48" s="127"/>
      <c r="N48" s="128" t="s">
        <v>338</v>
      </c>
      <c r="O48" s="142" t="s">
        <v>330</v>
      </c>
      <c r="P48" s="128" t="e">
        <f>VLOOKUP(I48,I50:J479,2,FALSE)</f>
        <v>#N/A</v>
      </c>
      <c r="Q48" s="129" t="e">
        <f>VLOOKUP(I48,#REF!,5,FALSE)</f>
        <v>#REF!</v>
      </c>
      <c r="R48" s="129" t="e">
        <f>VLOOKUP(I48,#REF!,6,FALSE)</f>
        <v>#REF!</v>
      </c>
      <c r="S48" s="130" t="e">
        <f t="shared" si="60"/>
        <v>#REF!</v>
      </c>
      <c r="T48" s="108">
        <v>69</v>
      </c>
      <c r="U48" s="108">
        <v>1</v>
      </c>
      <c r="V48" s="131">
        <v>9.51</v>
      </c>
      <c r="W48" s="281">
        <v>17.957000000000001</v>
      </c>
      <c r="X48" s="128">
        <f t="shared" si="0"/>
        <v>1</v>
      </c>
      <c r="Y48" s="128">
        <f t="shared" si="5"/>
        <v>0</v>
      </c>
      <c r="Z48" s="135">
        <f t="shared" si="63"/>
        <v>0</v>
      </c>
      <c r="AA48" s="135">
        <f t="shared" si="64"/>
        <v>0</v>
      </c>
      <c r="AB48" s="128">
        <f t="shared" si="8"/>
        <v>1</v>
      </c>
      <c r="AC48" s="135">
        <f t="shared" si="65"/>
        <v>266911.10133095726</v>
      </c>
      <c r="AD48" s="135">
        <f t="shared" si="66"/>
        <v>190806.40085760425</v>
      </c>
      <c r="AE48" s="133" t="s">
        <v>330</v>
      </c>
      <c r="AF48" s="39">
        <v>526</v>
      </c>
      <c r="AG48" s="39">
        <v>100</v>
      </c>
      <c r="AH48" s="180">
        <f t="shared" si="67"/>
        <v>9.51</v>
      </c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</row>
    <row r="49" spans="1:876" s="29" customFormat="1" ht="14.45" hidden="1" customHeight="1" x14ac:dyDescent="0.2">
      <c r="A49" s="108">
        <v>69</v>
      </c>
      <c r="B49" s="109" t="s">
        <v>403</v>
      </c>
      <c r="C49" s="112" t="s">
        <v>666</v>
      </c>
      <c r="D49" s="110">
        <f t="shared" si="58"/>
        <v>141070.26</v>
      </c>
      <c r="E49" s="110">
        <f t="shared" si="59"/>
        <v>69207.820000000007</v>
      </c>
      <c r="F49" s="111" t="s">
        <v>35</v>
      </c>
      <c r="G49" s="108">
        <v>52263</v>
      </c>
      <c r="H49" s="113" t="s">
        <v>405</v>
      </c>
      <c r="I49" s="108">
        <v>52261</v>
      </c>
      <c r="J49" s="123" t="s">
        <v>404</v>
      </c>
      <c r="K49" s="126">
        <f t="shared" si="61"/>
        <v>17911.688633958904</v>
      </c>
      <c r="L49" s="126">
        <f t="shared" si="62"/>
        <v>8787.315787715097</v>
      </c>
      <c r="M49" s="127"/>
      <c r="N49" s="128" t="s">
        <v>338</v>
      </c>
      <c r="O49" s="142" t="s">
        <v>330</v>
      </c>
      <c r="P49" s="128" t="e">
        <f>VLOOKUP(I49,I50:J481,2,FALSE)</f>
        <v>#N/A</v>
      </c>
      <c r="Q49" s="129" t="e">
        <f>VLOOKUP(I49,#REF!,5,FALSE)</f>
        <v>#REF!</v>
      </c>
      <c r="R49" s="129" t="e">
        <f>VLOOKUP(I49,#REF!,6,FALSE)</f>
        <v>#REF!</v>
      </c>
      <c r="S49" s="130" t="e">
        <f t="shared" si="60"/>
        <v>#REF!</v>
      </c>
      <c r="T49" s="108">
        <v>69</v>
      </c>
      <c r="U49" s="108">
        <v>1</v>
      </c>
      <c r="V49" s="131">
        <v>2.2799999999999998</v>
      </c>
      <c r="W49" s="281">
        <v>17.957000000000001</v>
      </c>
      <c r="X49" s="128">
        <f t="shared" si="0"/>
        <v>1</v>
      </c>
      <c r="Y49" s="128">
        <f t="shared" si="5"/>
        <v>0</v>
      </c>
      <c r="Z49" s="135">
        <f t="shared" si="63"/>
        <v>0</v>
      </c>
      <c r="AA49" s="135">
        <f t="shared" si="64"/>
        <v>0</v>
      </c>
      <c r="AB49" s="128">
        <f t="shared" si="8"/>
        <v>1</v>
      </c>
      <c r="AC49" s="135">
        <f t="shared" si="65"/>
        <v>17911.688633958904</v>
      </c>
      <c r="AD49" s="135">
        <f t="shared" si="66"/>
        <v>8787.315787715097</v>
      </c>
      <c r="AE49" s="133" t="s">
        <v>330</v>
      </c>
      <c r="AF49" s="39">
        <v>526</v>
      </c>
      <c r="AG49" s="39">
        <v>100</v>
      </c>
      <c r="AH49" s="180">
        <f t="shared" si="67"/>
        <v>2.2799999999999998</v>
      </c>
    </row>
    <row r="50" spans="1:876" s="29" customFormat="1" ht="15" hidden="1" customHeight="1" x14ac:dyDescent="0.2">
      <c r="A50" s="108">
        <v>69</v>
      </c>
      <c r="B50" s="109" t="s">
        <v>407</v>
      </c>
      <c r="C50" s="278" t="s">
        <v>658</v>
      </c>
      <c r="D50" s="110">
        <f t="shared" si="58"/>
        <v>225990.69</v>
      </c>
      <c r="E50" s="110">
        <f t="shared" si="59"/>
        <v>213888.97</v>
      </c>
      <c r="F50" s="111" t="s">
        <v>35</v>
      </c>
      <c r="G50" s="108">
        <v>51213</v>
      </c>
      <c r="H50" s="228" t="s">
        <v>1448</v>
      </c>
      <c r="I50" s="238">
        <v>51215</v>
      </c>
      <c r="J50" s="227" t="s">
        <v>1449</v>
      </c>
      <c r="K50" s="126">
        <f t="shared" si="61"/>
        <v>225990.69</v>
      </c>
      <c r="L50" s="126">
        <f t="shared" si="62"/>
        <v>213888.97</v>
      </c>
      <c r="M50" s="127">
        <f>SUM(K50:K53)</f>
        <v>838638.02999999991</v>
      </c>
      <c r="N50" s="128" t="s">
        <v>338</v>
      </c>
      <c r="O50" s="142" t="s">
        <v>330</v>
      </c>
      <c r="P50" s="128" t="str">
        <f>VLOOKUP(I50,I51:J482,2,FALSE)</f>
        <v>Portales #2</v>
      </c>
      <c r="Q50" s="129" t="e">
        <f>VLOOKUP(I50,#REF!,5,FALSE)</f>
        <v>#REF!</v>
      </c>
      <c r="R50" s="129" t="e">
        <f>VLOOKUP(I50,#REF!,6,FALSE)</f>
        <v>#REF!</v>
      </c>
      <c r="S50" s="130" t="e">
        <f t="shared" si="60"/>
        <v>#REF!</v>
      </c>
      <c r="T50" s="108">
        <v>69</v>
      </c>
      <c r="U50" s="108">
        <v>1</v>
      </c>
      <c r="V50" s="131">
        <v>2.19</v>
      </c>
      <c r="W50" s="281">
        <v>2.19</v>
      </c>
      <c r="X50" s="128">
        <f t="shared" si="0"/>
        <v>1</v>
      </c>
      <c r="Y50" s="128">
        <f t="shared" si="5"/>
        <v>0</v>
      </c>
      <c r="Z50" s="135">
        <f t="shared" si="63"/>
        <v>0</v>
      </c>
      <c r="AA50" s="135">
        <f t="shared" si="64"/>
        <v>0</v>
      </c>
      <c r="AB50" s="128">
        <f t="shared" si="8"/>
        <v>1</v>
      </c>
      <c r="AC50" s="135">
        <f t="shared" si="65"/>
        <v>225990.69</v>
      </c>
      <c r="AD50" s="135">
        <f t="shared" si="66"/>
        <v>213888.97</v>
      </c>
      <c r="AE50" s="133" t="s">
        <v>330</v>
      </c>
      <c r="AF50" s="39">
        <v>526</v>
      </c>
      <c r="AG50" s="39">
        <v>100</v>
      </c>
      <c r="AH50" s="180">
        <f t="shared" si="67"/>
        <v>2.19</v>
      </c>
    </row>
    <row r="51" spans="1:876" s="29" customFormat="1" ht="14.45" hidden="1" customHeight="1" x14ac:dyDescent="0.2">
      <c r="A51" s="108">
        <v>69</v>
      </c>
      <c r="B51" s="109" t="s">
        <v>407</v>
      </c>
      <c r="C51" s="112" t="s">
        <v>663</v>
      </c>
      <c r="D51" s="110">
        <f t="shared" si="58"/>
        <v>119801.22</v>
      </c>
      <c r="E51" s="110">
        <f t="shared" si="59"/>
        <v>42573.19</v>
      </c>
      <c r="F51" s="111" t="s">
        <v>35</v>
      </c>
      <c r="G51" s="108">
        <v>51217</v>
      </c>
      <c r="H51" s="228" t="s">
        <v>1450</v>
      </c>
      <c r="I51" s="238">
        <v>51223</v>
      </c>
      <c r="J51" s="227" t="s">
        <v>1451</v>
      </c>
      <c r="K51" s="126">
        <f t="shared" si="61"/>
        <v>119801.21999999999</v>
      </c>
      <c r="L51" s="126">
        <f t="shared" si="62"/>
        <v>42573.19</v>
      </c>
      <c r="M51" s="127"/>
      <c r="N51" s="128" t="s">
        <v>338</v>
      </c>
      <c r="O51" s="142" t="s">
        <v>330</v>
      </c>
      <c r="P51" s="128" t="e">
        <f>VLOOKUP(I51,I55:J485,2,FALSE)</f>
        <v>#N/A</v>
      </c>
      <c r="Q51" s="129" t="e">
        <f>VLOOKUP(I51,#REF!,5,FALSE)</f>
        <v>#REF!</v>
      </c>
      <c r="R51" s="129" t="e">
        <f>VLOOKUP(I51,#REF!,6,FALSE)</f>
        <v>#REF!</v>
      </c>
      <c r="S51" s="130" t="e">
        <f t="shared" si="60"/>
        <v>#REF!</v>
      </c>
      <c r="T51" s="108">
        <v>69</v>
      </c>
      <c r="U51" s="108">
        <v>1</v>
      </c>
      <c r="V51" s="281">
        <v>1.6639999999999999</v>
      </c>
      <c r="W51" s="281">
        <v>1.6639999999999999</v>
      </c>
      <c r="X51" s="128">
        <f t="shared" si="0"/>
        <v>1</v>
      </c>
      <c r="Y51" s="128">
        <f t="shared" si="5"/>
        <v>0</v>
      </c>
      <c r="Z51" s="135">
        <f t="shared" si="63"/>
        <v>0</v>
      </c>
      <c r="AA51" s="135">
        <f t="shared" si="64"/>
        <v>0</v>
      </c>
      <c r="AB51" s="128">
        <f t="shared" si="8"/>
        <v>1</v>
      </c>
      <c r="AC51" s="135">
        <f t="shared" si="65"/>
        <v>119801.21999999999</v>
      </c>
      <c r="AD51" s="135">
        <f t="shared" si="66"/>
        <v>42573.19</v>
      </c>
      <c r="AE51" s="133" t="s">
        <v>330</v>
      </c>
      <c r="AF51" s="39">
        <v>526</v>
      </c>
      <c r="AG51" s="39">
        <v>100</v>
      </c>
      <c r="AH51" s="39">
        <f t="shared" si="67"/>
        <v>1.6639999999999999</v>
      </c>
    </row>
    <row r="52" spans="1:876" s="29" customFormat="1" ht="14.45" hidden="1" customHeight="1" x14ac:dyDescent="0.2">
      <c r="A52" s="108">
        <v>69</v>
      </c>
      <c r="B52" s="109" t="s">
        <v>407</v>
      </c>
      <c r="C52" s="278" t="s">
        <v>668</v>
      </c>
      <c r="D52" s="110">
        <f t="shared" si="58"/>
        <v>473070.61</v>
      </c>
      <c r="E52" s="110">
        <f t="shared" si="59"/>
        <v>326677.71999999997</v>
      </c>
      <c r="F52" s="111" t="s">
        <v>35</v>
      </c>
      <c r="G52" s="108">
        <v>51217</v>
      </c>
      <c r="H52" s="228" t="s">
        <v>1452</v>
      </c>
      <c r="I52" s="238">
        <v>51221</v>
      </c>
      <c r="J52" s="227" t="s">
        <v>1453</v>
      </c>
      <c r="K52" s="126">
        <f t="shared" si="61"/>
        <v>473070.60999999993</v>
      </c>
      <c r="L52" s="126">
        <f t="shared" si="62"/>
        <v>326677.71999999997</v>
      </c>
      <c r="M52" s="127"/>
      <c r="N52" s="128" t="s">
        <v>338</v>
      </c>
      <c r="O52" s="142" t="s">
        <v>330</v>
      </c>
      <c r="P52" s="128" t="str">
        <f>VLOOKUP(I52,I51:J484,2,FALSE)</f>
        <v>Portales EFDC</v>
      </c>
      <c r="Q52" s="129" t="e">
        <f>VLOOKUP(I52,#REF!,5,FALSE)</f>
        <v>#REF!</v>
      </c>
      <c r="R52" s="129" t="e">
        <f>VLOOKUP(I52,#REF!,6,FALSE)</f>
        <v>#REF!</v>
      </c>
      <c r="S52" s="130" t="e">
        <f t="shared" si="60"/>
        <v>#REF!</v>
      </c>
      <c r="T52" s="108">
        <v>69</v>
      </c>
      <c r="U52" s="108">
        <v>1</v>
      </c>
      <c r="V52" s="281">
        <v>0.14799999999999999</v>
      </c>
      <c r="W52" s="281">
        <v>0.14799999999999999</v>
      </c>
      <c r="X52" s="128">
        <f t="shared" si="0"/>
        <v>1</v>
      </c>
      <c r="Y52" s="128">
        <f t="shared" si="5"/>
        <v>0</v>
      </c>
      <c r="Z52" s="135">
        <f t="shared" si="63"/>
        <v>0</v>
      </c>
      <c r="AA52" s="135">
        <f t="shared" si="64"/>
        <v>0</v>
      </c>
      <c r="AB52" s="128">
        <f t="shared" si="8"/>
        <v>1</v>
      </c>
      <c r="AC52" s="135">
        <f t="shared" si="65"/>
        <v>473070.60999999993</v>
      </c>
      <c r="AD52" s="135">
        <f t="shared" si="66"/>
        <v>326677.71999999997</v>
      </c>
      <c r="AE52" s="133" t="s">
        <v>330</v>
      </c>
      <c r="AF52" s="39">
        <v>526</v>
      </c>
      <c r="AG52" s="39">
        <v>100</v>
      </c>
      <c r="AH52" s="39">
        <f t="shared" si="67"/>
        <v>0.14799999999999999</v>
      </c>
    </row>
    <row r="53" spans="1:876" s="29" customFormat="1" ht="14.45" hidden="1" customHeight="1" x14ac:dyDescent="0.2">
      <c r="A53" s="108">
        <v>69</v>
      </c>
      <c r="B53" s="109" t="s">
        <v>407</v>
      </c>
      <c r="C53" s="112" t="s">
        <v>657</v>
      </c>
      <c r="D53" s="110">
        <f t="shared" si="58"/>
        <v>19775.509999999998</v>
      </c>
      <c r="E53" s="110">
        <f t="shared" si="59"/>
        <v>5512.7300000000005</v>
      </c>
      <c r="F53" s="111" t="s">
        <v>35</v>
      </c>
      <c r="G53" s="108">
        <v>51213</v>
      </c>
      <c r="H53" s="228" t="s">
        <v>1449</v>
      </c>
      <c r="I53" s="238">
        <v>51215</v>
      </c>
      <c r="J53" s="227" t="s">
        <v>1450</v>
      </c>
      <c r="K53" s="126">
        <f t="shared" si="61"/>
        <v>19775.509999999998</v>
      </c>
      <c r="L53" s="126">
        <f t="shared" si="62"/>
        <v>5512.7300000000005</v>
      </c>
      <c r="M53" s="127"/>
      <c r="N53" s="128" t="s">
        <v>338</v>
      </c>
      <c r="O53" s="142" t="s">
        <v>330</v>
      </c>
      <c r="P53" s="128" t="e">
        <f>VLOOKUP(I53,I55:J486,2,FALSE)</f>
        <v>#N/A</v>
      </c>
      <c r="Q53" s="129" t="e">
        <f>VLOOKUP(I53,#REF!,5,FALSE)</f>
        <v>#REF!</v>
      </c>
      <c r="R53" s="129" t="e">
        <f>VLOOKUP(I53,#REF!,6,FALSE)</f>
        <v>#REF!</v>
      </c>
      <c r="S53" s="130" t="e">
        <f t="shared" si="60"/>
        <v>#REF!</v>
      </c>
      <c r="T53" s="108">
        <v>69</v>
      </c>
      <c r="U53" s="108">
        <v>1</v>
      </c>
      <c r="V53" s="281">
        <v>1.18</v>
      </c>
      <c r="W53" s="281">
        <v>1.18</v>
      </c>
      <c r="X53" s="128">
        <f t="shared" si="0"/>
        <v>1</v>
      </c>
      <c r="Y53" s="128">
        <f t="shared" si="5"/>
        <v>0</v>
      </c>
      <c r="Z53" s="135">
        <f t="shared" si="63"/>
        <v>0</v>
      </c>
      <c r="AA53" s="135">
        <f t="shared" si="64"/>
        <v>0</v>
      </c>
      <c r="AB53" s="128">
        <f t="shared" si="8"/>
        <v>1</v>
      </c>
      <c r="AC53" s="135">
        <f t="shared" si="65"/>
        <v>19775.509999999998</v>
      </c>
      <c r="AD53" s="135">
        <f t="shared" si="66"/>
        <v>5512.7300000000005</v>
      </c>
      <c r="AE53" s="133" t="s">
        <v>330</v>
      </c>
      <c r="AF53" s="39">
        <v>526</v>
      </c>
      <c r="AG53" s="39">
        <v>100</v>
      </c>
      <c r="AH53" s="39">
        <f t="shared" si="67"/>
        <v>1.18</v>
      </c>
    </row>
    <row r="54" spans="1:876" s="9" customFormat="1" ht="15" hidden="1" customHeight="1" x14ac:dyDescent="0.2">
      <c r="A54" s="108">
        <v>69</v>
      </c>
      <c r="B54" s="114" t="s">
        <v>356</v>
      </c>
      <c r="C54" s="115" t="s">
        <v>357</v>
      </c>
      <c r="D54" s="116">
        <f t="shared" si="58"/>
        <v>48167.8</v>
      </c>
      <c r="E54" s="116">
        <f t="shared" si="59"/>
        <v>26137.96</v>
      </c>
      <c r="F54" s="117" t="s">
        <v>36</v>
      </c>
      <c r="G54" s="108">
        <v>52141</v>
      </c>
      <c r="H54" s="113" t="s">
        <v>358</v>
      </c>
      <c r="I54" s="108">
        <v>52143</v>
      </c>
      <c r="J54" s="123" t="s">
        <v>359</v>
      </c>
      <c r="K54" s="126">
        <f t="shared" si="61"/>
        <v>1634.001463349741</v>
      </c>
      <c r="L54" s="126">
        <f t="shared" si="62"/>
        <v>886.68083011839838</v>
      </c>
      <c r="M54" s="127">
        <f>SUM(K54:K69)</f>
        <v>605936.83555984218</v>
      </c>
      <c r="N54" s="128" t="s">
        <v>338</v>
      </c>
      <c r="O54" s="142" t="s">
        <v>330</v>
      </c>
      <c r="P54" s="128" t="str">
        <f>VLOOKUP(I54,I24:J457,2,FALSE)</f>
        <v>COTTON2</v>
      </c>
      <c r="Q54" s="129" t="e">
        <f>VLOOKUP(I54,#REF!,5,FALSE)</f>
        <v>#REF!</v>
      </c>
      <c r="R54" s="129" t="e">
        <f>VLOOKUP(I54,#REF!,6,FALSE)</f>
        <v>#REF!</v>
      </c>
      <c r="S54" s="130" t="e">
        <f t="shared" si="60"/>
        <v>#REF!</v>
      </c>
      <c r="T54" s="108">
        <v>69</v>
      </c>
      <c r="U54" s="108">
        <v>1</v>
      </c>
      <c r="V54" s="131">
        <v>1.53</v>
      </c>
      <c r="W54" s="131">
        <v>45.101999999999997</v>
      </c>
      <c r="X54" s="128">
        <f t="shared" si="0"/>
        <v>0</v>
      </c>
      <c r="Y54" s="128">
        <f t="shared" si="5"/>
        <v>0</v>
      </c>
      <c r="Z54" s="135">
        <f t="shared" si="63"/>
        <v>0</v>
      </c>
      <c r="AA54" s="135">
        <f t="shared" si="64"/>
        <v>0</v>
      </c>
      <c r="AB54" s="128">
        <f t="shared" si="8"/>
        <v>1</v>
      </c>
      <c r="AC54" s="135">
        <f t="shared" si="65"/>
        <v>0</v>
      </c>
      <c r="AD54" s="135">
        <f t="shared" si="66"/>
        <v>0</v>
      </c>
      <c r="AE54" s="133" t="s">
        <v>330</v>
      </c>
      <c r="AF54" s="39">
        <v>526</v>
      </c>
      <c r="AG54" s="39">
        <v>100</v>
      </c>
      <c r="AH54" s="180">
        <f t="shared" si="67"/>
        <v>1.53</v>
      </c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  <c r="IX54" s="29"/>
      <c r="IY54" s="29"/>
      <c r="IZ54" s="29"/>
      <c r="JA54" s="29"/>
      <c r="JB54" s="29"/>
      <c r="JC54" s="29"/>
      <c r="JD54" s="29"/>
      <c r="JE54" s="29"/>
      <c r="JF54" s="29"/>
      <c r="JG54" s="29"/>
      <c r="JH54" s="29"/>
      <c r="JI54" s="29"/>
      <c r="JJ54" s="29"/>
      <c r="JK54" s="29"/>
      <c r="JL54" s="29"/>
      <c r="JM54" s="29"/>
      <c r="JN54" s="29"/>
      <c r="JO54" s="29"/>
      <c r="JP54" s="29"/>
      <c r="JQ54" s="29"/>
      <c r="JR54" s="29"/>
      <c r="JS54" s="29"/>
      <c r="JT54" s="29"/>
      <c r="JU54" s="29"/>
      <c r="JV54" s="29"/>
      <c r="JW54" s="29"/>
      <c r="JX54" s="29"/>
      <c r="JY54" s="29"/>
      <c r="JZ54" s="29"/>
      <c r="KA54" s="29"/>
      <c r="KB54" s="29"/>
      <c r="KC54" s="29"/>
      <c r="KD54" s="29"/>
      <c r="KE54" s="29"/>
      <c r="KF54" s="29"/>
      <c r="KG54" s="29"/>
      <c r="KH54" s="29"/>
      <c r="KI54" s="29"/>
      <c r="KJ54" s="29"/>
      <c r="KK54" s="29"/>
      <c r="KL54" s="29"/>
      <c r="KM54" s="29"/>
      <c r="KN54" s="29"/>
      <c r="KO54" s="29"/>
      <c r="KP54" s="29"/>
      <c r="KQ54" s="29"/>
      <c r="KR54" s="29"/>
      <c r="KS54" s="29"/>
      <c r="KT54" s="29"/>
      <c r="KU54" s="29"/>
      <c r="KV54" s="29"/>
      <c r="KW54" s="29"/>
      <c r="KX54" s="29"/>
      <c r="KY54" s="29"/>
      <c r="KZ54" s="29"/>
      <c r="LA54" s="29"/>
      <c r="LB54" s="29"/>
      <c r="LC54" s="29"/>
      <c r="LD54" s="29"/>
      <c r="LE54" s="29"/>
      <c r="LF54" s="29"/>
      <c r="LG54" s="29"/>
      <c r="LH54" s="29"/>
      <c r="LI54" s="29"/>
      <c r="LJ54" s="29"/>
      <c r="LK54" s="29"/>
      <c r="LL54" s="29"/>
      <c r="LM54" s="29"/>
      <c r="LN54" s="29"/>
      <c r="LO54" s="29"/>
      <c r="LP54" s="29"/>
      <c r="LQ54" s="29"/>
      <c r="LR54" s="29"/>
      <c r="LS54" s="29"/>
      <c r="LT54" s="29"/>
      <c r="LU54" s="29"/>
      <c r="LV54" s="29"/>
      <c r="LW54" s="29"/>
      <c r="LX54" s="29"/>
      <c r="LY54" s="29"/>
      <c r="LZ54" s="29"/>
      <c r="MA54" s="29"/>
      <c r="MB54" s="29"/>
      <c r="MC54" s="29"/>
      <c r="MD54" s="29"/>
      <c r="ME54" s="29"/>
      <c r="MF54" s="29"/>
      <c r="MG54" s="29"/>
      <c r="MH54" s="29"/>
      <c r="MI54" s="29"/>
      <c r="MJ54" s="29"/>
      <c r="MK54" s="29"/>
      <c r="ML54" s="29"/>
      <c r="MM54" s="29"/>
      <c r="MN54" s="29"/>
      <c r="MO54" s="29"/>
      <c r="MP54" s="29"/>
      <c r="MQ54" s="29"/>
      <c r="MR54" s="29"/>
      <c r="MS54" s="29"/>
      <c r="MT54" s="29"/>
      <c r="MU54" s="29"/>
      <c r="MV54" s="29"/>
      <c r="MW54" s="29"/>
      <c r="MX54" s="29"/>
      <c r="MY54" s="29"/>
      <c r="MZ54" s="29"/>
      <c r="NA54" s="29"/>
      <c r="NB54" s="29"/>
      <c r="NC54" s="29"/>
      <c r="ND54" s="29"/>
      <c r="NE54" s="29"/>
      <c r="NF54" s="29"/>
      <c r="NG54" s="29"/>
      <c r="NH54" s="29"/>
      <c r="NI54" s="29"/>
      <c r="NJ54" s="29"/>
      <c r="NK54" s="29"/>
      <c r="NL54" s="29"/>
      <c r="NM54" s="29"/>
      <c r="NN54" s="29"/>
      <c r="NO54" s="29"/>
      <c r="NP54" s="29"/>
      <c r="NQ54" s="29"/>
      <c r="NR54" s="29"/>
      <c r="NS54" s="29"/>
      <c r="NT54" s="29"/>
      <c r="NU54" s="29"/>
      <c r="NV54" s="29"/>
      <c r="NW54" s="29"/>
      <c r="NX54" s="29"/>
      <c r="NY54" s="29"/>
      <c r="NZ54" s="29"/>
      <c r="OA54" s="29"/>
      <c r="OB54" s="29"/>
      <c r="OC54" s="29"/>
      <c r="OD54" s="29"/>
      <c r="OE54" s="29"/>
      <c r="OF54" s="29"/>
      <c r="OG54" s="29"/>
      <c r="OH54" s="29"/>
      <c r="OI54" s="29"/>
      <c r="OJ54" s="29"/>
      <c r="OK54" s="29"/>
      <c r="OL54" s="29"/>
      <c r="OM54" s="29"/>
      <c r="ON54" s="29"/>
      <c r="OO54" s="29"/>
      <c r="OP54" s="29"/>
      <c r="OQ54" s="29"/>
      <c r="OR54" s="29"/>
      <c r="OS54" s="29"/>
      <c r="OT54" s="29"/>
      <c r="OU54" s="29"/>
      <c r="OV54" s="29"/>
      <c r="OW54" s="29"/>
      <c r="OX54" s="29"/>
      <c r="OY54" s="29"/>
      <c r="OZ54" s="29"/>
      <c r="PA54" s="29"/>
      <c r="PB54" s="29"/>
      <c r="PC54" s="29"/>
      <c r="PD54" s="29"/>
      <c r="PE54" s="29"/>
      <c r="PF54" s="29"/>
      <c r="PG54" s="29"/>
      <c r="PH54" s="29"/>
      <c r="PI54" s="29"/>
      <c r="PJ54" s="29"/>
      <c r="PK54" s="29"/>
      <c r="PL54" s="29"/>
      <c r="PM54" s="29"/>
      <c r="PN54" s="29"/>
      <c r="PO54" s="29"/>
      <c r="PP54" s="29"/>
      <c r="PQ54" s="29"/>
      <c r="PR54" s="29"/>
      <c r="PS54" s="29"/>
      <c r="PT54" s="29"/>
      <c r="PU54" s="29"/>
      <c r="PV54" s="29"/>
      <c r="PW54" s="29"/>
      <c r="PX54" s="29"/>
      <c r="PY54" s="29"/>
      <c r="PZ54" s="29"/>
      <c r="QA54" s="29"/>
      <c r="QB54" s="29"/>
      <c r="QC54" s="29"/>
      <c r="QD54" s="29"/>
      <c r="QE54" s="29"/>
      <c r="QF54" s="29"/>
      <c r="QG54" s="29"/>
      <c r="QH54" s="29"/>
      <c r="QI54" s="29"/>
      <c r="QJ54" s="29"/>
      <c r="QK54" s="29"/>
      <c r="QL54" s="29"/>
      <c r="QM54" s="29"/>
      <c r="QN54" s="29"/>
      <c r="QO54" s="29"/>
      <c r="QP54" s="29"/>
      <c r="QQ54" s="29"/>
      <c r="QR54" s="29"/>
      <c r="QS54" s="29"/>
      <c r="QT54" s="29"/>
      <c r="QU54" s="29"/>
      <c r="QV54" s="29"/>
      <c r="QW54" s="29"/>
      <c r="QX54" s="29"/>
      <c r="QY54" s="29"/>
      <c r="QZ54" s="29"/>
      <c r="RA54" s="29"/>
      <c r="RB54" s="29"/>
      <c r="RC54" s="29"/>
      <c r="RD54" s="29"/>
      <c r="RE54" s="29"/>
      <c r="RF54" s="29"/>
      <c r="RG54" s="29"/>
      <c r="RH54" s="29"/>
      <c r="RI54" s="29"/>
      <c r="RJ54" s="29"/>
      <c r="RK54" s="29"/>
      <c r="RL54" s="29"/>
      <c r="RM54" s="29"/>
      <c r="RN54" s="29"/>
      <c r="RO54" s="29"/>
      <c r="RP54" s="29"/>
      <c r="RQ54" s="29"/>
      <c r="RR54" s="29"/>
      <c r="RS54" s="29"/>
      <c r="RT54" s="29"/>
      <c r="RU54" s="29"/>
      <c r="RV54" s="29"/>
      <c r="RW54" s="29"/>
      <c r="RX54" s="29"/>
      <c r="RY54" s="29"/>
      <c r="RZ54" s="29"/>
      <c r="SA54" s="29"/>
      <c r="SB54" s="29"/>
      <c r="SC54" s="29"/>
      <c r="SD54" s="29"/>
      <c r="SE54" s="29"/>
      <c r="SF54" s="29"/>
      <c r="SG54" s="29"/>
      <c r="SH54" s="29"/>
      <c r="SI54" s="29"/>
      <c r="SJ54" s="29"/>
      <c r="SK54" s="29"/>
      <c r="SL54" s="29"/>
      <c r="SM54" s="29"/>
      <c r="SN54" s="29"/>
      <c r="SO54" s="29"/>
      <c r="SP54" s="29"/>
      <c r="SQ54" s="29"/>
      <c r="SR54" s="29"/>
      <c r="SS54" s="29"/>
      <c r="ST54" s="29"/>
      <c r="SU54" s="29"/>
      <c r="SV54" s="29"/>
      <c r="SW54" s="29"/>
      <c r="SX54" s="29"/>
      <c r="SY54" s="29"/>
      <c r="SZ54" s="29"/>
      <c r="TA54" s="29"/>
      <c r="TB54" s="29"/>
      <c r="TC54" s="29"/>
      <c r="TD54" s="29"/>
      <c r="TE54" s="29"/>
      <c r="TF54" s="29"/>
      <c r="TG54" s="29"/>
      <c r="TH54" s="29"/>
      <c r="TI54" s="29"/>
      <c r="TJ54" s="29"/>
      <c r="TK54" s="29"/>
      <c r="TL54" s="29"/>
      <c r="TM54" s="29"/>
      <c r="TN54" s="29"/>
      <c r="TO54" s="29"/>
      <c r="TP54" s="29"/>
      <c r="TQ54" s="29"/>
      <c r="TR54" s="29"/>
      <c r="TS54" s="29"/>
      <c r="TT54" s="29"/>
      <c r="TU54" s="29"/>
      <c r="TV54" s="29"/>
      <c r="TW54" s="29"/>
      <c r="TX54" s="29"/>
      <c r="TY54" s="29"/>
      <c r="TZ54" s="29"/>
      <c r="UA54" s="29"/>
      <c r="UB54" s="29"/>
      <c r="UC54" s="29"/>
      <c r="UD54" s="29"/>
      <c r="UE54" s="29"/>
      <c r="UF54" s="29"/>
      <c r="UG54" s="29"/>
      <c r="UH54" s="29"/>
      <c r="UI54" s="29"/>
      <c r="UJ54" s="29"/>
      <c r="UK54" s="29"/>
      <c r="UL54" s="29"/>
      <c r="UM54" s="29"/>
      <c r="UN54" s="29"/>
      <c r="UO54" s="29"/>
      <c r="UP54" s="29"/>
      <c r="UQ54" s="29"/>
      <c r="UR54" s="29"/>
      <c r="US54" s="29"/>
      <c r="UT54" s="29"/>
      <c r="UU54" s="29"/>
      <c r="UV54" s="29"/>
      <c r="UW54" s="29"/>
      <c r="UX54" s="29"/>
      <c r="UY54" s="29"/>
      <c r="UZ54" s="29"/>
      <c r="VA54" s="29"/>
      <c r="VB54" s="29"/>
      <c r="VC54" s="29"/>
      <c r="VD54" s="29"/>
      <c r="VE54" s="29"/>
      <c r="VF54" s="29"/>
      <c r="VG54" s="29"/>
      <c r="VH54" s="29"/>
      <c r="VI54" s="29"/>
      <c r="VJ54" s="29"/>
      <c r="VK54" s="29"/>
      <c r="VL54" s="29"/>
      <c r="VM54" s="29"/>
      <c r="VN54" s="29"/>
      <c r="VO54" s="29"/>
      <c r="VP54" s="29"/>
      <c r="VQ54" s="29"/>
      <c r="VR54" s="29"/>
      <c r="VS54" s="29"/>
      <c r="VT54" s="29"/>
      <c r="VU54" s="29"/>
      <c r="VV54" s="29"/>
      <c r="VW54" s="29"/>
      <c r="VX54" s="29"/>
      <c r="VY54" s="29"/>
      <c r="VZ54" s="29"/>
      <c r="WA54" s="29"/>
      <c r="WB54" s="29"/>
      <c r="WC54" s="29"/>
      <c r="WD54" s="29"/>
      <c r="WE54" s="29"/>
      <c r="WF54" s="29"/>
      <c r="WG54" s="29"/>
      <c r="WH54" s="29"/>
      <c r="WI54" s="29"/>
      <c r="WJ54" s="29"/>
      <c r="WK54" s="29"/>
      <c r="WL54" s="29"/>
      <c r="WM54" s="29"/>
      <c r="WN54" s="29"/>
      <c r="WO54" s="29"/>
      <c r="WP54" s="29"/>
      <c r="WQ54" s="29"/>
      <c r="WR54" s="29"/>
      <c r="WS54" s="29"/>
      <c r="WT54" s="29"/>
      <c r="WU54" s="29"/>
      <c r="WV54" s="29"/>
      <c r="WW54" s="29"/>
      <c r="WX54" s="29"/>
      <c r="WY54" s="29"/>
      <c r="WZ54" s="29"/>
      <c r="XA54" s="29"/>
      <c r="XB54" s="29"/>
      <c r="XC54" s="29"/>
      <c r="XD54" s="29"/>
      <c r="XE54" s="29"/>
      <c r="XF54" s="29"/>
      <c r="XG54" s="29"/>
      <c r="XH54" s="29"/>
      <c r="XI54" s="29"/>
      <c r="XJ54" s="29"/>
      <c r="XK54" s="29"/>
      <c r="XL54" s="29"/>
      <c r="XM54" s="29"/>
      <c r="XN54" s="29"/>
      <c r="XO54" s="29"/>
      <c r="XP54" s="29"/>
      <c r="XQ54" s="29"/>
      <c r="XR54" s="29"/>
      <c r="XS54" s="29"/>
      <c r="XT54" s="29"/>
      <c r="XU54" s="29"/>
      <c r="XV54" s="29"/>
      <c r="XW54" s="29"/>
      <c r="XX54" s="29"/>
      <c r="XY54" s="29"/>
      <c r="XZ54" s="29"/>
      <c r="YA54" s="29"/>
      <c r="YB54" s="29"/>
      <c r="YC54" s="29"/>
      <c r="YD54" s="29"/>
      <c r="YE54" s="29"/>
      <c r="YF54" s="29"/>
      <c r="YG54" s="29"/>
      <c r="YH54" s="29"/>
      <c r="YI54" s="29"/>
      <c r="YJ54" s="29"/>
      <c r="YK54" s="29"/>
      <c r="YL54" s="29"/>
      <c r="YM54" s="29"/>
      <c r="YN54" s="29"/>
      <c r="YO54" s="29"/>
      <c r="YP54" s="29"/>
      <c r="YQ54" s="29"/>
      <c r="YR54" s="29"/>
      <c r="YS54" s="29"/>
      <c r="YT54" s="29"/>
      <c r="YU54" s="29"/>
      <c r="YV54" s="29"/>
      <c r="YW54" s="29"/>
      <c r="YX54" s="29"/>
      <c r="YY54" s="29"/>
      <c r="YZ54" s="29"/>
      <c r="ZA54" s="29"/>
      <c r="ZB54" s="29"/>
      <c r="ZC54" s="29"/>
      <c r="ZD54" s="29"/>
      <c r="ZE54" s="29"/>
      <c r="ZF54" s="29"/>
      <c r="ZG54" s="29"/>
      <c r="ZH54" s="29"/>
      <c r="ZI54" s="29"/>
      <c r="ZJ54" s="29"/>
      <c r="ZK54" s="29"/>
      <c r="ZL54" s="29"/>
      <c r="ZM54" s="29"/>
      <c r="ZN54" s="29"/>
      <c r="ZO54" s="29"/>
      <c r="ZP54" s="29"/>
      <c r="ZQ54" s="29"/>
      <c r="ZR54" s="29"/>
      <c r="ZS54" s="29"/>
      <c r="ZT54" s="29"/>
      <c r="ZU54" s="29"/>
      <c r="ZV54" s="29"/>
      <c r="ZW54" s="29"/>
      <c r="ZX54" s="29"/>
      <c r="ZY54" s="29"/>
      <c r="ZZ54" s="29"/>
      <c r="AAA54" s="29"/>
      <c r="AAB54" s="29"/>
      <c r="AAC54" s="29"/>
      <c r="AAD54" s="29"/>
      <c r="AAE54" s="29"/>
      <c r="AAF54" s="29"/>
      <c r="AAG54" s="29"/>
      <c r="AAH54" s="29"/>
      <c r="AAI54" s="29"/>
      <c r="AAJ54" s="29"/>
      <c r="AAK54" s="29"/>
      <c r="AAL54" s="29"/>
      <c r="AAM54" s="29"/>
      <c r="AAN54" s="29"/>
      <c r="AAO54" s="29"/>
      <c r="AAP54" s="29"/>
      <c r="AAQ54" s="29"/>
      <c r="AAR54" s="29"/>
      <c r="AAS54" s="29"/>
      <c r="AAT54" s="29"/>
      <c r="AAU54" s="29"/>
      <c r="AAV54" s="29"/>
      <c r="AAW54" s="29"/>
      <c r="AAX54" s="29"/>
      <c r="AAY54" s="29"/>
      <c r="AAZ54" s="29"/>
      <c r="ABA54" s="29"/>
      <c r="ABB54" s="29"/>
      <c r="ABC54" s="29"/>
      <c r="ABD54" s="29"/>
      <c r="ABE54" s="29"/>
      <c r="ABF54" s="29"/>
      <c r="ABG54" s="29"/>
      <c r="ABH54" s="29"/>
      <c r="ABI54" s="29"/>
      <c r="ABJ54" s="29"/>
      <c r="ABK54" s="29"/>
      <c r="ABL54" s="29"/>
      <c r="ABM54" s="29"/>
      <c r="ABN54" s="29"/>
      <c r="ABO54" s="29"/>
      <c r="ABP54" s="29"/>
      <c r="ABQ54" s="29"/>
      <c r="ABR54" s="29"/>
      <c r="ABS54" s="29"/>
      <c r="ABT54" s="29"/>
      <c r="ABU54" s="29"/>
      <c r="ABV54" s="29"/>
      <c r="ABW54" s="29"/>
      <c r="ABX54" s="29"/>
      <c r="ABY54" s="29"/>
      <c r="ABZ54" s="29"/>
      <c r="ACA54" s="29"/>
      <c r="ACB54" s="29"/>
      <c r="ACC54" s="29"/>
      <c r="ACD54" s="29"/>
      <c r="ACE54" s="29"/>
      <c r="ACF54" s="29"/>
      <c r="ACG54" s="29"/>
      <c r="ACH54" s="29"/>
      <c r="ACI54" s="29"/>
      <c r="ACJ54" s="29"/>
      <c r="ACK54" s="29"/>
      <c r="ACL54" s="29"/>
      <c r="ACM54" s="29"/>
      <c r="ACN54" s="29"/>
      <c r="ACO54" s="29"/>
      <c r="ACP54" s="29"/>
      <c r="ACQ54" s="29"/>
      <c r="ACR54" s="29"/>
      <c r="ACS54" s="29"/>
      <c r="ACT54" s="29"/>
      <c r="ACU54" s="29"/>
      <c r="ACV54" s="29"/>
      <c r="ACW54" s="29"/>
      <c r="ACX54" s="29"/>
      <c r="ACY54" s="29"/>
      <c r="ACZ54" s="29"/>
      <c r="ADA54" s="29"/>
      <c r="ADB54" s="29"/>
      <c r="ADC54" s="29"/>
      <c r="ADD54" s="29"/>
      <c r="ADE54" s="29"/>
      <c r="ADF54" s="29"/>
      <c r="ADG54" s="29"/>
      <c r="ADH54" s="29"/>
      <c r="ADI54" s="29"/>
      <c r="ADJ54" s="29"/>
      <c r="ADK54" s="29"/>
      <c r="ADL54" s="29"/>
      <c r="ADM54" s="29"/>
      <c r="ADN54" s="29"/>
      <c r="ADO54" s="29"/>
      <c r="ADP54" s="29"/>
      <c r="ADQ54" s="29"/>
      <c r="ADR54" s="29"/>
      <c r="ADS54" s="29"/>
      <c r="ADT54" s="29"/>
      <c r="ADU54" s="29"/>
      <c r="ADV54" s="29"/>
      <c r="ADW54" s="29"/>
      <c r="ADX54" s="29"/>
      <c r="ADY54" s="29"/>
      <c r="ADZ54" s="29"/>
      <c r="AEA54" s="29"/>
      <c r="AEB54" s="29"/>
      <c r="AEC54" s="29"/>
      <c r="AED54" s="29"/>
      <c r="AEE54" s="29"/>
      <c r="AEF54" s="29"/>
      <c r="AEG54" s="29"/>
      <c r="AEH54" s="29"/>
      <c r="AEI54" s="29"/>
      <c r="AEJ54" s="29"/>
      <c r="AEK54" s="29"/>
      <c r="AEL54" s="29"/>
      <c r="AEM54" s="29"/>
      <c r="AEN54" s="29"/>
      <c r="AEO54" s="29"/>
      <c r="AEP54" s="29"/>
      <c r="AEQ54" s="29"/>
      <c r="AER54" s="29"/>
      <c r="AES54" s="29"/>
      <c r="AET54" s="29"/>
      <c r="AEU54" s="29"/>
      <c r="AEV54" s="29"/>
      <c r="AEW54" s="29"/>
      <c r="AEX54" s="29"/>
      <c r="AEY54" s="29"/>
      <c r="AEZ54" s="29"/>
      <c r="AFA54" s="29"/>
      <c r="AFB54" s="29"/>
      <c r="AFC54" s="29"/>
      <c r="AFD54" s="29"/>
      <c r="AFE54" s="29"/>
      <c r="AFF54" s="29"/>
      <c r="AFG54" s="29"/>
      <c r="AFH54" s="29"/>
      <c r="AFI54" s="29"/>
      <c r="AFJ54" s="29"/>
      <c r="AFK54" s="29"/>
      <c r="AFL54" s="29"/>
      <c r="AFM54" s="29"/>
      <c r="AFN54" s="29"/>
      <c r="AFO54" s="29"/>
      <c r="AFP54" s="29"/>
      <c r="AFQ54" s="29"/>
      <c r="AFR54" s="29"/>
      <c r="AFS54" s="29"/>
      <c r="AFT54" s="29"/>
      <c r="AFU54" s="29"/>
      <c r="AFV54" s="29"/>
      <c r="AFW54" s="29"/>
      <c r="AFX54" s="29"/>
      <c r="AFY54" s="29"/>
      <c r="AFZ54" s="29"/>
      <c r="AGA54" s="29"/>
      <c r="AGB54" s="29"/>
      <c r="AGC54" s="29"/>
      <c r="AGD54" s="29"/>
      <c r="AGE54" s="29"/>
      <c r="AGF54" s="29"/>
      <c r="AGG54" s="29"/>
      <c r="AGH54" s="29"/>
      <c r="AGI54" s="29"/>
      <c r="AGJ54" s="29"/>
      <c r="AGK54" s="29"/>
      <c r="AGL54" s="29"/>
      <c r="AGM54" s="29"/>
      <c r="AGN54" s="29"/>
      <c r="AGO54" s="29"/>
      <c r="AGP54" s="29"/>
      <c r="AGQ54" s="29"/>
      <c r="AGR54" s="29"/>
    </row>
    <row r="55" spans="1:876" ht="14.45" hidden="1" customHeight="1" x14ac:dyDescent="0.2">
      <c r="A55" s="108">
        <v>69</v>
      </c>
      <c r="B55" s="114" t="s">
        <v>356</v>
      </c>
      <c r="C55" s="115" t="s">
        <v>408</v>
      </c>
      <c r="D55" s="116">
        <f t="shared" si="58"/>
        <v>1910768.03</v>
      </c>
      <c r="E55" s="116">
        <f t="shared" si="59"/>
        <v>1370460.81</v>
      </c>
      <c r="F55" s="117" t="s">
        <v>36</v>
      </c>
      <c r="G55" s="108"/>
      <c r="H55" s="167" t="s">
        <v>59</v>
      </c>
      <c r="I55" s="168"/>
      <c r="J55" s="169" t="s">
        <v>60</v>
      </c>
      <c r="K55" s="126">
        <f t="shared" si="61"/>
        <v>44865.046866436081</v>
      </c>
      <c r="L55" s="126">
        <f t="shared" si="62"/>
        <v>32178.572963283226</v>
      </c>
      <c r="M55" s="127"/>
      <c r="N55" s="128" t="s">
        <v>338</v>
      </c>
      <c r="O55" s="142" t="s">
        <v>330</v>
      </c>
      <c r="P55" s="128" t="e">
        <f>VLOOKUP(I55,I57:J486,2,FALSE)</f>
        <v>#N/A</v>
      </c>
      <c r="Q55" s="129" t="e">
        <f>VLOOKUP(I55,#REF!,5,FALSE)</f>
        <v>#REF!</v>
      </c>
      <c r="R55" s="129" t="e">
        <f>VLOOKUP(I55,#REF!,6,FALSE)</f>
        <v>#REF!</v>
      </c>
      <c r="S55" s="130" t="e">
        <f t="shared" si="60"/>
        <v>#REF!</v>
      </c>
      <c r="T55" s="108">
        <v>69</v>
      </c>
      <c r="U55" s="108">
        <v>1</v>
      </c>
      <c r="V55" s="131">
        <v>1.0589999999999999</v>
      </c>
      <c r="W55" s="281">
        <v>45.101999999999997</v>
      </c>
      <c r="X55" s="128">
        <f t="shared" si="0"/>
        <v>0</v>
      </c>
      <c r="Y55" s="128">
        <f t="shared" si="5"/>
        <v>0</v>
      </c>
      <c r="Z55" s="135">
        <f t="shared" si="63"/>
        <v>0</v>
      </c>
      <c r="AA55" s="135">
        <f t="shared" si="64"/>
        <v>0</v>
      </c>
      <c r="AB55" s="128">
        <f t="shared" si="8"/>
        <v>1</v>
      </c>
      <c r="AC55" s="135">
        <f t="shared" si="65"/>
        <v>0</v>
      </c>
      <c r="AD55" s="135">
        <f t="shared" si="66"/>
        <v>0</v>
      </c>
      <c r="AE55" s="133" t="s">
        <v>330</v>
      </c>
      <c r="AF55" s="39">
        <v>526</v>
      </c>
      <c r="AG55" s="39">
        <v>100</v>
      </c>
      <c r="AH55" s="180">
        <f t="shared" si="67"/>
        <v>1.0589999999999999</v>
      </c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28"/>
      <c r="JI55" s="28"/>
      <c r="JJ55" s="28"/>
      <c r="JK55" s="28"/>
      <c r="JL55" s="28"/>
      <c r="JM55" s="28"/>
      <c r="JN55" s="28"/>
      <c r="JO55" s="28"/>
      <c r="JP55" s="28"/>
      <c r="JQ55" s="28"/>
      <c r="JR55" s="28"/>
      <c r="JS55" s="28"/>
      <c r="JT55" s="28"/>
      <c r="JU55" s="28"/>
      <c r="JV55" s="28"/>
      <c r="JW55" s="28"/>
      <c r="JX55" s="28"/>
      <c r="JY55" s="28"/>
      <c r="JZ55" s="28"/>
      <c r="KA55" s="28"/>
      <c r="KB55" s="28"/>
      <c r="KC55" s="28"/>
      <c r="KD55" s="28"/>
      <c r="KE55" s="28"/>
      <c r="KF55" s="28"/>
      <c r="KG55" s="28"/>
      <c r="KH55" s="28"/>
      <c r="KI55" s="28"/>
      <c r="KJ55" s="28"/>
      <c r="KK55" s="28"/>
      <c r="KL55" s="28"/>
      <c r="KM55" s="28"/>
      <c r="KN55" s="28"/>
      <c r="KO55" s="28"/>
      <c r="KP55" s="28"/>
      <c r="KQ55" s="28"/>
      <c r="KR55" s="28"/>
      <c r="KS55" s="28"/>
      <c r="KT55" s="28"/>
      <c r="KU55" s="28"/>
      <c r="KV55" s="28"/>
      <c r="KW55" s="28"/>
      <c r="KX55" s="28"/>
      <c r="KY55" s="28"/>
      <c r="KZ55" s="28"/>
      <c r="LA55" s="28"/>
      <c r="LB55" s="28"/>
      <c r="LC55" s="28"/>
      <c r="LD55" s="28"/>
      <c r="LE55" s="28"/>
      <c r="LF55" s="28"/>
      <c r="LG55" s="28"/>
      <c r="LH55" s="28"/>
      <c r="LI55" s="28"/>
      <c r="LJ55" s="28"/>
      <c r="LK55" s="28"/>
      <c r="LL55" s="28"/>
      <c r="LM55" s="28"/>
      <c r="LN55" s="28"/>
      <c r="LO55" s="28"/>
      <c r="LP55" s="28"/>
      <c r="LQ55" s="28"/>
      <c r="LR55" s="28"/>
      <c r="LS55" s="28"/>
      <c r="LT55" s="28"/>
      <c r="LU55" s="28"/>
      <c r="LV55" s="28"/>
      <c r="LW55" s="28"/>
      <c r="LX55" s="28"/>
      <c r="LY55" s="28"/>
      <c r="LZ55" s="28"/>
      <c r="MA55" s="28"/>
      <c r="MB55" s="28"/>
      <c r="MC55" s="28"/>
      <c r="MD55" s="28"/>
      <c r="ME55" s="28"/>
      <c r="MF55" s="28"/>
      <c r="MG55" s="28"/>
      <c r="MH55" s="28"/>
      <c r="MI55" s="28"/>
      <c r="MJ55" s="28"/>
      <c r="MK55" s="28"/>
      <c r="ML55" s="28"/>
      <c r="MM55" s="28"/>
      <c r="MN55" s="28"/>
      <c r="MO55" s="28"/>
      <c r="MP55" s="28"/>
      <c r="MQ55" s="28"/>
      <c r="MR55" s="28"/>
      <c r="MS55" s="28"/>
      <c r="MT55" s="28"/>
      <c r="MU55" s="28"/>
      <c r="MV55" s="28"/>
      <c r="MW55" s="28"/>
      <c r="MX55" s="28"/>
      <c r="MY55" s="28"/>
      <c r="MZ55" s="28"/>
      <c r="NA55" s="28"/>
      <c r="NB55" s="28"/>
      <c r="NC55" s="28"/>
      <c r="ND55" s="28"/>
      <c r="NE55" s="28"/>
      <c r="NF55" s="28"/>
      <c r="NG55" s="28"/>
      <c r="NH55" s="28"/>
      <c r="NI55" s="28"/>
      <c r="NJ55" s="28"/>
      <c r="NK55" s="28"/>
      <c r="NL55" s="28"/>
      <c r="NM55" s="28"/>
      <c r="NN55" s="28"/>
      <c r="NO55" s="28"/>
      <c r="NP55" s="28"/>
      <c r="NQ55" s="28"/>
      <c r="NR55" s="28"/>
      <c r="NS55" s="28"/>
      <c r="NT55" s="28"/>
      <c r="NU55" s="28"/>
      <c r="NV55" s="28"/>
      <c r="NW55" s="28"/>
      <c r="NX55" s="28"/>
      <c r="NY55" s="28"/>
      <c r="NZ55" s="28"/>
      <c r="OA55" s="28"/>
      <c r="OB55" s="28"/>
      <c r="OC55" s="28"/>
      <c r="OD55" s="28"/>
      <c r="OE55" s="28"/>
      <c r="OF55" s="28"/>
      <c r="OG55" s="28"/>
      <c r="OH55" s="28"/>
      <c r="OI55" s="28"/>
      <c r="OJ55" s="28"/>
      <c r="OK55" s="28"/>
      <c r="OL55" s="28"/>
      <c r="OM55" s="28"/>
      <c r="ON55" s="28"/>
      <c r="OO55" s="28"/>
      <c r="OP55" s="28"/>
      <c r="OQ55" s="28"/>
      <c r="OR55" s="28"/>
      <c r="OS55" s="28"/>
      <c r="OT55" s="28"/>
      <c r="OU55" s="28"/>
      <c r="OV55" s="28"/>
      <c r="OW55" s="28"/>
      <c r="OX55" s="28"/>
      <c r="OY55" s="28"/>
      <c r="OZ55" s="28"/>
      <c r="PA55" s="28"/>
      <c r="PB55" s="28"/>
      <c r="PC55" s="28"/>
      <c r="PD55" s="28"/>
      <c r="PE55" s="28"/>
      <c r="PF55" s="28"/>
      <c r="PG55" s="28"/>
      <c r="PH55" s="28"/>
      <c r="PI55" s="28"/>
      <c r="PJ55" s="28"/>
      <c r="PK55" s="28"/>
      <c r="PL55" s="28"/>
      <c r="PM55" s="28"/>
      <c r="PN55" s="28"/>
      <c r="PO55" s="28"/>
      <c r="PP55" s="28"/>
      <c r="PQ55" s="28"/>
      <c r="PR55" s="28"/>
      <c r="PS55" s="28"/>
      <c r="PT55" s="28"/>
      <c r="PU55" s="28"/>
      <c r="PV55" s="28"/>
      <c r="PW55" s="28"/>
      <c r="PX55" s="28"/>
      <c r="PY55" s="28"/>
      <c r="PZ55" s="28"/>
      <c r="QA55" s="28"/>
      <c r="QB55" s="28"/>
      <c r="QC55" s="28"/>
      <c r="QD55" s="28"/>
      <c r="QE55" s="28"/>
      <c r="QF55" s="28"/>
      <c r="QG55" s="28"/>
      <c r="QH55" s="28"/>
      <c r="QI55" s="28"/>
      <c r="QJ55" s="28"/>
      <c r="QK55" s="28"/>
      <c r="QL55" s="28"/>
      <c r="QM55" s="28"/>
      <c r="QN55" s="28"/>
      <c r="QO55" s="28"/>
      <c r="QP55" s="28"/>
      <c r="QQ55" s="28"/>
      <c r="QR55" s="28"/>
      <c r="QS55" s="28"/>
      <c r="QT55" s="28"/>
      <c r="QU55" s="28"/>
      <c r="QV55" s="28"/>
      <c r="QW55" s="28"/>
      <c r="QX55" s="28"/>
      <c r="QY55" s="28"/>
      <c r="QZ55" s="28"/>
      <c r="RA55" s="28"/>
      <c r="RB55" s="28"/>
      <c r="RC55" s="28"/>
      <c r="RD55" s="28"/>
      <c r="RE55" s="28"/>
      <c r="RF55" s="28"/>
      <c r="RG55" s="28"/>
      <c r="RH55" s="28"/>
      <c r="RI55" s="28"/>
      <c r="RJ55" s="28"/>
      <c r="RK55" s="28"/>
      <c r="RL55" s="28"/>
      <c r="RM55" s="28"/>
      <c r="RN55" s="28"/>
      <c r="RO55" s="28"/>
      <c r="RP55" s="28"/>
      <c r="RQ55" s="28"/>
      <c r="RR55" s="28"/>
      <c r="RS55" s="28"/>
      <c r="RT55" s="28"/>
      <c r="RU55" s="28"/>
      <c r="RV55" s="28"/>
      <c r="RW55" s="28"/>
      <c r="RX55" s="28"/>
      <c r="RY55" s="28"/>
      <c r="RZ55" s="28"/>
      <c r="SA55" s="28"/>
      <c r="SB55" s="28"/>
      <c r="SC55" s="28"/>
      <c r="SD55" s="28"/>
      <c r="SE55" s="28"/>
      <c r="SF55" s="28"/>
      <c r="SG55" s="28"/>
      <c r="SH55" s="28"/>
      <c r="SI55" s="28"/>
      <c r="SJ55" s="28"/>
      <c r="SK55" s="28"/>
      <c r="SL55" s="28"/>
      <c r="SM55" s="28"/>
      <c r="SN55" s="28"/>
      <c r="SO55" s="28"/>
      <c r="SP55" s="28"/>
      <c r="SQ55" s="28"/>
      <c r="SR55" s="28"/>
      <c r="SS55" s="28"/>
      <c r="ST55" s="28"/>
      <c r="SU55" s="28"/>
      <c r="SV55" s="28"/>
      <c r="SW55" s="28"/>
      <c r="SX55" s="28"/>
      <c r="SY55" s="28"/>
      <c r="SZ55" s="28"/>
      <c r="TA55" s="28"/>
      <c r="TB55" s="28"/>
      <c r="TC55" s="28"/>
      <c r="TD55" s="28"/>
      <c r="TE55" s="28"/>
      <c r="TF55" s="28"/>
      <c r="TG55" s="28"/>
      <c r="TH55" s="28"/>
      <c r="TI55" s="28"/>
      <c r="TJ55" s="28"/>
      <c r="TK55" s="28"/>
      <c r="TL55" s="28"/>
      <c r="TM55" s="28"/>
      <c r="TN55" s="28"/>
      <c r="TO55" s="28"/>
      <c r="TP55" s="28"/>
      <c r="TQ55" s="28"/>
      <c r="TR55" s="28"/>
      <c r="TS55" s="28"/>
      <c r="TT55" s="28"/>
      <c r="TU55" s="28"/>
      <c r="TV55" s="28"/>
      <c r="TW55" s="28"/>
      <c r="TX55" s="28"/>
      <c r="TY55" s="28"/>
      <c r="TZ55" s="28"/>
      <c r="UA55" s="28"/>
      <c r="UB55" s="28"/>
      <c r="UC55" s="28"/>
      <c r="UD55" s="28"/>
      <c r="UE55" s="28"/>
      <c r="UF55" s="28"/>
      <c r="UG55" s="28"/>
      <c r="UH55" s="28"/>
      <c r="UI55" s="28"/>
      <c r="UJ55" s="28"/>
      <c r="UK55" s="28"/>
      <c r="UL55" s="28"/>
      <c r="UM55" s="28"/>
      <c r="UN55" s="28"/>
      <c r="UO55" s="28"/>
      <c r="UP55" s="28"/>
      <c r="UQ55" s="28"/>
      <c r="UR55" s="28"/>
      <c r="US55" s="28"/>
      <c r="UT55" s="28"/>
      <c r="UU55" s="28"/>
      <c r="UV55" s="28"/>
      <c r="UW55" s="28"/>
      <c r="UX55" s="28"/>
      <c r="UY55" s="28"/>
      <c r="UZ55" s="28"/>
      <c r="VA55" s="28"/>
      <c r="VB55" s="28"/>
      <c r="VC55" s="28"/>
      <c r="VD55" s="28"/>
      <c r="VE55" s="28"/>
      <c r="VF55" s="28"/>
      <c r="VG55" s="28"/>
      <c r="VH55" s="28"/>
      <c r="VI55" s="28"/>
      <c r="VJ55" s="28"/>
      <c r="VK55" s="28"/>
      <c r="VL55" s="28"/>
      <c r="VM55" s="28"/>
      <c r="VN55" s="28"/>
      <c r="VO55" s="28"/>
      <c r="VP55" s="28"/>
      <c r="VQ55" s="28"/>
      <c r="VR55" s="28"/>
      <c r="VS55" s="28"/>
      <c r="VT55" s="28"/>
      <c r="VU55" s="28"/>
      <c r="VV55" s="28"/>
      <c r="VW55" s="28"/>
      <c r="VX55" s="28"/>
      <c r="VY55" s="28"/>
      <c r="VZ55" s="28"/>
      <c r="WA55" s="28"/>
      <c r="WB55" s="28"/>
      <c r="WC55" s="28"/>
      <c r="WD55" s="28"/>
      <c r="WE55" s="28"/>
      <c r="WF55" s="28"/>
      <c r="WG55" s="28"/>
      <c r="WH55" s="28"/>
      <c r="WI55" s="28"/>
      <c r="WJ55" s="28"/>
      <c r="WK55" s="28"/>
      <c r="WL55" s="28"/>
      <c r="WM55" s="28"/>
      <c r="WN55" s="28"/>
      <c r="WO55" s="28"/>
      <c r="WP55" s="28"/>
      <c r="WQ55" s="28"/>
      <c r="WR55" s="28"/>
      <c r="WS55" s="28"/>
      <c r="WT55" s="28"/>
      <c r="WU55" s="28"/>
      <c r="WV55" s="28"/>
      <c r="WW55" s="28"/>
      <c r="WX55" s="28"/>
      <c r="WY55" s="28"/>
      <c r="WZ55" s="28"/>
      <c r="XA55" s="28"/>
      <c r="XB55" s="28"/>
      <c r="XC55" s="28"/>
      <c r="XD55" s="28"/>
      <c r="XE55" s="28"/>
      <c r="XF55" s="28"/>
      <c r="XG55" s="28"/>
      <c r="XH55" s="28"/>
      <c r="XI55" s="28"/>
      <c r="XJ55" s="28"/>
      <c r="XK55" s="28"/>
      <c r="XL55" s="28"/>
      <c r="XM55" s="28"/>
      <c r="XN55" s="28"/>
      <c r="XO55" s="28"/>
      <c r="XP55" s="28"/>
      <c r="XQ55" s="28"/>
      <c r="XR55" s="28"/>
      <c r="XS55" s="28"/>
      <c r="XT55" s="28"/>
      <c r="XU55" s="28"/>
      <c r="XV55" s="28"/>
      <c r="XW55" s="28"/>
      <c r="XX55" s="28"/>
      <c r="XY55" s="28"/>
      <c r="XZ55" s="28"/>
      <c r="YA55" s="28"/>
      <c r="YB55" s="28"/>
      <c r="YC55" s="28"/>
      <c r="YD55" s="28"/>
      <c r="YE55" s="28"/>
      <c r="YF55" s="28"/>
      <c r="YG55" s="28"/>
      <c r="YH55" s="28"/>
      <c r="YI55" s="28"/>
      <c r="YJ55" s="28"/>
      <c r="YK55" s="28"/>
      <c r="YL55" s="28"/>
      <c r="YM55" s="28"/>
      <c r="YN55" s="28"/>
      <c r="YO55" s="28"/>
      <c r="YP55" s="28"/>
      <c r="YQ55" s="28"/>
      <c r="YR55" s="28"/>
      <c r="YS55" s="28"/>
      <c r="YT55" s="28"/>
      <c r="YU55" s="28"/>
      <c r="YV55" s="28"/>
      <c r="YW55" s="28"/>
      <c r="YX55" s="28"/>
      <c r="YY55" s="28"/>
      <c r="YZ55" s="28"/>
      <c r="ZA55" s="28"/>
      <c r="ZB55" s="28"/>
      <c r="ZC55" s="28"/>
      <c r="ZD55" s="28"/>
      <c r="ZE55" s="28"/>
      <c r="ZF55" s="28"/>
      <c r="ZG55" s="28"/>
      <c r="ZH55" s="28"/>
      <c r="ZI55" s="28"/>
      <c r="ZJ55" s="28"/>
      <c r="ZK55" s="28"/>
      <c r="ZL55" s="28"/>
      <c r="ZM55" s="28"/>
      <c r="ZN55" s="28"/>
      <c r="ZO55" s="28"/>
      <c r="ZP55" s="28"/>
      <c r="ZQ55" s="28"/>
      <c r="ZR55" s="28"/>
      <c r="ZS55" s="28"/>
      <c r="ZT55" s="28"/>
      <c r="ZU55" s="28"/>
      <c r="ZV55" s="28"/>
      <c r="ZW55" s="28"/>
      <c r="ZX55" s="28"/>
      <c r="ZY55" s="28"/>
      <c r="ZZ55" s="28"/>
      <c r="AAA55" s="28"/>
      <c r="AAB55" s="28"/>
      <c r="AAC55" s="28"/>
      <c r="AAD55" s="28"/>
      <c r="AAE55" s="28"/>
      <c r="AAF55" s="28"/>
      <c r="AAG55" s="28"/>
      <c r="AAH55" s="28"/>
      <c r="AAI55" s="28"/>
      <c r="AAJ55" s="28"/>
      <c r="AAK55" s="28"/>
      <c r="AAL55" s="28"/>
      <c r="AAM55" s="28"/>
      <c r="AAN55" s="28"/>
      <c r="AAO55" s="28"/>
      <c r="AAP55" s="28"/>
      <c r="AAQ55" s="28"/>
      <c r="AAR55" s="28"/>
      <c r="AAS55" s="28"/>
      <c r="AAT55" s="28"/>
      <c r="AAU55" s="28"/>
      <c r="AAV55" s="28"/>
      <c r="AAW55" s="28"/>
      <c r="AAX55" s="28"/>
      <c r="AAY55" s="28"/>
      <c r="AAZ55" s="28"/>
      <c r="ABA55" s="28"/>
      <c r="ABB55" s="28"/>
      <c r="ABC55" s="28"/>
      <c r="ABD55" s="28"/>
      <c r="ABE55" s="28"/>
      <c r="ABF55" s="28"/>
      <c r="ABG55" s="28"/>
      <c r="ABH55" s="28"/>
      <c r="ABI55" s="28"/>
      <c r="ABJ55" s="28"/>
      <c r="ABK55" s="28"/>
      <c r="ABL55" s="28"/>
      <c r="ABM55" s="28"/>
      <c r="ABN55" s="28"/>
      <c r="ABO55" s="28"/>
      <c r="ABP55" s="28"/>
      <c r="ABQ55" s="28"/>
      <c r="ABR55" s="28"/>
      <c r="ABS55" s="28"/>
      <c r="ABT55" s="28"/>
      <c r="ABU55" s="28"/>
      <c r="ABV55" s="28"/>
      <c r="ABW55" s="28"/>
      <c r="ABX55" s="28"/>
      <c r="ABY55" s="28"/>
      <c r="ABZ55" s="28"/>
      <c r="ACA55" s="28"/>
      <c r="ACB55" s="28"/>
      <c r="ACC55" s="28"/>
      <c r="ACD55" s="28"/>
      <c r="ACE55" s="28"/>
      <c r="ACF55" s="28"/>
      <c r="ACG55" s="28"/>
      <c r="ACH55" s="28"/>
      <c r="ACI55" s="28"/>
      <c r="ACJ55" s="28"/>
      <c r="ACK55" s="28"/>
      <c r="ACL55" s="28"/>
      <c r="ACM55" s="28"/>
      <c r="ACN55" s="28"/>
      <c r="ACO55" s="28"/>
      <c r="ACP55" s="28"/>
      <c r="ACQ55" s="28"/>
      <c r="ACR55" s="28"/>
      <c r="ACS55" s="28"/>
      <c r="ACT55" s="28"/>
      <c r="ACU55" s="28"/>
      <c r="ACV55" s="28"/>
      <c r="ACW55" s="28"/>
      <c r="ACX55" s="28"/>
      <c r="ACY55" s="28"/>
      <c r="ACZ55" s="28"/>
      <c r="ADA55" s="28"/>
      <c r="ADB55" s="28"/>
      <c r="ADC55" s="28"/>
      <c r="ADD55" s="28"/>
      <c r="ADE55" s="28"/>
      <c r="ADF55" s="28"/>
      <c r="ADG55" s="28"/>
      <c r="ADH55" s="28"/>
      <c r="ADI55" s="28"/>
      <c r="ADJ55" s="28"/>
      <c r="ADK55" s="28"/>
      <c r="ADL55" s="28"/>
      <c r="ADM55" s="28"/>
      <c r="ADN55" s="28"/>
      <c r="ADO55" s="28"/>
      <c r="ADP55" s="28"/>
      <c r="ADQ55" s="28"/>
      <c r="ADR55" s="28"/>
      <c r="ADS55" s="28"/>
      <c r="ADT55" s="28"/>
      <c r="ADU55" s="28"/>
      <c r="ADV55" s="28"/>
      <c r="ADW55" s="28"/>
      <c r="ADX55" s="28"/>
      <c r="ADY55" s="28"/>
      <c r="ADZ55" s="28"/>
      <c r="AEA55" s="28"/>
      <c r="AEB55" s="28"/>
      <c r="AEC55" s="28"/>
      <c r="AED55" s="28"/>
      <c r="AEE55" s="28"/>
      <c r="AEF55" s="28"/>
      <c r="AEG55" s="28"/>
      <c r="AEH55" s="28"/>
      <c r="AEI55" s="28"/>
      <c r="AEJ55" s="28"/>
      <c r="AEK55" s="28"/>
      <c r="AEL55" s="28"/>
      <c r="AEM55" s="28"/>
      <c r="AEN55" s="28"/>
      <c r="AEO55" s="28"/>
      <c r="AEP55" s="28"/>
      <c r="AEQ55" s="28"/>
      <c r="AER55" s="28"/>
      <c r="AES55" s="28"/>
      <c r="AET55" s="28"/>
      <c r="AEU55" s="28"/>
      <c r="AEV55" s="28"/>
      <c r="AEW55" s="28"/>
      <c r="AEX55" s="28"/>
      <c r="AEY55" s="28"/>
      <c r="AEZ55" s="28"/>
      <c r="AFA55" s="28"/>
      <c r="AFB55" s="28"/>
      <c r="AFC55" s="28"/>
      <c r="AFD55" s="28"/>
      <c r="AFE55" s="28"/>
      <c r="AFF55" s="28"/>
      <c r="AFG55" s="28"/>
      <c r="AFH55" s="28"/>
      <c r="AFI55" s="28"/>
      <c r="AFJ55" s="28"/>
      <c r="AFK55" s="28"/>
      <c r="AFL55" s="28"/>
      <c r="AFM55" s="28"/>
      <c r="AFN55" s="28"/>
      <c r="AFO55" s="28"/>
      <c r="AFP55" s="28"/>
      <c r="AFQ55" s="28"/>
      <c r="AFR55" s="28"/>
      <c r="AFS55" s="28"/>
      <c r="AFT55" s="28"/>
      <c r="AFU55" s="28"/>
      <c r="AFV55" s="28"/>
      <c r="AFW55" s="28"/>
      <c r="AFX55" s="28"/>
      <c r="AFY55" s="28"/>
      <c r="AFZ55" s="28"/>
      <c r="AGA55" s="28"/>
      <c r="AGB55" s="28"/>
      <c r="AGC55" s="28"/>
      <c r="AGD55" s="28"/>
      <c r="AGE55" s="28"/>
      <c r="AGF55" s="28"/>
      <c r="AGG55" s="28"/>
      <c r="AGH55" s="28"/>
      <c r="AGI55" s="28"/>
      <c r="AGJ55" s="28"/>
      <c r="AGK55" s="28"/>
      <c r="AGL55" s="28"/>
      <c r="AGM55" s="28"/>
      <c r="AGN55" s="28"/>
      <c r="AGO55" s="28"/>
      <c r="AGP55" s="28"/>
      <c r="AGQ55" s="28"/>
      <c r="AGR55" s="28"/>
    </row>
    <row r="56" spans="1:876" ht="14.45" hidden="1" customHeight="1" x14ac:dyDescent="0.2">
      <c r="A56" s="108">
        <v>69</v>
      </c>
      <c r="B56" s="114" t="s">
        <v>356</v>
      </c>
      <c r="C56" s="115" t="s">
        <v>408</v>
      </c>
      <c r="D56" s="116">
        <f t="shared" si="58"/>
        <v>1910768.03</v>
      </c>
      <c r="E56" s="116">
        <f t="shared" si="59"/>
        <v>1370460.81</v>
      </c>
      <c r="F56" s="117" t="s">
        <v>36</v>
      </c>
      <c r="G56" s="108"/>
      <c r="H56" s="170" t="s">
        <v>60</v>
      </c>
      <c r="I56" s="168"/>
      <c r="J56" s="169" t="s">
        <v>61</v>
      </c>
      <c r="K56" s="126">
        <f t="shared" si="61"/>
        <v>4236.5483348853713</v>
      </c>
      <c r="L56" s="126">
        <f t="shared" si="62"/>
        <v>3038.5810163629112</v>
      </c>
      <c r="M56" s="127"/>
      <c r="N56" s="128" t="s">
        <v>338</v>
      </c>
      <c r="O56" s="142" t="s">
        <v>330</v>
      </c>
      <c r="P56" s="128" t="e">
        <f>VLOOKUP(I56,I58:J487,2,FALSE)</f>
        <v>#N/A</v>
      </c>
      <c r="Q56" s="129" t="e">
        <f>VLOOKUP(I56,#REF!,5,FALSE)</f>
        <v>#REF!</v>
      </c>
      <c r="R56" s="129" t="e">
        <f>VLOOKUP(I56,#REF!,6,FALSE)</f>
        <v>#REF!</v>
      </c>
      <c r="S56" s="130" t="e">
        <f t="shared" si="60"/>
        <v>#REF!</v>
      </c>
      <c r="T56" s="108">
        <v>69</v>
      </c>
      <c r="U56" s="108">
        <v>1</v>
      </c>
      <c r="V56" s="131">
        <v>0.1</v>
      </c>
      <c r="W56" s="281">
        <v>45.101999999999997</v>
      </c>
      <c r="X56" s="128">
        <f t="shared" si="0"/>
        <v>0</v>
      </c>
      <c r="Y56" s="128">
        <f t="shared" si="5"/>
        <v>0</v>
      </c>
      <c r="Z56" s="135">
        <f t="shared" si="63"/>
        <v>0</v>
      </c>
      <c r="AA56" s="135">
        <f t="shared" si="64"/>
        <v>0</v>
      </c>
      <c r="AB56" s="128">
        <f t="shared" si="8"/>
        <v>1</v>
      </c>
      <c r="AC56" s="135">
        <f t="shared" si="65"/>
        <v>0</v>
      </c>
      <c r="AD56" s="135">
        <f t="shared" si="66"/>
        <v>0</v>
      </c>
      <c r="AE56" s="133" t="s">
        <v>330</v>
      </c>
      <c r="AF56" s="39">
        <v>526</v>
      </c>
      <c r="AG56" s="39">
        <v>100</v>
      </c>
      <c r="AH56" s="180">
        <f t="shared" si="67"/>
        <v>0.1</v>
      </c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</row>
    <row r="57" spans="1:876" s="276" customFormat="1" ht="14.45" hidden="1" customHeight="1" x14ac:dyDescent="0.2">
      <c r="A57" s="108">
        <v>69</v>
      </c>
      <c r="B57" s="109" t="s">
        <v>356</v>
      </c>
      <c r="C57" s="122" t="s">
        <v>408</v>
      </c>
      <c r="D57" s="110">
        <f t="shared" si="58"/>
        <v>1910768.03</v>
      </c>
      <c r="E57" s="110">
        <f t="shared" si="59"/>
        <v>1370460.81</v>
      </c>
      <c r="F57" s="111" t="s">
        <v>36</v>
      </c>
      <c r="G57" s="108"/>
      <c r="H57" s="278" t="s">
        <v>1044</v>
      </c>
      <c r="I57" s="168"/>
      <c r="J57" s="169" t="s">
        <v>62</v>
      </c>
      <c r="K57" s="126">
        <f t="shared" si="61"/>
        <v>1016.7716003724892</v>
      </c>
      <c r="L57" s="126">
        <f t="shared" si="62"/>
        <v>729.25944392709869</v>
      </c>
      <c r="M57" s="127"/>
      <c r="N57" s="128" t="s">
        <v>329</v>
      </c>
      <c r="O57" s="142" t="s">
        <v>725</v>
      </c>
      <c r="P57" s="128" t="e">
        <f>VLOOKUP(I57,I58:J487,2,FALSE)</f>
        <v>#N/A</v>
      </c>
      <c r="Q57" s="129" t="e">
        <f>VLOOKUP(I57,#REF!,5,FALSE)</f>
        <v>#REF!</v>
      </c>
      <c r="R57" s="129" t="e">
        <f>VLOOKUP(I57,#REF!,6,FALSE)</f>
        <v>#REF!</v>
      </c>
      <c r="S57" s="130" t="e">
        <f t="shared" si="60"/>
        <v>#REF!</v>
      </c>
      <c r="T57" s="108">
        <v>69</v>
      </c>
      <c r="U57" s="108">
        <v>1</v>
      </c>
      <c r="V57" s="281">
        <v>2.4E-2</v>
      </c>
      <c r="W57" s="281">
        <v>45.101999999999997</v>
      </c>
      <c r="X57" s="128">
        <f t="shared" si="0"/>
        <v>0</v>
      </c>
      <c r="Y57" s="128">
        <f t="shared" si="5"/>
        <v>1</v>
      </c>
      <c r="Z57" s="135">
        <f t="shared" si="63"/>
        <v>0</v>
      </c>
      <c r="AA57" s="135">
        <f t="shared" si="64"/>
        <v>0</v>
      </c>
      <c r="AB57" s="128">
        <f t="shared" si="8"/>
        <v>0</v>
      </c>
      <c r="AC57" s="135">
        <f t="shared" si="65"/>
        <v>0</v>
      </c>
      <c r="AD57" s="135">
        <f t="shared" si="66"/>
        <v>0</v>
      </c>
      <c r="AE57" s="133" t="s">
        <v>330</v>
      </c>
      <c r="AF57" s="39">
        <v>526</v>
      </c>
      <c r="AG57" s="39">
        <v>100</v>
      </c>
      <c r="AH57" s="39">
        <f t="shared" si="67"/>
        <v>2.4E-2</v>
      </c>
    </row>
    <row r="58" spans="1:876" s="276" customFormat="1" ht="14.45" hidden="1" customHeight="1" x14ac:dyDescent="0.2">
      <c r="A58" s="108">
        <v>69</v>
      </c>
      <c r="B58" s="109" t="s">
        <v>356</v>
      </c>
      <c r="C58" s="122" t="s">
        <v>408</v>
      </c>
      <c r="D58" s="110">
        <f t="shared" si="58"/>
        <v>1910768.03</v>
      </c>
      <c r="E58" s="110">
        <f t="shared" si="59"/>
        <v>1370460.81</v>
      </c>
      <c r="F58" s="111" t="s">
        <v>36</v>
      </c>
      <c r="G58" s="108"/>
      <c r="H58" s="167" t="s">
        <v>62</v>
      </c>
      <c r="I58" s="168"/>
      <c r="J58" s="169" t="s">
        <v>63</v>
      </c>
      <c r="K58" s="126">
        <f t="shared" si="61"/>
        <v>181747.92356658244</v>
      </c>
      <c r="L58" s="126">
        <f t="shared" si="62"/>
        <v>130355.12560196889</v>
      </c>
      <c r="M58" s="127"/>
      <c r="N58" s="128" t="s">
        <v>338</v>
      </c>
      <c r="O58" s="142" t="s">
        <v>330</v>
      </c>
      <c r="P58" s="128" t="e">
        <f>VLOOKUP(I58,I59:J488,2,FALSE)</f>
        <v>#N/A</v>
      </c>
      <c r="Q58" s="129" t="e">
        <f>VLOOKUP(I58,#REF!,5,FALSE)</f>
        <v>#REF!</v>
      </c>
      <c r="R58" s="129" t="e">
        <f>VLOOKUP(I58,#REF!,6,FALSE)</f>
        <v>#REF!</v>
      </c>
      <c r="S58" s="130" t="e">
        <f t="shared" si="60"/>
        <v>#REF!</v>
      </c>
      <c r="T58" s="108">
        <v>69</v>
      </c>
      <c r="U58" s="108">
        <v>1</v>
      </c>
      <c r="V58" s="131">
        <v>4.29</v>
      </c>
      <c r="W58" s="281">
        <v>45.101999999999997</v>
      </c>
      <c r="X58" s="128">
        <f t="shared" si="0"/>
        <v>0</v>
      </c>
      <c r="Y58" s="128">
        <f t="shared" si="5"/>
        <v>0</v>
      </c>
      <c r="Z58" s="135">
        <f t="shared" si="63"/>
        <v>0</v>
      </c>
      <c r="AA58" s="135">
        <f t="shared" si="64"/>
        <v>0</v>
      </c>
      <c r="AB58" s="128">
        <f t="shared" si="8"/>
        <v>1</v>
      </c>
      <c r="AC58" s="135">
        <f t="shared" si="65"/>
        <v>0</v>
      </c>
      <c r="AD58" s="135">
        <f t="shared" si="66"/>
        <v>0</v>
      </c>
      <c r="AE58" s="133" t="s">
        <v>330</v>
      </c>
      <c r="AF58" s="39">
        <v>526</v>
      </c>
      <c r="AG58" s="39">
        <v>100</v>
      </c>
      <c r="AH58" s="180">
        <f t="shared" si="67"/>
        <v>4.29</v>
      </c>
    </row>
    <row r="59" spans="1:876" s="276" customFormat="1" ht="14.45" hidden="1" customHeight="1" x14ac:dyDescent="0.2">
      <c r="A59" s="108">
        <v>69</v>
      </c>
      <c r="B59" s="109" t="s">
        <v>356</v>
      </c>
      <c r="C59" s="278" t="s">
        <v>368</v>
      </c>
      <c r="D59" s="110">
        <f t="shared" si="58"/>
        <v>34086.35</v>
      </c>
      <c r="E59" s="110">
        <f t="shared" si="59"/>
        <v>14796.71</v>
      </c>
      <c r="F59" s="111" t="s">
        <v>36</v>
      </c>
      <c r="G59" s="108"/>
      <c r="H59" s="278" t="s">
        <v>1045</v>
      </c>
      <c r="I59" s="168"/>
      <c r="J59" s="169" t="s">
        <v>64</v>
      </c>
      <c r="K59" s="126">
        <f t="shared" si="61"/>
        <v>152.66379983149309</v>
      </c>
      <c r="L59" s="126">
        <f t="shared" si="62"/>
        <v>66.270573810474033</v>
      </c>
      <c r="M59" s="127"/>
      <c r="N59" s="128" t="s">
        <v>329</v>
      </c>
      <c r="O59" s="142" t="s">
        <v>725</v>
      </c>
      <c r="P59" s="128" t="e">
        <f>VLOOKUP(I59,I60:J489,2,FALSE)</f>
        <v>#N/A</v>
      </c>
      <c r="Q59" s="129" t="e">
        <f>VLOOKUP(I59,#REF!,5,FALSE)</f>
        <v>#REF!</v>
      </c>
      <c r="R59" s="129" t="e">
        <f>VLOOKUP(I59,#REF!,6,FALSE)</f>
        <v>#REF!</v>
      </c>
      <c r="S59" s="130" t="e">
        <f t="shared" si="60"/>
        <v>#REF!</v>
      </c>
      <c r="T59" s="108">
        <v>69</v>
      </c>
      <c r="U59" s="108">
        <v>1</v>
      </c>
      <c r="V59" s="281">
        <v>0.20200000000000001</v>
      </c>
      <c r="W59" s="281">
        <v>45.101999999999997</v>
      </c>
      <c r="X59" s="128">
        <f t="shared" si="0"/>
        <v>0</v>
      </c>
      <c r="Y59" s="128">
        <f t="shared" si="5"/>
        <v>1</v>
      </c>
      <c r="Z59" s="135">
        <f t="shared" si="63"/>
        <v>0</v>
      </c>
      <c r="AA59" s="135">
        <f t="shared" si="64"/>
        <v>0</v>
      </c>
      <c r="AB59" s="128">
        <f t="shared" si="8"/>
        <v>0</v>
      </c>
      <c r="AC59" s="135">
        <f t="shared" si="65"/>
        <v>0</v>
      </c>
      <c r="AD59" s="135">
        <f t="shared" si="66"/>
        <v>0</v>
      </c>
      <c r="AE59" s="133" t="s">
        <v>330</v>
      </c>
      <c r="AF59" s="39">
        <v>526</v>
      </c>
      <c r="AG59" s="39">
        <v>100</v>
      </c>
      <c r="AH59" s="39">
        <f t="shared" si="67"/>
        <v>0.20200000000000001</v>
      </c>
    </row>
    <row r="60" spans="1:876" s="195" customFormat="1" ht="14.25" hidden="1" customHeight="1" x14ac:dyDescent="0.2">
      <c r="A60" s="168">
        <v>69</v>
      </c>
      <c r="B60" s="477" t="s">
        <v>356</v>
      </c>
      <c r="C60" s="278" t="s">
        <v>368</v>
      </c>
      <c r="D60" s="478">
        <f t="shared" si="58"/>
        <v>34086.35</v>
      </c>
      <c r="E60" s="478">
        <f t="shared" si="59"/>
        <v>14796.71</v>
      </c>
      <c r="F60" s="479" t="s">
        <v>36</v>
      </c>
      <c r="G60" s="168"/>
      <c r="H60" s="278" t="s">
        <v>1045</v>
      </c>
      <c r="I60" s="168"/>
      <c r="J60" s="169" t="s">
        <v>65</v>
      </c>
      <c r="K60" s="126">
        <f t="shared" si="61"/>
        <v>1401.9373697397011</v>
      </c>
      <c r="L60" s="126">
        <f t="shared" si="62"/>
        <v>608.57383375460074</v>
      </c>
      <c r="M60" s="171"/>
      <c r="N60" s="172" t="s">
        <v>338</v>
      </c>
      <c r="O60" s="173" t="s">
        <v>330</v>
      </c>
      <c r="P60" s="172" t="e">
        <f>VLOOKUP(G60,I63:J490,2,FALSE)</f>
        <v>#N/A</v>
      </c>
      <c r="Q60" s="174" t="e">
        <f>VLOOKUP(G60,#REF!,5,FALSE)</f>
        <v>#REF!</v>
      </c>
      <c r="R60" s="174" t="e">
        <f>VLOOKUP(G60,#REF!,6,FALSE)</f>
        <v>#REF!</v>
      </c>
      <c r="S60" s="175" t="e">
        <f t="shared" si="60"/>
        <v>#REF!</v>
      </c>
      <c r="T60" s="168">
        <v>69</v>
      </c>
      <c r="U60" s="168">
        <v>1</v>
      </c>
      <c r="V60" s="281">
        <v>1.855</v>
      </c>
      <c r="W60" s="281">
        <v>45.101999999999997</v>
      </c>
      <c r="X60" s="128">
        <f t="shared" si="0"/>
        <v>0</v>
      </c>
      <c r="Y60" s="128">
        <f t="shared" si="5"/>
        <v>0</v>
      </c>
      <c r="Z60" s="176">
        <f>I60*X60*Y60</f>
        <v>0</v>
      </c>
      <c r="AA60" s="135">
        <f t="shared" si="64"/>
        <v>0</v>
      </c>
      <c r="AB60" s="128">
        <f t="shared" si="8"/>
        <v>1</v>
      </c>
      <c r="AC60" s="176">
        <f>I60*X60*AB60</f>
        <v>0</v>
      </c>
      <c r="AD60" s="135">
        <f t="shared" si="66"/>
        <v>0</v>
      </c>
      <c r="AE60" s="177" t="s">
        <v>330</v>
      </c>
      <c r="AF60" s="178">
        <v>526</v>
      </c>
      <c r="AG60" s="178">
        <v>100</v>
      </c>
      <c r="AH60" s="178">
        <f t="shared" si="67"/>
        <v>1.855</v>
      </c>
    </row>
    <row r="61" spans="1:876" s="195" customFormat="1" ht="14.45" hidden="1" customHeight="1" x14ac:dyDescent="0.2">
      <c r="A61" s="168">
        <v>69</v>
      </c>
      <c r="B61" s="477" t="s">
        <v>356</v>
      </c>
      <c r="C61" s="480" t="s">
        <v>408</v>
      </c>
      <c r="D61" s="478">
        <f t="shared" si="58"/>
        <v>1910768.03</v>
      </c>
      <c r="E61" s="478">
        <f t="shared" si="59"/>
        <v>1370460.81</v>
      </c>
      <c r="F61" s="479" t="s">
        <v>36</v>
      </c>
      <c r="G61" s="168"/>
      <c r="H61" s="167" t="s">
        <v>63</v>
      </c>
      <c r="I61" s="168"/>
      <c r="J61" s="169" t="s">
        <v>67</v>
      </c>
      <c r="K61" s="126">
        <f t="shared" si="61"/>
        <v>107650.69318943728</v>
      </c>
      <c r="L61" s="126">
        <f t="shared" si="62"/>
        <v>77210.343625781577</v>
      </c>
      <c r="M61" s="171"/>
      <c r="N61" s="172" t="s">
        <v>338</v>
      </c>
      <c r="O61" s="173" t="s">
        <v>330</v>
      </c>
      <c r="P61" s="172" t="e">
        <f>VLOOKUP(G61,I64:J491,2,FALSE)</f>
        <v>#N/A</v>
      </c>
      <c r="Q61" s="174" t="e">
        <f>VLOOKUP(G61,#REF!,5,FALSE)</f>
        <v>#REF!</v>
      </c>
      <c r="R61" s="174" t="e">
        <f>VLOOKUP(G61,#REF!,6,FALSE)</f>
        <v>#REF!</v>
      </c>
      <c r="S61" s="175" t="e">
        <f t="shared" si="60"/>
        <v>#REF!</v>
      </c>
      <c r="T61" s="168">
        <v>69</v>
      </c>
      <c r="U61" s="168">
        <v>1</v>
      </c>
      <c r="V61" s="179">
        <v>2.5409999999999999</v>
      </c>
      <c r="W61" s="281">
        <v>45.101999999999997</v>
      </c>
      <c r="X61" s="128">
        <f t="shared" si="0"/>
        <v>0</v>
      </c>
      <c r="Y61" s="128">
        <f t="shared" si="5"/>
        <v>0</v>
      </c>
      <c r="Z61" s="176">
        <f>I61*X61*Y61</f>
        <v>0</v>
      </c>
      <c r="AA61" s="135">
        <f t="shared" si="64"/>
        <v>0</v>
      </c>
      <c r="AB61" s="128">
        <f t="shared" si="8"/>
        <v>1</v>
      </c>
      <c r="AC61" s="176">
        <f>I61*X61*AB61</f>
        <v>0</v>
      </c>
      <c r="AD61" s="135">
        <f t="shared" si="66"/>
        <v>0</v>
      </c>
      <c r="AE61" s="177" t="s">
        <v>330</v>
      </c>
      <c r="AF61" s="178">
        <v>526</v>
      </c>
      <c r="AG61" s="178">
        <v>100</v>
      </c>
      <c r="AH61" s="181">
        <f t="shared" si="67"/>
        <v>2.5409999999999999</v>
      </c>
    </row>
    <row r="62" spans="1:876" s="195" customFormat="1" ht="14.45" hidden="1" customHeight="1" x14ac:dyDescent="0.2">
      <c r="A62" s="168">
        <v>69</v>
      </c>
      <c r="B62" s="477" t="s">
        <v>356</v>
      </c>
      <c r="C62" s="480" t="s">
        <v>408</v>
      </c>
      <c r="D62" s="478">
        <f t="shared" si="58"/>
        <v>1910768.03</v>
      </c>
      <c r="E62" s="478">
        <f t="shared" si="59"/>
        <v>1370460.81</v>
      </c>
      <c r="F62" s="479" t="s">
        <v>36</v>
      </c>
      <c r="G62" s="168"/>
      <c r="H62" s="278" t="s">
        <v>1046</v>
      </c>
      <c r="I62" s="168"/>
      <c r="J62" s="278" t="s">
        <v>1051</v>
      </c>
      <c r="K62" s="126">
        <f t="shared" si="61"/>
        <v>3135.0457678151747</v>
      </c>
      <c r="L62" s="126">
        <f t="shared" si="62"/>
        <v>2248.549952108554</v>
      </c>
      <c r="M62" s="171"/>
      <c r="N62" s="172" t="s">
        <v>329</v>
      </c>
      <c r="O62" s="173" t="s">
        <v>725</v>
      </c>
      <c r="P62" s="172" t="e">
        <f>VLOOKUP(G62,I66:J492,2,FALSE)</f>
        <v>#N/A</v>
      </c>
      <c r="Q62" s="174" t="e">
        <f>VLOOKUP(G62,#REF!,5,FALSE)</f>
        <v>#REF!</v>
      </c>
      <c r="R62" s="174" t="e">
        <f>VLOOKUP(G62,#REF!,6,FALSE)</f>
        <v>#REF!</v>
      </c>
      <c r="S62" s="175" t="e">
        <f t="shared" si="60"/>
        <v>#REF!</v>
      </c>
      <c r="T62" s="168">
        <v>69</v>
      </c>
      <c r="U62" s="168">
        <v>1</v>
      </c>
      <c r="V62" s="281">
        <v>7.3999999999999996E-2</v>
      </c>
      <c r="W62" s="281">
        <v>45.101999999999997</v>
      </c>
      <c r="X62" s="128">
        <f t="shared" si="0"/>
        <v>0</v>
      </c>
      <c r="Y62" s="128">
        <f t="shared" si="5"/>
        <v>1</v>
      </c>
      <c r="Z62" s="176">
        <f>I62*X62*Y62</f>
        <v>0</v>
      </c>
      <c r="AA62" s="135">
        <f t="shared" si="64"/>
        <v>0</v>
      </c>
      <c r="AB62" s="128">
        <f t="shared" si="8"/>
        <v>0</v>
      </c>
      <c r="AC62" s="176">
        <f>I62*X62*AB62</f>
        <v>0</v>
      </c>
      <c r="AD62" s="135">
        <f t="shared" si="66"/>
        <v>0</v>
      </c>
      <c r="AE62" s="177" t="s">
        <v>330</v>
      </c>
      <c r="AF62" s="178">
        <v>526</v>
      </c>
      <c r="AG62" s="178">
        <v>100</v>
      </c>
      <c r="AH62" s="178">
        <f t="shared" si="67"/>
        <v>7.3999999999999996E-2</v>
      </c>
    </row>
    <row r="63" spans="1:876" s="276" customFormat="1" ht="14.45" hidden="1" customHeight="1" x14ac:dyDescent="0.2">
      <c r="A63" s="108">
        <v>69</v>
      </c>
      <c r="B63" s="109" t="s">
        <v>356</v>
      </c>
      <c r="C63" s="122" t="s">
        <v>408</v>
      </c>
      <c r="D63" s="110">
        <f t="shared" si="58"/>
        <v>1910768.03</v>
      </c>
      <c r="E63" s="110">
        <f t="shared" si="59"/>
        <v>1370460.81</v>
      </c>
      <c r="F63" s="111" t="s">
        <v>36</v>
      </c>
      <c r="G63" s="108"/>
      <c r="H63" s="278" t="s">
        <v>1047</v>
      </c>
      <c r="I63" s="168"/>
      <c r="J63" s="278" t="s">
        <v>69</v>
      </c>
      <c r="K63" s="126">
        <f t="shared" si="61"/>
        <v>296.55838344197599</v>
      </c>
      <c r="L63" s="126">
        <f t="shared" si="62"/>
        <v>212.70067114540376</v>
      </c>
      <c r="M63" s="127"/>
      <c r="N63" s="128" t="s">
        <v>329</v>
      </c>
      <c r="O63" s="142" t="s">
        <v>725</v>
      </c>
      <c r="P63" s="128" t="e">
        <f>VLOOKUP(I63,I64:J491,2,FALSE)</f>
        <v>#N/A</v>
      </c>
      <c r="Q63" s="129" t="e">
        <f>VLOOKUP(I63,#REF!,5,FALSE)</f>
        <v>#REF!</v>
      </c>
      <c r="R63" s="129" t="e">
        <f>VLOOKUP(I63,#REF!,6,FALSE)</f>
        <v>#REF!</v>
      </c>
      <c r="S63" s="130" t="e">
        <f t="shared" si="60"/>
        <v>#REF!</v>
      </c>
      <c r="T63" s="108">
        <v>69</v>
      </c>
      <c r="U63" s="108">
        <v>1</v>
      </c>
      <c r="V63" s="281">
        <v>7.0000000000000001E-3</v>
      </c>
      <c r="W63" s="281">
        <v>45.101999999999997</v>
      </c>
      <c r="X63" s="128">
        <f t="shared" si="0"/>
        <v>0</v>
      </c>
      <c r="Y63" s="128">
        <f t="shared" si="5"/>
        <v>1</v>
      </c>
      <c r="Z63" s="135">
        <f>K63*X63*Y63</f>
        <v>0</v>
      </c>
      <c r="AA63" s="135">
        <f t="shared" si="64"/>
        <v>0</v>
      </c>
      <c r="AB63" s="128">
        <f t="shared" si="8"/>
        <v>0</v>
      </c>
      <c r="AC63" s="135">
        <f>K63*X63*AB63</f>
        <v>0</v>
      </c>
      <c r="AD63" s="135">
        <f t="shared" si="66"/>
        <v>0</v>
      </c>
      <c r="AE63" s="133" t="s">
        <v>330</v>
      </c>
      <c r="AF63" s="39">
        <v>526</v>
      </c>
      <c r="AG63" s="39">
        <v>100</v>
      </c>
      <c r="AH63" s="39">
        <f t="shared" si="67"/>
        <v>7.0000000000000001E-3</v>
      </c>
    </row>
    <row r="64" spans="1:876" s="276" customFormat="1" ht="14.45" hidden="1" customHeight="1" x14ac:dyDescent="0.2">
      <c r="A64" s="108">
        <v>69</v>
      </c>
      <c r="B64" s="109" t="s">
        <v>356</v>
      </c>
      <c r="C64" s="122" t="s">
        <v>408</v>
      </c>
      <c r="D64" s="110">
        <f t="shared" si="58"/>
        <v>1910768.03</v>
      </c>
      <c r="E64" s="110">
        <f t="shared" si="59"/>
        <v>1370460.81</v>
      </c>
      <c r="F64" s="111" t="s">
        <v>36</v>
      </c>
      <c r="G64" s="108"/>
      <c r="H64" s="278" t="s">
        <v>1048</v>
      </c>
      <c r="I64" s="168"/>
      <c r="J64" s="278" t="s">
        <v>70</v>
      </c>
      <c r="K64" s="126">
        <f t="shared" si="61"/>
        <v>466.02031683739079</v>
      </c>
      <c r="L64" s="126">
        <f t="shared" si="62"/>
        <v>334.24391179992023</v>
      </c>
      <c r="M64" s="127"/>
      <c r="N64" s="128" t="s">
        <v>329</v>
      </c>
      <c r="O64" s="142" t="s">
        <v>725</v>
      </c>
      <c r="P64" s="128" t="e">
        <f>VLOOKUP(I64,I66:J492,2,FALSE)</f>
        <v>#N/A</v>
      </c>
      <c r="Q64" s="129" t="e">
        <f>VLOOKUP(I64,#REF!,5,FALSE)</f>
        <v>#REF!</v>
      </c>
      <c r="R64" s="129" t="e">
        <f>VLOOKUP(I64,#REF!,6,FALSE)</f>
        <v>#REF!</v>
      </c>
      <c r="S64" s="130" t="e">
        <f t="shared" si="60"/>
        <v>#REF!</v>
      </c>
      <c r="T64" s="108">
        <v>69</v>
      </c>
      <c r="U64" s="108">
        <v>1</v>
      </c>
      <c r="V64" s="281">
        <v>1.0999999999999999E-2</v>
      </c>
      <c r="W64" s="281">
        <v>45.101999999999997</v>
      </c>
      <c r="X64" s="128">
        <f t="shared" si="0"/>
        <v>0</v>
      </c>
      <c r="Y64" s="128">
        <f t="shared" si="5"/>
        <v>1</v>
      </c>
      <c r="Z64" s="135">
        <f>K64*X64*Y64</f>
        <v>0</v>
      </c>
      <c r="AA64" s="135">
        <f t="shared" si="64"/>
        <v>0</v>
      </c>
      <c r="AB64" s="128">
        <f t="shared" si="8"/>
        <v>0</v>
      </c>
      <c r="AC64" s="135">
        <f>K64*X64*AB64</f>
        <v>0</v>
      </c>
      <c r="AD64" s="135">
        <f t="shared" si="66"/>
        <v>0</v>
      </c>
      <c r="AE64" s="133" t="s">
        <v>330</v>
      </c>
      <c r="AF64" s="39">
        <v>526</v>
      </c>
      <c r="AG64" s="39">
        <v>100</v>
      </c>
      <c r="AH64" s="180">
        <f t="shared" si="67"/>
        <v>1.0999999999999999E-2</v>
      </c>
    </row>
    <row r="65" spans="1:34" s="276" customFormat="1" ht="14.45" hidden="1" customHeight="1" x14ac:dyDescent="0.2">
      <c r="A65" s="108">
        <v>69</v>
      </c>
      <c r="B65" s="109" t="s">
        <v>356</v>
      </c>
      <c r="C65" s="122" t="s">
        <v>408</v>
      </c>
      <c r="D65" s="110">
        <f t="shared" si="58"/>
        <v>1910768.03</v>
      </c>
      <c r="E65" s="110">
        <f t="shared" si="59"/>
        <v>1370460.81</v>
      </c>
      <c r="F65" s="111" t="s">
        <v>36</v>
      </c>
      <c r="G65" s="108"/>
      <c r="H65" s="278" t="s">
        <v>1049</v>
      </c>
      <c r="I65" s="108"/>
      <c r="J65" s="278" t="s">
        <v>1052</v>
      </c>
      <c r="K65" s="126">
        <f t="shared" si="61"/>
        <v>2796.1219010243453</v>
      </c>
      <c r="L65" s="126">
        <f t="shared" si="62"/>
        <v>2005.4634707995215</v>
      </c>
      <c r="M65" s="127"/>
      <c r="N65" s="128" t="s">
        <v>329</v>
      </c>
      <c r="O65" s="142" t="s">
        <v>725</v>
      </c>
      <c r="P65" s="128" t="e">
        <f>VLOOKUP(I65,I68:J493,2,FALSE)</f>
        <v>#N/A</v>
      </c>
      <c r="Q65" s="129" t="e">
        <f>VLOOKUP(I65,#REF!,5,FALSE)</f>
        <v>#REF!</v>
      </c>
      <c r="R65" s="129" t="e">
        <f>VLOOKUP(I65,#REF!,6,FALSE)</f>
        <v>#REF!</v>
      </c>
      <c r="S65" s="130" t="e">
        <f t="shared" si="60"/>
        <v>#REF!</v>
      </c>
      <c r="T65" s="108">
        <v>69</v>
      </c>
      <c r="U65" s="108">
        <v>1</v>
      </c>
      <c r="V65" s="281">
        <v>6.6000000000000003E-2</v>
      </c>
      <c r="W65" s="281">
        <v>45.101999999999997</v>
      </c>
      <c r="X65" s="128">
        <f t="shared" si="0"/>
        <v>0</v>
      </c>
      <c r="Y65" s="128">
        <f t="shared" si="5"/>
        <v>1</v>
      </c>
      <c r="Z65" s="135">
        <f>K65*X65*Y65</f>
        <v>0</v>
      </c>
      <c r="AA65" s="135">
        <f t="shared" si="64"/>
        <v>0</v>
      </c>
      <c r="AB65" s="128">
        <f t="shared" si="8"/>
        <v>0</v>
      </c>
      <c r="AC65" s="135">
        <f>K65*X65*AB65</f>
        <v>0</v>
      </c>
      <c r="AD65" s="135">
        <f t="shared" si="66"/>
        <v>0</v>
      </c>
      <c r="AE65" s="133" t="s">
        <v>330</v>
      </c>
      <c r="AF65" s="39">
        <v>526</v>
      </c>
      <c r="AG65" s="39">
        <v>100</v>
      </c>
      <c r="AH65" s="39">
        <f t="shared" si="67"/>
        <v>6.6000000000000003E-2</v>
      </c>
    </row>
    <row r="66" spans="1:34" s="276" customFormat="1" ht="14.45" hidden="1" customHeight="1" x14ac:dyDescent="0.2">
      <c r="A66" s="108">
        <v>69</v>
      </c>
      <c r="B66" s="109" t="s">
        <v>356</v>
      </c>
      <c r="C66" s="278" t="s">
        <v>357</v>
      </c>
      <c r="D66" s="110">
        <f t="shared" si="58"/>
        <v>48167.8</v>
      </c>
      <c r="E66" s="110">
        <f t="shared" si="59"/>
        <v>26137.96</v>
      </c>
      <c r="F66" s="111" t="s">
        <v>36</v>
      </c>
      <c r="G66" s="108"/>
      <c r="H66" s="278" t="s">
        <v>1049</v>
      </c>
      <c r="I66" s="122"/>
      <c r="J66" s="132" t="s">
        <v>72</v>
      </c>
      <c r="K66" s="126">
        <f t="shared" si="61"/>
        <v>1624.3896900359189</v>
      </c>
      <c r="L66" s="126">
        <f t="shared" si="62"/>
        <v>881.46506052946654</v>
      </c>
      <c r="M66" s="127"/>
      <c r="N66" s="128" t="s">
        <v>338</v>
      </c>
      <c r="O66" s="142" t="s">
        <v>330</v>
      </c>
      <c r="P66" s="128" t="e">
        <f>VLOOKUP(I66,I68:J493,2,FALSE)</f>
        <v>#N/A</v>
      </c>
      <c r="Q66" s="129" t="e">
        <f>VLOOKUP(I66,#REF!,5,FALSE)</f>
        <v>#REF!</v>
      </c>
      <c r="R66" s="129" t="e">
        <f>VLOOKUP(I66,#REF!,6,FALSE)</f>
        <v>#REF!</v>
      </c>
      <c r="S66" s="130" t="e">
        <f t="shared" si="60"/>
        <v>#REF!</v>
      </c>
      <c r="T66" s="108">
        <v>69</v>
      </c>
      <c r="U66" s="108">
        <v>1</v>
      </c>
      <c r="V66" s="281">
        <v>1.5209999999999999</v>
      </c>
      <c r="W66" s="281">
        <v>45.101999999999997</v>
      </c>
      <c r="X66" s="128">
        <f t="shared" ref="X66:X129" si="68">IF(F66="yes",1,0)</f>
        <v>0</v>
      </c>
      <c r="Y66" s="128">
        <f t="shared" si="5"/>
        <v>0</v>
      </c>
      <c r="Z66" s="135">
        <f>K66*X66*Y66</f>
        <v>0</v>
      </c>
      <c r="AA66" s="135">
        <f t="shared" si="64"/>
        <v>0</v>
      </c>
      <c r="AB66" s="128">
        <f t="shared" si="8"/>
        <v>1</v>
      </c>
      <c r="AC66" s="135">
        <f>K66*X66*AB66</f>
        <v>0</v>
      </c>
      <c r="AD66" s="135">
        <f t="shared" si="66"/>
        <v>0</v>
      </c>
      <c r="AE66" s="133" t="s">
        <v>330</v>
      </c>
      <c r="AF66" s="39">
        <v>526</v>
      </c>
      <c r="AG66" s="39">
        <v>100</v>
      </c>
      <c r="AH66" s="39">
        <f t="shared" si="67"/>
        <v>1.5209999999999999</v>
      </c>
    </row>
    <row r="67" spans="1:34" s="276" customFormat="1" ht="14.45" hidden="1" customHeight="1" x14ac:dyDescent="0.2">
      <c r="A67" s="108">
        <v>69</v>
      </c>
      <c r="B67" s="109" t="s">
        <v>356</v>
      </c>
      <c r="C67" s="122" t="s">
        <v>408</v>
      </c>
      <c r="D67" s="110">
        <f t="shared" si="58"/>
        <v>1910768.03</v>
      </c>
      <c r="E67" s="110">
        <f t="shared" si="59"/>
        <v>1370460.81</v>
      </c>
      <c r="F67" s="111" t="s">
        <v>36</v>
      </c>
      <c r="G67" s="108"/>
      <c r="H67" s="278" t="s">
        <v>1050</v>
      </c>
      <c r="I67" s="122"/>
      <c r="J67" s="132" t="s">
        <v>73</v>
      </c>
      <c r="K67" s="126">
        <f t="shared" si="61"/>
        <v>211.82741674426856</v>
      </c>
      <c r="L67" s="126">
        <f t="shared" si="62"/>
        <v>151.92905081814556</v>
      </c>
      <c r="M67" s="127"/>
      <c r="N67" s="128" t="s">
        <v>338</v>
      </c>
      <c r="O67" s="142" t="s">
        <v>330</v>
      </c>
      <c r="P67" s="128" t="e">
        <f>VLOOKUP(I67,I69:J494,2,FALSE)</f>
        <v>#N/A</v>
      </c>
      <c r="Q67" s="129" t="e">
        <f>VLOOKUP(I67,#REF!,5,FALSE)</f>
        <v>#REF!</v>
      </c>
      <c r="R67" s="129" t="e">
        <f>VLOOKUP(I67,#REF!,6,FALSE)</f>
        <v>#REF!</v>
      </c>
      <c r="S67" s="130" t="e">
        <f t="shared" si="60"/>
        <v>#REF!</v>
      </c>
      <c r="T67" s="108">
        <v>69</v>
      </c>
      <c r="U67" s="108">
        <v>1</v>
      </c>
      <c r="V67" s="281">
        <v>5.0000000000000001E-3</v>
      </c>
      <c r="W67" s="281">
        <v>45.101999999999997</v>
      </c>
      <c r="X67" s="128">
        <f t="shared" si="68"/>
        <v>0</v>
      </c>
      <c r="Y67" s="128">
        <f t="shared" ref="Y67:Y130" si="69">IF(N67="W",1,0)</f>
        <v>0</v>
      </c>
      <c r="Z67" s="135">
        <f>K67*X67*Y67</f>
        <v>0</v>
      </c>
      <c r="AA67" s="135">
        <f t="shared" si="64"/>
        <v>0</v>
      </c>
      <c r="AB67" s="128">
        <f t="shared" ref="AB67:AB130" si="70">IF(N67="R",1,0)</f>
        <v>1</v>
      </c>
      <c r="AC67" s="135">
        <f>K67*X67*AB67</f>
        <v>0</v>
      </c>
      <c r="AD67" s="135">
        <f t="shared" si="66"/>
        <v>0</v>
      </c>
      <c r="AE67" s="133" t="s">
        <v>330</v>
      </c>
      <c r="AF67" s="39">
        <v>526</v>
      </c>
      <c r="AG67" s="39">
        <v>100</v>
      </c>
      <c r="AH67" s="39">
        <f t="shared" si="67"/>
        <v>5.0000000000000001E-3</v>
      </c>
    </row>
    <row r="68" spans="1:34" s="197" customFormat="1" ht="14.45" hidden="1" customHeight="1" x14ac:dyDescent="0.2">
      <c r="A68" s="108">
        <v>69</v>
      </c>
      <c r="B68" s="109" t="s">
        <v>356</v>
      </c>
      <c r="C68" s="122" t="s">
        <v>408</v>
      </c>
      <c r="D68" s="110">
        <f t="shared" ref="D68:D69" si="71">VLOOKUP(C68,TLine_Cost,2,FALSE)</f>
        <v>1910768.03</v>
      </c>
      <c r="E68" s="110">
        <f t="shared" ref="E68:E69" si="72">VLOOKUP(C68,TLine_Cost,4,FALSE)</f>
        <v>1370460.81</v>
      </c>
      <c r="F68" s="111" t="s">
        <v>36</v>
      </c>
      <c r="G68" s="108">
        <v>52147</v>
      </c>
      <c r="H68" s="113" t="s">
        <v>369</v>
      </c>
      <c r="I68" s="108">
        <v>52149</v>
      </c>
      <c r="J68" s="123" t="s">
        <v>409</v>
      </c>
      <c r="K68" s="126">
        <f t="shared" ref="K68:K69" si="73">D68*V68/W68</f>
        <v>254192.90009312227</v>
      </c>
      <c r="L68" s="126">
        <f t="shared" ref="L68:L69" si="74">E68*V68/W68</f>
        <v>182314.86098177466</v>
      </c>
      <c r="M68" s="127"/>
      <c r="N68" s="128" t="s">
        <v>329</v>
      </c>
      <c r="O68" s="142" t="s">
        <v>725</v>
      </c>
      <c r="P68" s="128" t="e">
        <f>VLOOKUP(I68,I69:J494,2,FALSE)</f>
        <v>#N/A</v>
      </c>
      <c r="Q68" s="129" t="e">
        <f>VLOOKUP(I68,#REF!,5,FALSE)</f>
        <v>#REF!</v>
      </c>
      <c r="R68" s="129" t="e">
        <f>VLOOKUP(I68,#REF!,6,FALSE)</f>
        <v>#REF!</v>
      </c>
      <c r="S68" s="130" t="e">
        <f t="shared" ref="S68:S69" si="75">SQRT(Q68^2+R68^2)</f>
        <v>#REF!</v>
      </c>
      <c r="T68" s="108">
        <v>69</v>
      </c>
      <c r="U68" s="108">
        <v>1</v>
      </c>
      <c r="V68" s="131">
        <v>6</v>
      </c>
      <c r="W68" s="281">
        <v>45.101999999999997</v>
      </c>
      <c r="X68" s="128">
        <f t="shared" si="68"/>
        <v>0</v>
      </c>
      <c r="Y68" s="128">
        <f t="shared" si="69"/>
        <v>1</v>
      </c>
      <c r="Z68" s="135">
        <f t="shared" ref="Z68:Z69" si="76">K68*X68*Y68</f>
        <v>0</v>
      </c>
      <c r="AA68" s="135">
        <f t="shared" ref="AA68:AA69" si="77">L68*X68*Y68</f>
        <v>0</v>
      </c>
      <c r="AB68" s="128">
        <f t="shared" si="70"/>
        <v>0</v>
      </c>
      <c r="AC68" s="135">
        <f t="shared" ref="AC68:AC69" si="78">K68*X68*AB68</f>
        <v>0</v>
      </c>
      <c r="AD68" s="135">
        <f t="shared" ref="AD68:AD69" si="79">L68*X68*AB68</f>
        <v>0</v>
      </c>
      <c r="AE68" s="133" t="s">
        <v>330</v>
      </c>
      <c r="AF68" s="39">
        <v>526</v>
      </c>
      <c r="AG68" s="39">
        <v>100</v>
      </c>
      <c r="AH68" s="180">
        <f t="shared" si="67"/>
        <v>6</v>
      </c>
    </row>
    <row r="69" spans="1:34" s="276" customFormat="1" ht="14.25" hidden="1" customHeight="1" x14ac:dyDescent="0.2">
      <c r="A69" s="108">
        <v>69</v>
      </c>
      <c r="B69" s="109" t="s">
        <v>356</v>
      </c>
      <c r="C69" s="122" t="s">
        <v>408</v>
      </c>
      <c r="D69" s="110">
        <f t="shared" si="71"/>
        <v>1910768.03</v>
      </c>
      <c r="E69" s="110">
        <f t="shared" si="72"/>
        <v>1370460.81</v>
      </c>
      <c r="F69" s="111" t="s">
        <v>36</v>
      </c>
      <c r="G69" s="108">
        <v>52145</v>
      </c>
      <c r="H69" s="122" t="s">
        <v>72</v>
      </c>
      <c r="I69" s="122"/>
      <c r="J69" s="132" t="s">
        <v>74</v>
      </c>
      <c r="K69" s="126">
        <f t="shared" si="73"/>
        <v>508.38580018624458</v>
      </c>
      <c r="L69" s="126">
        <f t="shared" si="74"/>
        <v>364.62972196354934</v>
      </c>
      <c r="M69" s="127"/>
      <c r="N69" s="128" t="s">
        <v>338</v>
      </c>
      <c r="O69" s="142" t="s">
        <v>330</v>
      </c>
      <c r="P69" s="128" t="e">
        <f>VLOOKUP(I69,I70:J495,2,FALSE)</f>
        <v>#N/A</v>
      </c>
      <c r="Q69" s="129" t="e">
        <f>VLOOKUP(I69,#REF!,5,FALSE)</f>
        <v>#REF!</v>
      </c>
      <c r="R69" s="129" t="e">
        <f>VLOOKUP(I69,#REF!,6,FALSE)</f>
        <v>#REF!</v>
      </c>
      <c r="S69" s="130" t="e">
        <f t="shared" si="75"/>
        <v>#REF!</v>
      </c>
      <c r="T69" s="108">
        <v>69</v>
      </c>
      <c r="U69" s="108">
        <v>1</v>
      </c>
      <c r="V69" s="131">
        <v>1.2E-2</v>
      </c>
      <c r="W69" s="281">
        <v>45.101999999999997</v>
      </c>
      <c r="X69" s="128">
        <f t="shared" si="68"/>
        <v>0</v>
      </c>
      <c r="Y69" s="128">
        <f t="shared" si="69"/>
        <v>0</v>
      </c>
      <c r="Z69" s="135">
        <f t="shared" si="76"/>
        <v>0</v>
      </c>
      <c r="AA69" s="135">
        <f t="shared" si="77"/>
        <v>0</v>
      </c>
      <c r="AB69" s="128">
        <f t="shared" si="70"/>
        <v>1</v>
      </c>
      <c r="AC69" s="135">
        <f t="shared" si="78"/>
        <v>0</v>
      </c>
      <c r="AD69" s="135">
        <f t="shared" si="79"/>
        <v>0</v>
      </c>
      <c r="AE69" s="133" t="s">
        <v>330</v>
      </c>
      <c r="AF69" s="39">
        <v>526</v>
      </c>
      <c r="AG69" s="39">
        <v>100</v>
      </c>
      <c r="AH69" s="180">
        <f t="shared" si="67"/>
        <v>1.2E-2</v>
      </c>
    </row>
    <row r="70" spans="1:34" s="197" customFormat="1" ht="14.45" hidden="1" customHeight="1" x14ac:dyDescent="0.2">
      <c r="A70" s="108">
        <v>69</v>
      </c>
      <c r="B70" s="109" t="s">
        <v>410</v>
      </c>
      <c r="C70" s="122" t="s">
        <v>675</v>
      </c>
      <c r="D70" s="110">
        <f t="shared" ref="D70:D80" si="80">VLOOKUP(C70,TLine_Cost,2,FALSE)</f>
        <v>795718.98</v>
      </c>
      <c r="E70" s="110">
        <f t="shared" ref="E70:E76" si="81">VLOOKUP(C70,TLine_Cost,4,FALSE)</f>
        <v>574914.21</v>
      </c>
      <c r="F70" s="111" t="s">
        <v>36</v>
      </c>
      <c r="G70" s="108">
        <v>52071</v>
      </c>
      <c r="H70" s="278" t="s">
        <v>1053</v>
      </c>
      <c r="I70" s="108">
        <v>52079</v>
      </c>
      <c r="J70" s="278" t="s">
        <v>1054</v>
      </c>
      <c r="K70" s="126">
        <f t="shared" ref="K70:K76" si="82">D70*V70/W70</f>
        <v>292.19759353706797</v>
      </c>
      <c r="L70" s="126">
        <f t="shared" ref="L70:L76" si="83">E70*V70/W70</f>
        <v>211.11542249785791</v>
      </c>
      <c r="M70" s="127">
        <f>SUM(K70:K80)</f>
        <v>31567.998638867353</v>
      </c>
      <c r="N70" s="128" t="s">
        <v>338</v>
      </c>
      <c r="O70" s="142" t="s">
        <v>330</v>
      </c>
      <c r="P70" s="128"/>
      <c r="Q70" s="129" t="e">
        <f>VLOOKUP(I70,#REF!,5,FALSE)</f>
        <v>#REF!</v>
      </c>
      <c r="R70" s="129" t="e">
        <f>VLOOKUP(I70,#REF!,6,FALSE)</f>
        <v>#REF!</v>
      </c>
      <c r="S70" s="130" t="e">
        <f t="shared" ref="S70:S76" si="84">SQRT(Q70^2+R70^2)</f>
        <v>#REF!</v>
      </c>
      <c r="T70" s="108">
        <v>69</v>
      </c>
      <c r="U70" s="108">
        <v>1</v>
      </c>
      <c r="V70" s="281">
        <v>8.9999999999999993E-3</v>
      </c>
      <c r="W70" s="131">
        <v>24.509</v>
      </c>
      <c r="X70" s="128">
        <f t="shared" si="68"/>
        <v>0</v>
      </c>
      <c r="Y70" s="128">
        <f t="shared" si="69"/>
        <v>0</v>
      </c>
      <c r="Z70" s="135">
        <f t="shared" ref="Z70:Z76" si="85">K70*X70*Y70</f>
        <v>0</v>
      </c>
      <c r="AA70" s="135">
        <f t="shared" ref="AA70:AA76" si="86">L70*X70*Y70</f>
        <v>0</v>
      </c>
      <c r="AB70" s="128">
        <f t="shared" si="70"/>
        <v>1</v>
      </c>
      <c r="AC70" s="135">
        <f t="shared" ref="AC70:AC76" si="87">K70*X70*AB70</f>
        <v>0</v>
      </c>
      <c r="AD70" s="135">
        <f t="shared" ref="AD70:AD76" si="88">L70*X70*AB70</f>
        <v>0</v>
      </c>
      <c r="AE70" s="133" t="s">
        <v>330</v>
      </c>
      <c r="AF70" s="39">
        <v>526</v>
      </c>
      <c r="AG70" s="39">
        <v>100</v>
      </c>
      <c r="AH70" s="39">
        <f t="shared" ref="AH70:AH88" si="89">V70</f>
        <v>8.9999999999999993E-3</v>
      </c>
    </row>
    <row r="71" spans="1:34" s="197" customFormat="1" ht="14.45" hidden="1" customHeight="1" x14ac:dyDescent="0.2">
      <c r="A71" s="108">
        <v>69</v>
      </c>
      <c r="B71" s="109" t="s">
        <v>410</v>
      </c>
      <c r="C71" s="122" t="s">
        <v>675</v>
      </c>
      <c r="D71" s="110">
        <f t="shared" si="80"/>
        <v>795718.98</v>
      </c>
      <c r="E71" s="110">
        <f t="shared" si="81"/>
        <v>574914.21</v>
      </c>
      <c r="F71" s="111" t="s">
        <v>36</v>
      </c>
      <c r="G71" s="108">
        <v>52079</v>
      </c>
      <c r="H71" s="278" t="s">
        <v>1055</v>
      </c>
      <c r="I71" s="108">
        <v>52081</v>
      </c>
      <c r="J71" s="278" t="s">
        <v>1056</v>
      </c>
      <c r="K71" s="126">
        <f t="shared" si="82"/>
        <v>1460.98796768534</v>
      </c>
      <c r="L71" s="126">
        <f t="shared" si="83"/>
        <v>1055.5771124892897</v>
      </c>
      <c r="M71" s="127"/>
      <c r="N71" s="128" t="s">
        <v>329</v>
      </c>
      <c r="O71" s="142" t="s">
        <v>725</v>
      </c>
      <c r="P71" s="128" t="e">
        <f>VLOOKUP(I71,I81:J497,2,FALSE)</f>
        <v>#N/A</v>
      </c>
      <c r="Q71" s="129" t="e">
        <f>VLOOKUP(I71,#REF!,5,FALSE)</f>
        <v>#REF!</v>
      </c>
      <c r="R71" s="129" t="e">
        <f>VLOOKUP(I71,#REF!,6,FALSE)</f>
        <v>#REF!</v>
      </c>
      <c r="S71" s="130" t="e">
        <f t="shared" si="84"/>
        <v>#REF!</v>
      </c>
      <c r="T71" s="108">
        <v>69</v>
      </c>
      <c r="U71" s="108">
        <v>1</v>
      </c>
      <c r="V71" s="281">
        <v>4.4999999999999998E-2</v>
      </c>
      <c r="W71" s="131">
        <v>24.509</v>
      </c>
      <c r="X71" s="128">
        <f t="shared" si="68"/>
        <v>0</v>
      </c>
      <c r="Y71" s="128">
        <f t="shared" si="69"/>
        <v>1</v>
      </c>
      <c r="Z71" s="135">
        <f t="shared" si="85"/>
        <v>0</v>
      </c>
      <c r="AA71" s="135">
        <f t="shared" si="86"/>
        <v>0</v>
      </c>
      <c r="AB71" s="128">
        <f t="shared" si="70"/>
        <v>0</v>
      </c>
      <c r="AC71" s="135">
        <f t="shared" si="87"/>
        <v>0</v>
      </c>
      <c r="AD71" s="135">
        <f t="shared" si="88"/>
        <v>0</v>
      </c>
      <c r="AE71" s="133" t="s">
        <v>330</v>
      </c>
      <c r="AF71" s="39">
        <v>526</v>
      </c>
      <c r="AG71" s="39">
        <v>100</v>
      </c>
      <c r="AH71" s="39">
        <f t="shared" si="89"/>
        <v>4.4999999999999998E-2</v>
      </c>
    </row>
    <row r="72" spans="1:34" s="29" customFormat="1" ht="14.45" hidden="1" customHeight="1" x14ac:dyDescent="0.2">
      <c r="A72" s="108">
        <v>69</v>
      </c>
      <c r="B72" s="109" t="s">
        <v>410</v>
      </c>
      <c r="C72" s="122" t="s">
        <v>675</v>
      </c>
      <c r="D72" s="110">
        <f t="shared" si="80"/>
        <v>795718.98</v>
      </c>
      <c r="E72" s="110">
        <f t="shared" si="81"/>
        <v>574914.21</v>
      </c>
      <c r="F72" s="111" t="s">
        <v>35</v>
      </c>
      <c r="G72" s="108">
        <v>52085</v>
      </c>
      <c r="H72" s="278" t="s">
        <v>1057</v>
      </c>
      <c r="I72" s="108"/>
      <c r="J72" s="278" t="s">
        <v>1058</v>
      </c>
      <c r="K72" s="126">
        <f t="shared" si="82"/>
        <v>18181.183597862011</v>
      </c>
      <c r="L72" s="126">
        <f t="shared" si="83"/>
        <v>13136.070733200049</v>
      </c>
      <c r="M72" s="127"/>
      <c r="N72" s="128" t="s">
        <v>338</v>
      </c>
      <c r="O72" s="142" t="s">
        <v>330</v>
      </c>
      <c r="P72" s="128" t="e">
        <f>VLOOKUP(I72,I73:J499,2,FALSE)</f>
        <v>#N/A</v>
      </c>
      <c r="Q72" s="129" t="e">
        <f>VLOOKUP(I72,#REF!,5,FALSE)</f>
        <v>#REF!</v>
      </c>
      <c r="R72" s="129" t="e">
        <f>VLOOKUP(I72,#REF!,6,FALSE)</f>
        <v>#REF!</v>
      </c>
      <c r="S72" s="130" t="e">
        <f t="shared" si="84"/>
        <v>#REF!</v>
      </c>
      <c r="T72" s="108">
        <v>69</v>
      </c>
      <c r="U72" s="108">
        <v>1</v>
      </c>
      <c r="V72" s="281">
        <v>0.56000000000000005</v>
      </c>
      <c r="W72" s="131">
        <v>24.509</v>
      </c>
      <c r="X72" s="128">
        <f t="shared" si="68"/>
        <v>1</v>
      </c>
      <c r="Y72" s="128">
        <f t="shared" si="69"/>
        <v>0</v>
      </c>
      <c r="Z72" s="135">
        <f t="shared" si="85"/>
        <v>0</v>
      </c>
      <c r="AA72" s="135">
        <f t="shared" si="86"/>
        <v>0</v>
      </c>
      <c r="AB72" s="128">
        <f t="shared" si="70"/>
        <v>1</v>
      </c>
      <c r="AC72" s="135">
        <f t="shared" si="87"/>
        <v>18181.183597862011</v>
      </c>
      <c r="AD72" s="135">
        <f t="shared" si="88"/>
        <v>13136.070733200049</v>
      </c>
      <c r="AE72" s="133" t="s">
        <v>330</v>
      </c>
      <c r="AF72" s="39">
        <v>526</v>
      </c>
      <c r="AG72" s="39">
        <v>100</v>
      </c>
      <c r="AH72" s="39">
        <f t="shared" si="89"/>
        <v>0.56000000000000005</v>
      </c>
    </row>
    <row r="73" spans="1:34" s="29" customFormat="1" ht="14.45" hidden="1" customHeight="1" x14ac:dyDescent="0.2">
      <c r="A73" s="108">
        <v>69</v>
      </c>
      <c r="B73" s="109" t="s">
        <v>410</v>
      </c>
      <c r="C73" s="278" t="s">
        <v>677</v>
      </c>
      <c r="D73" s="110">
        <f t="shared" si="80"/>
        <v>59385.14</v>
      </c>
      <c r="E73" s="110">
        <f t="shared" si="81"/>
        <v>27395.23</v>
      </c>
      <c r="F73" s="111" t="s">
        <v>35</v>
      </c>
      <c r="G73" s="108">
        <v>52085</v>
      </c>
      <c r="H73" s="278" t="s">
        <v>1058</v>
      </c>
      <c r="I73" s="108">
        <v>52093</v>
      </c>
      <c r="J73" s="278" t="s">
        <v>1059</v>
      </c>
      <c r="K73" s="126">
        <f t="shared" si="82"/>
        <v>3682.9496429882902</v>
      </c>
      <c r="L73" s="126">
        <f t="shared" si="83"/>
        <v>1698.9983108245951</v>
      </c>
      <c r="M73" s="127"/>
      <c r="N73" s="128" t="s">
        <v>338</v>
      </c>
      <c r="O73" s="142" t="s">
        <v>330</v>
      </c>
      <c r="P73" s="128" t="e">
        <f>VLOOKUP(I73,I86:J500,2,FALSE)</f>
        <v>#N/A</v>
      </c>
      <c r="Q73" s="129" t="e">
        <f>VLOOKUP(I73,#REF!,5,FALSE)</f>
        <v>#REF!</v>
      </c>
      <c r="R73" s="129" t="e">
        <f>VLOOKUP(I73,#REF!,6,FALSE)</f>
        <v>#REF!</v>
      </c>
      <c r="S73" s="130" t="e">
        <f t="shared" si="84"/>
        <v>#REF!</v>
      </c>
      <c r="T73" s="108">
        <v>69</v>
      </c>
      <c r="U73" s="108">
        <v>1</v>
      </c>
      <c r="V73" s="281">
        <v>1.52</v>
      </c>
      <c r="W73" s="131">
        <v>24.509</v>
      </c>
      <c r="X73" s="128">
        <f t="shared" si="68"/>
        <v>1</v>
      </c>
      <c r="Y73" s="128">
        <f t="shared" si="69"/>
        <v>0</v>
      </c>
      <c r="Z73" s="135">
        <f t="shared" si="85"/>
        <v>0</v>
      </c>
      <c r="AA73" s="135">
        <f t="shared" si="86"/>
        <v>0</v>
      </c>
      <c r="AB73" s="128">
        <f t="shared" si="70"/>
        <v>1</v>
      </c>
      <c r="AC73" s="135">
        <f t="shared" si="87"/>
        <v>3682.9496429882902</v>
      </c>
      <c r="AD73" s="135">
        <f t="shared" si="88"/>
        <v>1698.9983108245951</v>
      </c>
      <c r="AE73" s="133" t="s">
        <v>330</v>
      </c>
      <c r="AF73" s="39">
        <v>526</v>
      </c>
      <c r="AG73" s="39">
        <v>100</v>
      </c>
      <c r="AH73" s="39">
        <f t="shared" si="89"/>
        <v>1.52</v>
      </c>
    </row>
    <row r="74" spans="1:34" s="28" customFormat="1" ht="14.45" hidden="1" customHeight="1" x14ac:dyDescent="0.2">
      <c r="A74" s="108">
        <v>69</v>
      </c>
      <c r="B74" s="109" t="s">
        <v>410</v>
      </c>
      <c r="C74" s="278" t="s">
        <v>677</v>
      </c>
      <c r="D74" s="110">
        <f t="shared" si="80"/>
        <v>59385.14</v>
      </c>
      <c r="E74" s="110">
        <f t="shared" si="81"/>
        <v>27395.23</v>
      </c>
      <c r="F74" s="111" t="s">
        <v>35</v>
      </c>
      <c r="G74" s="108"/>
      <c r="H74" s="278" t="s">
        <v>1059</v>
      </c>
      <c r="I74" s="108"/>
      <c r="J74" s="278" t="s">
        <v>1063</v>
      </c>
      <c r="K74" s="126">
        <f t="shared" si="82"/>
        <v>4819.3334473050718</v>
      </c>
      <c r="L74" s="126">
        <f t="shared" si="83"/>
        <v>2223.2287106777103</v>
      </c>
      <c r="M74" s="127"/>
      <c r="N74" s="128" t="s">
        <v>338</v>
      </c>
      <c r="O74" s="142" t="s">
        <v>330</v>
      </c>
      <c r="P74" s="128" t="e">
        <f>VLOOKUP(I74,I90:J502,2,FALSE)</f>
        <v>#N/A</v>
      </c>
      <c r="Q74" s="129" t="e">
        <f>VLOOKUP(I74,#REF!,5,FALSE)</f>
        <v>#REF!</v>
      </c>
      <c r="R74" s="129" t="e">
        <f>VLOOKUP(I74,#REF!,6,FALSE)</f>
        <v>#REF!</v>
      </c>
      <c r="S74" s="130" t="e">
        <f t="shared" si="84"/>
        <v>#REF!</v>
      </c>
      <c r="T74" s="108">
        <v>69</v>
      </c>
      <c r="U74" s="108">
        <v>1</v>
      </c>
      <c r="V74" s="281">
        <v>1.9890000000000001</v>
      </c>
      <c r="W74" s="131">
        <v>24.509</v>
      </c>
      <c r="X74" s="128">
        <f t="shared" si="68"/>
        <v>1</v>
      </c>
      <c r="Y74" s="128">
        <f t="shared" si="69"/>
        <v>0</v>
      </c>
      <c r="Z74" s="135">
        <f t="shared" si="85"/>
        <v>0</v>
      </c>
      <c r="AA74" s="135">
        <f t="shared" si="86"/>
        <v>0</v>
      </c>
      <c r="AB74" s="128">
        <f t="shared" si="70"/>
        <v>1</v>
      </c>
      <c r="AC74" s="135">
        <f t="shared" si="87"/>
        <v>4819.3334473050718</v>
      </c>
      <c r="AD74" s="135">
        <f t="shared" si="88"/>
        <v>2223.2287106777103</v>
      </c>
      <c r="AE74" s="133" t="s">
        <v>330</v>
      </c>
      <c r="AF74" s="39">
        <v>526</v>
      </c>
      <c r="AG74" s="39">
        <v>100</v>
      </c>
      <c r="AH74" s="39">
        <f t="shared" si="89"/>
        <v>1.9890000000000001</v>
      </c>
    </row>
    <row r="75" spans="1:34" s="28" customFormat="1" ht="14.45" hidden="1" customHeight="1" x14ac:dyDescent="0.2">
      <c r="A75" s="108">
        <v>69</v>
      </c>
      <c r="B75" s="109" t="s">
        <v>410</v>
      </c>
      <c r="C75" s="278" t="s">
        <v>677</v>
      </c>
      <c r="D75" s="110">
        <f t="shared" si="80"/>
        <v>59385.14</v>
      </c>
      <c r="E75" s="110">
        <f t="shared" si="81"/>
        <v>27395.23</v>
      </c>
      <c r="F75" s="111" t="s">
        <v>35</v>
      </c>
      <c r="G75" s="108"/>
      <c r="H75" s="278" t="s">
        <v>1060</v>
      </c>
      <c r="I75" s="108"/>
      <c r="J75" s="278" t="s">
        <v>909</v>
      </c>
      <c r="K75" s="126">
        <f t="shared" si="82"/>
        <v>1012.8111518217797</v>
      </c>
      <c r="L75" s="126">
        <f t="shared" si="83"/>
        <v>467.22453547676366</v>
      </c>
      <c r="M75" s="127"/>
      <c r="N75" s="128" t="s">
        <v>338</v>
      </c>
      <c r="O75" s="142" t="s">
        <v>330</v>
      </c>
      <c r="P75" s="128" t="e">
        <f>VLOOKUP(I75,I94:J503,2,FALSE)</f>
        <v>#N/A</v>
      </c>
      <c r="Q75" s="129" t="e">
        <f>VLOOKUP(I75,#REF!,5,FALSE)</f>
        <v>#REF!</v>
      </c>
      <c r="R75" s="129" t="e">
        <f>VLOOKUP(I75,#REF!,6,FALSE)</f>
        <v>#REF!</v>
      </c>
      <c r="S75" s="130" t="e">
        <f t="shared" si="84"/>
        <v>#REF!</v>
      </c>
      <c r="T75" s="108">
        <v>69</v>
      </c>
      <c r="U75" s="108">
        <v>1</v>
      </c>
      <c r="V75" s="281">
        <v>0.41799999999999998</v>
      </c>
      <c r="W75" s="131">
        <v>24.509</v>
      </c>
      <c r="X75" s="128">
        <f t="shared" si="68"/>
        <v>1</v>
      </c>
      <c r="Y75" s="128">
        <f t="shared" si="69"/>
        <v>0</v>
      </c>
      <c r="Z75" s="135">
        <f t="shared" si="85"/>
        <v>0</v>
      </c>
      <c r="AA75" s="135">
        <f t="shared" si="86"/>
        <v>0</v>
      </c>
      <c r="AB75" s="128">
        <f t="shared" si="70"/>
        <v>1</v>
      </c>
      <c r="AC75" s="135">
        <f t="shared" si="87"/>
        <v>1012.8111518217797</v>
      </c>
      <c r="AD75" s="135">
        <f t="shared" si="88"/>
        <v>467.22453547676366</v>
      </c>
      <c r="AE75" s="133" t="s">
        <v>330</v>
      </c>
      <c r="AF75" s="39">
        <v>526</v>
      </c>
      <c r="AG75" s="39">
        <v>100</v>
      </c>
      <c r="AH75" s="39">
        <f t="shared" si="89"/>
        <v>0.41799999999999998</v>
      </c>
    </row>
    <row r="76" spans="1:34" s="28" customFormat="1" ht="14.45" hidden="1" customHeight="1" x14ac:dyDescent="0.2">
      <c r="A76" s="108">
        <v>69</v>
      </c>
      <c r="B76" s="109" t="s">
        <v>410</v>
      </c>
      <c r="C76" s="278" t="s">
        <v>679</v>
      </c>
      <c r="D76" s="110">
        <f t="shared" si="80"/>
        <v>14756.43</v>
      </c>
      <c r="E76" s="110">
        <f t="shared" si="81"/>
        <v>3091.37</v>
      </c>
      <c r="F76" s="111" t="s">
        <v>35</v>
      </c>
      <c r="G76" s="108"/>
      <c r="H76" s="278" t="s">
        <v>1060</v>
      </c>
      <c r="I76" s="122"/>
      <c r="J76" s="278" t="s">
        <v>910</v>
      </c>
      <c r="K76" s="126">
        <f t="shared" si="82"/>
        <v>9.0312313843894074</v>
      </c>
      <c r="L76" s="126">
        <f t="shared" si="83"/>
        <v>1.8919804969603</v>
      </c>
      <c r="M76" s="127"/>
      <c r="N76" s="128" t="s">
        <v>338</v>
      </c>
      <c r="O76" s="142" t="s">
        <v>330</v>
      </c>
      <c r="P76" s="128" t="e">
        <f>VLOOKUP(I76,I94:J504,2,FALSE)</f>
        <v>#N/A</v>
      </c>
      <c r="Q76" s="129" t="e">
        <f>VLOOKUP(I76,#REF!,5,FALSE)</f>
        <v>#REF!</v>
      </c>
      <c r="R76" s="129" t="e">
        <f>VLOOKUP(I76,#REF!,6,FALSE)</f>
        <v>#REF!</v>
      </c>
      <c r="S76" s="130" t="e">
        <f t="shared" si="84"/>
        <v>#REF!</v>
      </c>
      <c r="T76" s="108">
        <v>69</v>
      </c>
      <c r="U76" s="108">
        <v>1</v>
      </c>
      <c r="V76" s="281">
        <v>1.4999999999999999E-2</v>
      </c>
      <c r="W76" s="131">
        <v>24.509</v>
      </c>
      <c r="X76" s="128">
        <f t="shared" si="68"/>
        <v>1</v>
      </c>
      <c r="Y76" s="128">
        <f t="shared" si="69"/>
        <v>0</v>
      </c>
      <c r="Z76" s="135">
        <f t="shared" si="85"/>
        <v>0</v>
      </c>
      <c r="AA76" s="135">
        <f t="shared" si="86"/>
        <v>0</v>
      </c>
      <c r="AB76" s="128">
        <f t="shared" si="70"/>
        <v>1</v>
      </c>
      <c r="AC76" s="135">
        <f t="shared" si="87"/>
        <v>9.0312313843894074</v>
      </c>
      <c r="AD76" s="135">
        <f t="shared" si="88"/>
        <v>1.8919804969603</v>
      </c>
      <c r="AE76" s="133" t="s">
        <v>330</v>
      </c>
      <c r="AF76" s="39">
        <v>526</v>
      </c>
      <c r="AG76" s="39">
        <v>100</v>
      </c>
      <c r="AH76" s="39">
        <f t="shared" si="89"/>
        <v>1.4999999999999999E-2</v>
      </c>
    </row>
    <row r="77" spans="1:34" s="28" customFormat="1" ht="14.45" hidden="1" customHeight="1" x14ac:dyDescent="0.2">
      <c r="A77" s="108">
        <v>69</v>
      </c>
      <c r="B77" s="109" t="s">
        <v>410</v>
      </c>
      <c r="C77" s="278" t="s">
        <v>677</v>
      </c>
      <c r="D77" s="110">
        <f t="shared" si="80"/>
        <v>59385.14</v>
      </c>
      <c r="E77" s="110">
        <f t="shared" ref="E77:E80" si="90">VLOOKUP(C77,TLine_Cost,4,FALSE)</f>
        <v>27395.23</v>
      </c>
      <c r="F77" s="111" t="s">
        <v>35</v>
      </c>
      <c r="G77" s="108"/>
      <c r="H77" s="278" t="s">
        <v>1059</v>
      </c>
      <c r="I77" s="122"/>
      <c r="J77" s="278" t="s">
        <v>1061</v>
      </c>
      <c r="K77" s="126">
        <f t="shared" ref="K77:K80" si="91">D77*V77/W77</f>
        <v>210.80040719735607</v>
      </c>
      <c r="L77" s="126">
        <f t="shared" ref="L77:L80" si="92">E77*V77/W77</f>
        <v>97.245298053776168</v>
      </c>
      <c r="M77" s="127"/>
      <c r="N77" s="128" t="s">
        <v>338</v>
      </c>
      <c r="O77" s="142" t="s">
        <v>330</v>
      </c>
      <c r="P77" s="128" t="e">
        <f>VLOOKUP(I77,I101:J505,2,FALSE)</f>
        <v>#N/A</v>
      </c>
      <c r="Q77" s="129" t="e">
        <f>VLOOKUP(I77,#REF!,5,FALSE)</f>
        <v>#REF!</v>
      </c>
      <c r="R77" s="129" t="e">
        <f>VLOOKUP(I77,#REF!,6,FALSE)</f>
        <v>#REF!</v>
      </c>
      <c r="S77" s="130" t="e">
        <f t="shared" ref="S77:S80" si="93">SQRT(Q77^2+R77^2)</f>
        <v>#REF!</v>
      </c>
      <c r="T77" s="108">
        <v>69</v>
      </c>
      <c r="U77" s="108">
        <v>1</v>
      </c>
      <c r="V77" s="281">
        <v>8.6999999999999994E-2</v>
      </c>
      <c r="W77" s="131">
        <v>24.509</v>
      </c>
      <c r="X77" s="128">
        <f t="shared" si="68"/>
        <v>1</v>
      </c>
      <c r="Y77" s="128">
        <f t="shared" si="69"/>
        <v>0</v>
      </c>
      <c r="Z77" s="135">
        <f t="shared" ref="Z77:Z80" si="94">K77*X77*Y77</f>
        <v>0</v>
      </c>
      <c r="AA77" s="135">
        <f t="shared" ref="AA77:AA80" si="95">L77*X77*Y77</f>
        <v>0</v>
      </c>
      <c r="AB77" s="128">
        <f t="shared" si="70"/>
        <v>1</v>
      </c>
      <c r="AC77" s="135">
        <f t="shared" ref="AC77:AC80" si="96">K77*X77*AB77</f>
        <v>210.80040719735607</v>
      </c>
      <c r="AD77" s="135">
        <f t="shared" ref="AD77:AD80" si="97">L77*X77*AB77</f>
        <v>97.245298053776168</v>
      </c>
      <c r="AE77" s="133" t="s">
        <v>330</v>
      </c>
      <c r="AF77" s="39">
        <v>526</v>
      </c>
      <c r="AG77" s="39">
        <v>100</v>
      </c>
      <c r="AH77" s="39">
        <f t="shared" si="89"/>
        <v>8.6999999999999994E-2</v>
      </c>
    </row>
    <row r="78" spans="1:34" s="28" customFormat="1" ht="14.45" hidden="1" customHeight="1" x14ac:dyDescent="0.2">
      <c r="A78" s="108">
        <v>69</v>
      </c>
      <c r="B78" s="109" t="s">
        <v>410</v>
      </c>
      <c r="C78" s="278" t="s">
        <v>677</v>
      </c>
      <c r="D78" s="110">
        <f t="shared" si="80"/>
        <v>59385.14</v>
      </c>
      <c r="E78" s="110">
        <f t="shared" si="90"/>
        <v>27395.23</v>
      </c>
      <c r="F78" s="111" t="s">
        <v>35</v>
      </c>
      <c r="G78" s="108"/>
      <c r="H78" s="278" t="s">
        <v>1061</v>
      </c>
      <c r="I78" s="122"/>
      <c r="J78" s="278" t="s">
        <v>1062</v>
      </c>
      <c r="K78" s="126">
        <f t="shared" si="91"/>
        <v>1613.7134619935532</v>
      </c>
      <c r="L78" s="126">
        <f t="shared" si="92"/>
        <v>744.42952303235552</v>
      </c>
      <c r="M78" s="127"/>
      <c r="N78" s="128" t="s">
        <v>338</v>
      </c>
      <c r="O78" s="142" t="s">
        <v>330</v>
      </c>
      <c r="P78" s="128" t="e">
        <f>VLOOKUP(I78,I101:J506,2,FALSE)</f>
        <v>#N/A</v>
      </c>
      <c r="Q78" s="129" t="e">
        <f>VLOOKUP(I78,#REF!,5,FALSE)</f>
        <v>#REF!</v>
      </c>
      <c r="R78" s="129" t="e">
        <f>VLOOKUP(I78,#REF!,6,FALSE)</f>
        <v>#REF!</v>
      </c>
      <c r="S78" s="130" t="e">
        <f t="shared" si="93"/>
        <v>#REF!</v>
      </c>
      <c r="T78" s="108">
        <v>69</v>
      </c>
      <c r="U78" s="108">
        <v>1</v>
      </c>
      <c r="V78" s="281">
        <v>0.66600000000000004</v>
      </c>
      <c r="W78" s="131">
        <v>24.509</v>
      </c>
      <c r="X78" s="128">
        <f t="shared" si="68"/>
        <v>1</v>
      </c>
      <c r="Y78" s="128">
        <f t="shared" si="69"/>
        <v>0</v>
      </c>
      <c r="Z78" s="135">
        <f t="shared" si="94"/>
        <v>0</v>
      </c>
      <c r="AA78" s="135">
        <f t="shared" si="95"/>
        <v>0</v>
      </c>
      <c r="AB78" s="128">
        <f t="shared" si="70"/>
        <v>1</v>
      </c>
      <c r="AC78" s="135">
        <f t="shared" si="96"/>
        <v>1613.7134619935532</v>
      </c>
      <c r="AD78" s="135">
        <f t="shared" si="97"/>
        <v>744.42952303235552</v>
      </c>
      <c r="AE78" s="133" t="s">
        <v>330</v>
      </c>
      <c r="AF78" s="39">
        <v>526</v>
      </c>
      <c r="AG78" s="39">
        <v>100</v>
      </c>
      <c r="AH78" s="39">
        <f t="shared" si="89"/>
        <v>0.66600000000000004</v>
      </c>
    </row>
    <row r="79" spans="1:34" s="28" customFormat="1" ht="14.45" hidden="1" customHeight="1" x14ac:dyDescent="0.2">
      <c r="A79" s="108">
        <v>69</v>
      </c>
      <c r="B79" s="109" t="s">
        <v>410</v>
      </c>
      <c r="C79" s="278" t="s">
        <v>677</v>
      </c>
      <c r="D79" s="110">
        <f t="shared" si="80"/>
        <v>59385.14</v>
      </c>
      <c r="E79" s="110">
        <f t="shared" si="90"/>
        <v>27395.23</v>
      </c>
      <c r="F79" s="111" t="s">
        <v>35</v>
      </c>
      <c r="G79" s="108"/>
      <c r="H79" s="278" t="s">
        <v>1062</v>
      </c>
      <c r="I79" s="122"/>
      <c r="J79" s="132" t="s">
        <v>942</v>
      </c>
      <c r="K79" s="126">
        <f t="shared" si="91"/>
        <v>33.921904606471095</v>
      </c>
      <c r="L79" s="126">
        <f t="shared" si="92"/>
        <v>15.648668652331798</v>
      </c>
      <c r="M79" s="127"/>
      <c r="N79" s="128" t="s">
        <v>338</v>
      </c>
      <c r="O79" s="142" t="s">
        <v>330</v>
      </c>
      <c r="P79" s="128" t="e">
        <f>VLOOKUP(I79,I101:J507,2,FALSE)</f>
        <v>#N/A</v>
      </c>
      <c r="Q79" s="129" t="e">
        <f>VLOOKUP(I79,#REF!,5,FALSE)</f>
        <v>#REF!</v>
      </c>
      <c r="R79" s="129" t="e">
        <f>VLOOKUP(I79,#REF!,6,FALSE)</f>
        <v>#REF!</v>
      </c>
      <c r="S79" s="130" t="e">
        <f t="shared" si="93"/>
        <v>#REF!</v>
      </c>
      <c r="T79" s="108">
        <v>69</v>
      </c>
      <c r="U79" s="108">
        <v>1</v>
      </c>
      <c r="V79" s="281">
        <v>1.4E-2</v>
      </c>
      <c r="W79" s="131">
        <v>24.509</v>
      </c>
      <c r="X79" s="128">
        <f t="shared" si="68"/>
        <v>1</v>
      </c>
      <c r="Y79" s="128">
        <f t="shared" si="69"/>
        <v>0</v>
      </c>
      <c r="Z79" s="135">
        <f t="shared" si="94"/>
        <v>0</v>
      </c>
      <c r="AA79" s="135">
        <f t="shared" si="95"/>
        <v>0</v>
      </c>
      <c r="AB79" s="128">
        <f t="shared" si="70"/>
        <v>1</v>
      </c>
      <c r="AC79" s="135">
        <f t="shared" si="96"/>
        <v>33.921904606471095</v>
      </c>
      <c r="AD79" s="135">
        <f t="shared" si="97"/>
        <v>15.648668652331798</v>
      </c>
      <c r="AE79" s="133" t="s">
        <v>330</v>
      </c>
      <c r="AF79" s="39">
        <v>526</v>
      </c>
      <c r="AG79" s="39">
        <v>100</v>
      </c>
      <c r="AH79" s="39">
        <f t="shared" si="89"/>
        <v>1.4E-2</v>
      </c>
    </row>
    <row r="80" spans="1:34" s="28" customFormat="1" ht="14.25" hidden="1" customHeight="1" x14ac:dyDescent="0.2">
      <c r="A80" s="108">
        <v>69</v>
      </c>
      <c r="B80" s="109" t="s">
        <v>410</v>
      </c>
      <c r="C80" s="278" t="s">
        <v>679</v>
      </c>
      <c r="D80" s="110">
        <f t="shared" si="80"/>
        <v>14756.43</v>
      </c>
      <c r="E80" s="110">
        <f t="shared" si="90"/>
        <v>3091.37</v>
      </c>
      <c r="F80" s="111" t="s">
        <v>35</v>
      </c>
      <c r="G80" s="108"/>
      <c r="H80" s="278" t="s">
        <v>1062</v>
      </c>
      <c r="I80" s="122"/>
      <c r="J80" s="132" t="s">
        <v>943</v>
      </c>
      <c r="K80" s="126">
        <f t="shared" si="91"/>
        <v>251.06823248602552</v>
      </c>
      <c r="L80" s="126">
        <f t="shared" si="92"/>
        <v>52.597057815496342</v>
      </c>
      <c r="M80" s="127"/>
      <c r="N80" s="128" t="s">
        <v>338</v>
      </c>
      <c r="O80" s="142" t="s">
        <v>330</v>
      </c>
      <c r="P80" s="128" t="e">
        <f>VLOOKUP(I80,I106:J508,2,FALSE)</f>
        <v>#N/A</v>
      </c>
      <c r="Q80" s="129" t="e">
        <f>VLOOKUP(I80,#REF!,5,FALSE)</f>
        <v>#REF!</v>
      </c>
      <c r="R80" s="129" t="e">
        <f>VLOOKUP(I80,#REF!,6,FALSE)</f>
        <v>#REF!</v>
      </c>
      <c r="S80" s="130" t="e">
        <f t="shared" si="93"/>
        <v>#REF!</v>
      </c>
      <c r="T80" s="108">
        <v>69</v>
      </c>
      <c r="U80" s="108">
        <v>1</v>
      </c>
      <c r="V80" s="281">
        <v>0.41699999999999998</v>
      </c>
      <c r="W80" s="131">
        <v>24.509</v>
      </c>
      <c r="X80" s="128">
        <f t="shared" si="68"/>
        <v>1</v>
      </c>
      <c r="Y80" s="128">
        <f t="shared" si="69"/>
        <v>0</v>
      </c>
      <c r="Z80" s="135">
        <f t="shared" si="94"/>
        <v>0</v>
      </c>
      <c r="AA80" s="135">
        <f t="shared" si="95"/>
        <v>0</v>
      </c>
      <c r="AB80" s="128">
        <f t="shared" si="70"/>
        <v>1</v>
      </c>
      <c r="AC80" s="135">
        <f t="shared" si="96"/>
        <v>251.06823248602552</v>
      </c>
      <c r="AD80" s="135">
        <f t="shared" si="97"/>
        <v>52.597057815496342</v>
      </c>
      <c r="AE80" s="133" t="s">
        <v>330</v>
      </c>
      <c r="AF80" s="39">
        <v>526</v>
      </c>
      <c r="AG80" s="39">
        <v>100</v>
      </c>
      <c r="AH80" s="39">
        <f t="shared" si="89"/>
        <v>0.41699999999999998</v>
      </c>
    </row>
    <row r="81" spans="1:876 6877:7029" ht="14.45" hidden="1" customHeight="1" x14ac:dyDescent="0.2">
      <c r="A81" s="278">
        <v>69</v>
      </c>
      <c r="B81" s="304" t="s">
        <v>1040</v>
      </c>
      <c r="C81" s="278" t="s">
        <v>402</v>
      </c>
      <c r="D81" s="110">
        <f>'Transmission Cost 12-30-2014'!B40</f>
        <v>695780.98</v>
      </c>
      <c r="E81" s="110">
        <f>'Transmission Cost 12-30-2014'!D40</f>
        <v>402847.24000000005</v>
      </c>
      <c r="F81" s="310" t="s">
        <v>36</v>
      </c>
      <c r="G81" s="108"/>
      <c r="H81" s="278" t="s">
        <v>1041</v>
      </c>
      <c r="I81" s="108"/>
      <c r="J81" s="278" t="s">
        <v>1042</v>
      </c>
      <c r="K81" s="126">
        <f>D81*V81/W81</f>
        <v>695780.98</v>
      </c>
      <c r="L81" s="126">
        <f>E81*V81/W81</f>
        <v>402847.24000000005</v>
      </c>
      <c r="M81" s="127">
        <f>SUM(K81)</f>
        <v>695780.98</v>
      </c>
      <c r="N81" s="128" t="s">
        <v>338</v>
      </c>
      <c r="O81" s="142" t="s">
        <v>330</v>
      </c>
      <c r="P81" s="128"/>
      <c r="Q81" s="129"/>
      <c r="R81" s="129"/>
      <c r="S81" s="130"/>
      <c r="T81" s="108">
        <v>69</v>
      </c>
      <c r="U81" s="108">
        <v>1</v>
      </c>
      <c r="V81" s="281">
        <v>9.32</v>
      </c>
      <c r="W81" s="281">
        <v>9.32</v>
      </c>
      <c r="X81" s="128">
        <f t="shared" si="68"/>
        <v>0</v>
      </c>
      <c r="Y81" s="128">
        <f t="shared" si="69"/>
        <v>0</v>
      </c>
      <c r="Z81" s="135">
        <f>K81*X81*Y81</f>
        <v>0</v>
      </c>
      <c r="AA81" s="135">
        <f>L81*X81*Y81</f>
        <v>0</v>
      </c>
      <c r="AB81" s="128">
        <f t="shared" si="70"/>
        <v>1</v>
      </c>
      <c r="AC81" s="135">
        <f>K81*X81*AB81</f>
        <v>0</v>
      </c>
      <c r="AD81" s="135">
        <f>L81*X81*AB81</f>
        <v>0</v>
      </c>
      <c r="AE81" s="133" t="s">
        <v>330</v>
      </c>
      <c r="AF81" s="39">
        <v>526</v>
      </c>
      <c r="AG81" s="39">
        <v>100</v>
      </c>
      <c r="AH81" s="39">
        <f>V81</f>
        <v>9.32</v>
      </c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  <c r="JG81" s="28"/>
      <c r="JH81" s="28"/>
      <c r="JI81" s="28"/>
      <c r="JJ81" s="28"/>
      <c r="JK81" s="28"/>
      <c r="JL81" s="28"/>
      <c r="JM81" s="28"/>
      <c r="JN81" s="28"/>
      <c r="JO81" s="28"/>
      <c r="JP81" s="28"/>
      <c r="JQ81" s="28"/>
      <c r="JR81" s="28"/>
      <c r="JS81" s="28"/>
      <c r="JT81" s="28"/>
      <c r="JU81" s="28"/>
      <c r="JV81" s="28"/>
      <c r="JW81" s="28"/>
      <c r="JX81" s="28"/>
      <c r="JY81" s="28"/>
      <c r="JZ81" s="28"/>
      <c r="KA81" s="28"/>
      <c r="KB81" s="28"/>
      <c r="KC81" s="28"/>
      <c r="KD81" s="28"/>
      <c r="KE81" s="28"/>
      <c r="KF81" s="28"/>
      <c r="KG81" s="28"/>
      <c r="KH81" s="28"/>
      <c r="KI81" s="28"/>
      <c r="KJ81" s="28"/>
      <c r="KK81" s="28"/>
      <c r="KL81" s="28"/>
      <c r="KM81" s="28"/>
      <c r="KN81" s="28"/>
      <c r="KO81" s="28"/>
      <c r="KP81" s="28"/>
      <c r="KQ81" s="28"/>
      <c r="KR81" s="28"/>
      <c r="KS81" s="28"/>
      <c r="KT81" s="28"/>
      <c r="KU81" s="28"/>
      <c r="KV81" s="28"/>
      <c r="KW81" s="28"/>
      <c r="KX81" s="28"/>
      <c r="KY81" s="28"/>
      <c r="KZ81" s="28"/>
      <c r="LA81" s="28"/>
      <c r="LB81" s="28"/>
      <c r="LC81" s="28"/>
      <c r="LD81" s="28"/>
      <c r="LE81" s="28"/>
      <c r="LF81" s="28"/>
      <c r="LG81" s="28"/>
      <c r="LH81" s="28"/>
      <c r="LI81" s="28"/>
      <c r="LJ81" s="28"/>
      <c r="LK81" s="28"/>
      <c r="LL81" s="28"/>
      <c r="LM81" s="28"/>
      <c r="LN81" s="28"/>
      <c r="LO81" s="28"/>
      <c r="LP81" s="28"/>
      <c r="LQ81" s="28"/>
      <c r="LR81" s="28"/>
      <c r="LS81" s="28"/>
      <c r="LT81" s="28"/>
      <c r="LU81" s="28"/>
      <c r="LV81" s="28"/>
      <c r="LW81" s="28"/>
      <c r="LX81" s="28"/>
      <c r="LY81" s="28"/>
      <c r="LZ81" s="28"/>
      <c r="MA81" s="28"/>
      <c r="MB81" s="28"/>
      <c r="MC81" s="28"/>
      <c r="MD81" s="28"/>
      <c r="ME81" s="28"/>
      <c r="MF81" s="28"/>
      <c r="MG81" s="28"/>
      <c r="MH81" s="28"/>
      <c r="MI81" s="28"/>
      <c r="MJ81" s="28"/>
      <c r="MK81" s="28"/>
      <c r="ML81" s="28"/>
      <c r="MM81" s="28"/>
      <c r="MN81" s="28"/>
      <c r="MO81" s="28"/>
      <c r="MP81" s="28"/>
      <c r="MQ81" s="28"/>
      <c r="MR81" s="28"/>
      <c r="MS81" s="28"/>
      <c r="MT81" s="28"/>
      <c r="MU81" s="28"/>
      <c r="MV81" s="28"/>
      <c r="MW81" s="28"/>
      <c r="MX81" s="28"/>
      <c r="MY81" s="28"/>
      <c r="MZ81" s="28"/>
      <c r="NA81" s="28"/>
      <c r="NB81" s="28"/>
      <c r="NC81" s="28"/>
      <c r="ND81" s="28"/>
      <c r="NE81" s="28"/>
      <c r="NF81" s="28"/>
      <c r="NG81" s="28"/>
      <c r="NH81" s="28"/>
      <c r="NI81" s="28"/>
      <c r="NJ81" s="28"/>
      <c r="NK81" s="28"/>
      <c r="NL81" s="28"/>
      <c r="NM81" s="28"/>
      <c r="NN81" s="28"/>
      <c r="NO81" s="28"/>
      <c r="NP81" s="28"/>
      <c r="NQ81" s="28"/>
      <c r="NR81" s="28"/>
      <c r="NS81" s="28"/>
      <c r="NT81" s="28"/>
      <c r="NU81" s="28"/>
      <c r="NV81" s="28"/>
      <c r="NW81" s="28"/>
      <c r="NX81" s="28"/>
      <c r="NY81" s="28"/>
      <c r="NZ81" s="28"/>
      <c r="OA81" s="28"/>
      <c r="OB81" s="28"/>
      <c r="OC81" s="28"/>
      <c r="OD81" s="28"/>
      <c r="OE81" s="28"/>
      <c r="OF81" s="28"/>
      <c r="OG81" s="28"/>
      <c r="OH81" s="28"/>
      <c r="OI81" s="28"/>
      <c r="OJ81" s="28"/>
      <c r="OK81" s="28"/>
      <c r="OL81" s="28"/>
      <c r="OM81" s="28"/>
      <c r="ON81" s="28"/>
      <c r="OO81" s="28"/>
      <c r="OP81" s="28"/>
      <c r="OQ81" s="28"/>
      <c r="OR81" s="28"/>
      <c r="OS81" s="28"/>
      <c r="OT81" s="28"/>
      <c r="OU81" s="28"/>
      <c r="OV81" s="28"/>
      <c r="OW81" s="28"/>
      <c r="OX81" s="28"/>
      <c r="OY81" s="28"/>
      <c r="OZ81" s="28"/>
      <c r="PA81" s="28"/>
      <c r="PB81" s="28"/>
      <c r="PC81" s="28"/>
      <c r="PD81" s="28"/>
      <c r="PE81" s="28"/>
      <c r="PF81" s="28"/>
      <c r="PG81" s="28"/>
      <c r="PH81" s="28"/>
      <c r="PI81" s="28"/>
      <c r="PJ81" s="28"/>
      <c r="PK81" s="28"/>
      <c r="PL81" s="28"/>
      <c r="PM81" s="28"/>
      <c r="PN81" s="28"/>
      <c r="PO81" s="28"/>
      <c r="PP81" s="28"/>
      <c r="PQ81" s="28"/>
      <c r="PR81" s="28"/>
      <c r="PS81" s="28"/>
      <c r="PT81" s="28"/>
      <c r="PU81" s="28"/>
      <c r="PV81" s="28"/>
      <c r="PW81" s="28"/>
      <c r="PX81" s="28"/>
      <c r="PY81" s="28"/>
      <c r="PZ81" s="28"/>
      <c r="QA81" s="28"/>
      <c r="QB81" s="28"/>
      <c r="QC81" s="28"/>
      <c r="QD81" s="28"/>
      <c r="QE81" s="28"/>
      <c r="QF81" s="28"/>
      <c r="QG81" s="28"/>
      <c r="QH81" s="28"/>
      <c r="QI81" s="28"/>
      <c r="QJ81" s="28"/>
      <c r="QK81" s="28"/>
      <c r="QL81" s="28"/>
      <c r="QM81" s="28"/>
      <c r="QN81" s="28"/>
      <c r="QO81" s="28"/>
      <c r="QP81" s="28"/>
      <c r="QQ81" s="28"/>
      <c r="QR81" s="28"/>
      <c r="QS81" s="28"/>
      <c r="QT81" s="28"/>
      <c r="QU81" s="28"/>
      <c r="QV81" s="28"/>
      <c r="QW81" s="28"/>
      <c r="QX81" s="28"/>
      <c r="QY81" s="28"/>
      <c r="QZ81" s="28"/>
      <c r="RA81" s="28"/>
      <c r="RB81" s="28"/>
      <c r="RC81" s="28"/>
      <c r="RD81" s="28"/>
      <c r="RE81" s="28"/>
      <c r="RF81" s="28"/>
      <c r="RG81" s="28"/>
      <c r="RH81" s="28"/>
      <c r="RI81" s="28"/>
      <c r="RJ81" s="28"/>
      <c r="RK81" s="28"/>
      <c r="RL81" s="28"/>
      <c r="RM81" s="28"/>
      <c r="RN81" s="28"/>
      <c r="RO81" s="28"/>
      <c r="RP81" s="28"/>
      <c r="RQ81" s="28"/>
      <c r="RR81" s="28"/>
      <c r="RS81" s="28"/>
      <c r="RT81" s="28"/>
      <c r="RU81" s="28"/>
      <c r="RV81" s="28"/>
      <c r="RW81" s="28"/>
      <c r="RX81" s="28"/>
      <c r="RY81" s="28"/>
      <c r="RZ81" s="28"/>
      <c r="SA81" s="28"/>
      <c r="SB81" s="28"/>
      <c r="SC81" s="28"/>
      <c r="SD81" s="28"/>
      <c r="SE81" s="28"/>
      <c r="SF81" s="28"/>
      <c r="SG81" s="28"/>
      <c r="SH81" s="28"/>
      <c r="SI81" s="28"/>
      <c r="SJ81" s="28"/>
      <c r="SK81" s="28"/>
      <c r="SL81" s="28"/>
      <c r="SM81" s="28"/>
      <c r="SN81" s="28"/>
      <c r="SO81" s="28"/>
      <c r="SP81" s="28"/>
      <c r="SQ81" s="28"/>
      <c r="SR81" s="28"/>
      <c r="SS81" s="28"/>
      <c r="ST81" s="28"/>
      <c r="SU81" s="28"/>
      <c r="SV81" s="28"/>
      <c r="SW81" s="28"/>
      <c r="SX81" s="28"/>
      <c r="SY81" s="28"/>
      <c r="SZ81" s="28"/>
      <c r="TA81" s="28"/>
      <c r="TB81" s="28"/>
      <c r="TC81" s="28"/>
      <c r="TD81" s="28"/>
      <c r="TE81" s="28"/>
      <c r="TF81" s="28"/>
      <c r="TG81" s="28"/>
      <c r="TH81" s="28"/>
      <c r="TI81" s="28"/>
      <c r="TJ81" s="28"/>
      <c r="TK81" s="28"/>
      <c r="TL81" s="28"/>
      <c r="TM81" s="28"/>
      <c r="TN81" s="28"/>
      <c r="TO81" s="28"/>
      <c r="TP81" s="28"/>
      <c r="TQ81" s="28"/>
      <c r="TR81" s="28"/>
      <c r="TS81" s="28"/>
      <c r="TT81" s="28"/>
      <c r="TU81" s="28"/>
      <c r="TV81" s="28"/>
      <c r="TW81" s="28"/>
      <c r="TX81" s="28"/>
      <c r="TY81" s="28"/>
      <c r="TZ81" s="28"/>
      <c r="UA81" s="28"/>
      <c r="UB81" s="28"/>
      <c r="UC81" s="28"/>
      <c r="UD81" s="28"/>
      <c r="UE81" s="28"/>
      <c r="UF81" s="28"/>
      <c r="UG81" s="28"/>
      <c r="UH81" s="28"/>
      <c r="UI81" s="28"/>
      <c r="UJ81" s="28"/>
      <c r="UK81" s="28"/>
      <c r="UL81" s="28"/>
      <c r="UM81" s="28"/>
      <c r="UN81" s="28"/>
      <c r="UO81" s="28"/>
      <c r="UP81" s="28"/>
      <c r="UQ81" s="28"/>
      <c r="UR81" s="28"/>
      <c r="US81" s="28"/>
      <c r="UT81" s="28"/>
      <c r="UU81" s="28"/>
      <c r="UV81" s="28"/>
      <c r="UW81" s="28"/>
      <c r="UX81" s="28"/>
      <c r="UY81" s="28"/>
      <c r="UZ81" s="28"/>
      <c r="VA81" s="28"/>
      <c r="VB81" s="28"/>
      <c r="VC81" s="28"/>
      <c r="VD81" s="28"/>
      <c r="VE81" s="28"/>
      <c r="VF81" s="28"/>
      <c r="VG81" s="28"/>
      <c r="VH81" s="28"/>
      <c r="VI81" s="28"/>
      <c r="VJ81" s="28"/>
      <c r="VK81" s="28"/>
      <c r="VL81" s="28"/>
      <c r="VM81" s="28"/>
      <c r="VN81" s="28"/>
      <c r="VO81" s="28"/>
      <c r="VP81" s="28"/>
      <c r="VQ81" s="28"/>
      <c r="VR81" s="28"/>
      <c r="VS81" s="28"/>
      <c r="VT81" s="28"/>
      <c r="VU81" s="28"/>
      <c r="VV81" s="28"/>
      <c r="VW81" s="28"/>
      <c r="VX81" s="28"/>
      <c r="VY81" s="28"/>
      <c r="VZ81" s="28"/>
      <c r="WA81" s="28"/>
      <c r="WB81" s="28"/>
      <c r="WC81" s="28"/>
      <c r="WD81" s="28"/>
      <c r="WE81" s="28"/>
      <c r="WF81" s="28"/>
      <c r="WG81" s="28"/>
      <c r="WH81" s="28"/>
      <c r="WI81" s="28"/>
      <c r="WJ81" s="28"/>
      <c r="WK81" s="28"/>
      <c r="WL81" s="28"/>
      <c r="WM81" s="28"/>
      <c r="WN81" s="28"/>
      <c r="WO81" s="28"/>
      <c r="WP81" s="28"/>
      <c r="WQ81" s="28"/>
      <c r="WR81" s="28"/>
      <c r="WS81" s="28"/>
      <c r="WT81" s="28"/>
      <c r="WU81" s="28"/>
      <c r="WV81" s="28"/>
      <c r="WW81" s="28"/>
      <c r="WX81" s="28"/>
      <c r="WY81" s="28"/>
      <c r="WZ81" s="28"/>
      <c r="XA81" s="28"/>
      <c r="XB81" s="28"/>
      <c r="XC81" s="28"/>
      <c r="XD81" s="28"/>
      <c r="XE81" s="28"/>
      <c r="XF81" s="28"/>
      <c r="XG81" s="28"/>
      <c r="XH81" s="28"/>
      <c r="XI81" s="28"/>
      <c r="XJ81" s="28"/>
      <c r="XK81" s="28"/>
      <c r="XL81" s="28"/>
      <c r="XM81" s="28"/>
      <c r="XN81" s="28"/>
      <c r="XO81" s="28"/>
      <c r="XP81" s="28"/>
      <c r="XQ81" s="28"/>
      <c r="XR81" s="28"/>
      <c r="XS81" s="28"/>
      <c r="XT81" s="28"/>
      <c r="XU81" s="28"/>
      <c r="XV81" s="28"/>
      <c r="XW81" s="28"/>
      <c r="XX81" s="28"/>
      <c r="XY81" s="28"/>
      <c r="XZ81" s="28"/>
      <c r="YA81" s="28"/>
      <c r="YB81" s="28"/>
      <c r="YC81" s="28"/>
      <c r="YD81" s="28"/>
      <c r="YE81" s="28"/>
      <c r="YF81" s="28"/>
      <c r="YG81" s="28"/>
      <c r="YH81" s="28"/>
      <c r="YI81" s="28"/>
      <c r="YJ81" s="28"/>
      <c r="YK81" s="28"/>
      <c r="YL81" s="28"/>
      <c r="YM81" s="28"/>
      <c r="YN81" s="28"/>
      <c r="YO81" s="28"/>
      <c r="YP81" s="28"/>
      <c r="YQ81" s="28"/>
      <c r="YR81" s="28"/>
      <c r="YS81" s="28"/>
      <c r="YT81" s="28"/>
      <c r="YU81" s="28"/>
      <c r="YV81" s="28"/>
      <c r="YW81" s="28"/>
      <c r="YX81" s="28"/>
      <c r="YY81" s="28"/>
      <c r="YZ81" s="28"/>
      <c r="ZA81" s="28"/>
      <c r="ZB81" s="28"/>
      <c r="ZC81" s="28"/>
      <c r="ZD81" s="28"/>
      <c r="ZE81" s="28"/>
      <c r="ZF81" s="28"/>
      <c r="ZG81" s="28"/>
      <c r="ZH81" s="28"/>
      <c r="ZI81" s="28"/>
      <c r="ZJ81" s="28"/>
      <c r="ZK81" s="28"/>
      <c r="ZL81" s="28"/>
      <c r="ZM81" s="28"/>
      <c r="ZN81" s="28"/>
      <c r="ZO81" s="28"/>
      <c r="ZP81" s="28"/>
      <c r="ZQ81" s="28"/>
      <c r="ZR81" s="28"/>
      <c r="ZS81" s="28"/>
      <c r="ZT81" s="28"/>
      <c r="ZU81" s="28"/>
      <c r="ZV81" s="28"/>
      <c r="ZW81" s="28"/>
      <c r="ZX81" s="28"/>
      <c r="ZY81" s="28"/>
      <c r="ZZ81" s="28"/>
      <c r="AAA81" s="28"/>
      <c r="AAB81" s="28"/>
      <c r="AAC81" s="28"/>
      <c r="AAD81" s="28"/>
      <c r="AAE81" s="28"/>
      <c r="AAF81" s="28"/>
      <c r="AAG81" s="28"/>
      <c r="AAH81" s="28"/>
      <c r="AAI81" s="28"/>
      <c r="AAJ81" s="28"/>
      <c r="AAK81" s="28"/>
      <c r="AAL81" s="28"/>
      <c r="AAM81" s="28"/>
      <c r="AAN81" s="28"/>
      <c r="AAO81" s="28"/>
      <c r="AAP81" s="28"/>
      <c r="AAQ81" s="28"/>
      <c r="AAR81" s="28"/>
      <c r="AAS81" s="28"/>
      <c r="AAT81" s="28"/>
      <c r="AAU81" s="28"/>
      <c r="AAV81" s="28"/>
      <c r="AAW81" s="28"/>
      <c r="AAX81" s="28"/>
      <c r="AAY81" s="28"/>
      <c r="AAZ81" s="28"/>
      <c r="ABA81" s="28"/>
      <c r="ABB81" s="28"/>
      <c r="ABC81" s="28"/>
      <c r="ABD81" s="28"/>
      <c r="ABE81" s="28"/>
      <c r="ABF81" s="28"/>
      <c r="ABG81" s="28"/>
      <c r="ABH81" s="28"/>
      <c r="ABI81" s="28"/>
      <c r="ABJ81" s="28"/>
      <c r="ABK81" s="28"/>
      <c r="ABL81" s="28"/>
      <c r="ABM81" s="28"/>
      <c r="ABN81" s="28"/>
      <c r="ABO81" s="28"/>
      <c r="ABP81" s="28"/>
      <c r="ABQ81" s="28"/>
      <c r="ABR81" s="28"/>
      <c r="ABS81" s="28"/>
      <c r="ABT81" s="28"/>
      <c r="ABU81" s="28"/>
      <c r="ABV81" s="28"/>
      <c r="ABW81" s="28"/>
      <c r="ABX81" s="28"/>
      <c r="ABY81" s="28"/>
      <c r="ABZ81" s="28"/>
      <c r="ACA81" s="28"/>
      <c r="ACB81" s="28"/>
      <c r="ACC81" s="28"/>
      <c r="ACD81" s="28"/>
      <c r="ACE81" s="28"/>
      <c r="ACF81" s="28"/>
      <c r="ACG81" s="28"/>
      <c r="ACH81" s="28"/>
      <c r="ACI81" s="28"/>
      <c r="ACJ81" s="28"/>
      <c r="ACK81" s="28"/>
      <c r="ACL81" s="28"/>
      <c r="ACM81" s="28"/>
      <c r="ACN81" s="28"/>
      <c r="ACO81" s="28"/>
      <c r="ACP81" s="28"/>
      <c r="ACQ81" s="28"/>
      <c r="ACR81" s="28"/>
      <c r="ACS81" s="28"/>
      <c r="ACT81" s="28"/>
      <c r="ACU81" s="28"/>
      <c r="ACV81" s="28"/>
      <c r="ACW81" s="28"/>
      <c r="ACX81" s="28"/>
      <c r="ACY81" s="28"/>
      <c r="ACZ81" s="28"/>
      <c r="ADA81" s="28"/>
      <c r="ADB81" s="28"/>
      <c r="ADC81" s="28"/>
      <c r="ADD81" s="28"/>
      <c r="ADE81" s="28"/>
      <c r="ADF81" s="28"/>
      <c r="ADG81" s="28"/>
      <c r="ADH81" s="28"/>
      <c r="ADI81" s="28"/>
      <c r="ADJ81" s="28"/>
      <c r="ADK81" s="28"/>
      <c r="ADL81" s="28"/>
      <c r="ADM81" s="28"/>
      <c r="ADN81" s="28"/>
      <c r="ADO81" s="28"/>
      <c r="ADP81" s="28"/>
      <c r="ADQ81" s="28"/>
      <c r="ADR81" s="28"/>
      <c r="ADS81" s="28"/>
      <c r="ADT81" s="28"/>
      <c r="ADU81" s="28"/>
      <c r="ADV81" s="28"/>
      <c r="ADW81" s="28"/>
      <c r="ADX81" s="28"/>
      <c r="ADY81" s="28"/>
      <c r="ADZ81" s="28"/>
      <c r="AEA81" s="28"/>
      <c r="AEB81" s="28"/>
      <c r="AEC81" s="28"/>
      <c r="AED81" s="28"/>
      <c r="AEE81" s="28"/>
      <c r="AEF81" s="28"/>
      <c r="AEG81" s="28"/>
      <c r="AEH81" s="28"/>
      <c r="AEI81" s="28"/>
      <c r="AEJ81" s="28"/>
      <c r="AEK81" s="28"/>
      <c r="AEL81" s="28"/>
      <c r="AEM81" s="28"/>
      <c r="AEN81" s="28"/>
      <c r="AEO81" s="28"/>
      <c r="AEP81" s="28"/>
      <c r="AEQ81" s="28"/>
      <c r="AER81" s="28"/>
      <c r="AES81" s="28"/>
      <c r="AET81" s="28"/>
      <c r="AEU81" s="28"/>
      <c r="AEV81" s="28"/>
      <c r="AEW81" s="28"/>
      <c r="AEX81" s="28"/>
      <c r="AEY81" s="28"/>
      <c r="AEZ81" s="28"/>
      <c r="AFA81" s="28"/>
      <c r="AFB81" s="28"/>
      <c r="AFC81" s="28"/>
      <c r="AFD81" s="28"/>
      <c r="AFE81" s="28"/>
      <c r="AFF81" s="28"/>
      <c r="AFG81" s="28"/>
      <c r="AFH81" s="28"/>
      <c r="AFI81" s="28"/>
      <c r="AFJ81" s="28"/>
      <c r="AFK81" s="28"/>
      <c r="AFL81" s="28"/>
      <c r="AFM81" s="28"/>
      <c r="AFN81" s="28"/>
      <c r="AFO81" s="28"/>
      <c r="AFP81" s="28"/>
      <c r="AFQ81" s="28"/>
      <c r="AFR81" s="28"/>
      <c r="AFS81" s="28"/>
      <c r="AFT81" s="28"/>
      <c r="AFU81" s="28"/>
      <c r="AFV81" s="28"/>
      <c r="AFW81" s="28"/>
      <c r="AFX81" s="28"/>
      <c r="AFY81" s="28"/>
      <c r="AFZ81" s="28"/>
      <c r="AGA81" s="28"/>
      <c r="AGB81" s="28"/>
      <c r="AGC81" s="28"/>
      <c r="AGD81" s="28"/>
      <c r="AGE81" s="28"/>
      <c r="AGF81" s="28"/>
      <c r="AGG81" s="28"/>
      <c r="AGH81" s="28"/>
      <c r="AGI81" s="28"/>
      <c r="AGJ81" s="28"/>
      <c r="AGK81" s="28"/>
      <c r="AGL81" s="28"/>
      <c r="AGM81" s="28"/>
      <c r="AGN81" s="28"/>
      <c r="AGO81" s="28"/>
      <c r="AGP81" s="28"/>
      <c r="AGQ81" s="28"/>
      <c r="AGR81" s="28"/>
    </row>
    <row r="82" spans="1:876 6877:7029" s="28" customFormat="1" ht="14.45" hidden="1" customHeight="1" x14ac:dyDescent="0.2">
      <c r="A82" s="108">
        <v>115</v>
      </c>
      <c r="B82" s="109" t="s">
        <v>763</v>
      </c>
      <c r="C82" s="305" t="s">
        <v>5</v>
      </c>
      <c r="D82" s="110">
        <f t="shared" ref="D82" si="98">VLOOKUP(C82,TLine_Cost,2,FALSE)</f>
        <v>636648.11</v>
      </c>
      <c r="E82" s="110">
        <f>VLOOKUP(C82,TLine_Cost,4,FALSE)</f>
        <v>587758.34</v>
      </c>
      <c r="F82" s="207" t="s">
        <v>35</v>
      </c>
      <c r="G82" s="108"/>
      <c r="H82" s="278" t="s">
        <v>1064</v>
      </c>
      <c r="I82" s="108"/>
      <c r="J82" s="278" t="s">
        <v>1065</v>
      </c>
      <c r="K82" s="126">
        <f>D82*V82/W82</f>
        <v>91145.64491135045</v>
      </c>
      <c r="L82" s="126">
        <f>E82*V82/W82</f>
        <v>84146.347267605626</v>
      </c>
      <c r="M82" s="127">
        <f>SUM(K82:K85)</f>
        <v>189834.01390969346</v>
      </c>
      <c r="N82" s="128" t="s">
        <v>338</v>
      </c>
      <c r="O82" s="142" t="s">
        <v>330</v>
      </c>
      <c r="P82" s="128" t="e">
        <f>VLOOKUP(I82,I94:J503,2,FALSE)</f>
        <v>#N/A</v>
      </c>
      <c r="Q82" s="129" t="e">
        <f>VLOOKUP(I82,#REF!,5,FALSE)</f>
        <v>#REF!</v>
      </c>
      <c r="R82" s="129" t="e">
        <f>VLOOKUP(I82,#REF!,6,FALSE)</f>
        <v>#REF!</v>
      </c>
      <c r="S82" s="130" t="e">
        <f>SQRT(Q82^2+R82^2)</f>
        <v>#REF!</v>
      </c>
      <c r="T82" s="108">
        <v>115</v>
      </c>
      <c r="U82" s="108">
        <v>1</v>
      </c>
      <c r="V82" s="281">
        <v>1.728</v>
      </c>
      <c r="W82" s="281">
        <v>12.07</v>
      </c>
      <c r="X82" s="128">
        <f t="shared" si="68"/>
        <v>1</v>
      </c>
      <c r="Y82" s="128">
        <f t="shared" si="69"/>
        <v>0</v>
      </c>
      <c r="Z82" s="135">
        <f>K82*X82*Y82</f>
        <v>0</v>
      </c>
      <c r="AA82" s="135">
        <f>L82*X82*Y82</f>
        <v>0</v>
      </c>
      <c r="AB82" s="128">
        <f t="shared" si="70"/>
        <v>1</v>
      </c>
      <c r="AC82" s="135">
        <f>K82*X82*AB82</f>
        <v>91145.64491135045</v>
      </c>
      <c r="AD82" s="135">
        <f>L82*X82*AB82</f>
        <v>84146.347267605626</v>
      </c>
      <c r="AE82" s="133" t="s">
        <v>330</v>
      </c>
      <c r="AF82" s="39">
        <v>526</v>
      </c>
      <c r="AG82" s="39">
        <v>100</v>
      </c>
      <c r="AH82" s="39">
        <f t="shared" si="89"/>
        <v>1.728</v>
      </c>
    </row>
    <row r="83" spans="1:876 6877:7029" s="34" customFormat="1" ht="14.45" hidden="1" customHeight="1" x14ac:dyDescent="0.2">
      <c r="A83" s="346">
        <v>115</v>
      </c>
      <c r="B83" s="347" t="s">
        <v>763</v>
      </c>
      <c r="C83" s="346" t="s">
        <v>5</v>
      </c>
      <c r="D83" s="348">
        <f>'Transmission Cost 12-30-2014'!B72</f>
        <v>636648.11</v>
      </c>
      <c r="E83" s="348">
        <f>'Transmission Cost 12-30-2014'!D72</f>
        <v>587758.34</v>
      </c>
      <c r="F83" s="207" t="s">
        <v>35</v>
      </c>
      <c r="G83" s="122"/>
      <c r="H83" s="346" t="s">
        <v>147</v>
      </c>
      <c r="I83" s="348"/>
      <c r="J83" s="346" t="s">
        <v>148</v>
      </c>
      <c r="K83" s="348">
        <f>D83*V83/W83</f>
        <v>78855.751818558405</v>
      </c>
      <c r="L83" s="350">
        <f>E83*V83/W83</f>
        <v>72800.225211267607</v>
      </c>
      <c r="M83" s="127"/>
      <c r="N83" s="347" t="s">
        <v>338</v>
      </c>
      <c r="O83" s="137" t="s">
        <v>330</v>
      </c>
      <c r="P83" s="351"/>
      <c r="Q83" s="352"/>
      <c r="R83" s="347"/>
      <c r="S83" s="347">
        <v>1</v>
      </c>
      <c r="T83" s="353">
        <v>115</v>
      </c>
      <c r="U83" s="137">
        <v>1</v>
      </c>
      <c r="V83" s="354">
        <v>1.4950000000000001</v>
      </c>
      <c r="W83" s="355">
        <v>12.07</v>
      </c>
      <c r="X83" s="128">
        <f t="shared" si="68"/>
        <v>1</v>
      </c>
      <c r="Y83" s="128">
        <f t="shared" si="69"/>
        <v>0</v>
      </c>
      <c r="Z83" s="135">
        <f>K83*X83*Y83</f>
        <v>0</v>
      </c>
      <c r="AA83" s="135">
        <f>L83*X83*Y83</f>
        <v>0</v>
      </c>
      <c r="AB83" s="128">
        <f t="shared" si="70"/>
        <v>1</v>
      </c>
      <c r="AC83" s="135">
        <f>K83*X83*AB83</f>
        <v>78855.751818558405</v>
      </c>
      <c r="AD83" s="135">
        <f>L83*X83*AB83</f>
        <v>72800.225211267607</v>
      </c>
      <c r="AE83" s="136" t="s">
        <v>330</v>
      </c>
      <c r="AF83" s="97">
        <v>526</v>
      </c>
      <c r="AG83" s="97">
        <v>100</v>
      </c>
      <c r="AH83" s="183">
        <f t="shared" si="89"/>
        <v>1.4950000000000001</v>
      </c>
    </row>
    <row r="84" spans="1:876 6877:7029" ht="14.45" hidden="1" customHeight="1" x14ac:dyDescent="0.2">
      <c r="A84" s="422">
        <v>115</v>
      </c>
      <c r="B84" s="423" t="s">
        <v>763</v>
      </c>
      <c r="C84" s="422" t="s">
        <v>5</v>
      </c>
      <c r="D84" s="424">
        <f>'Transmission Cost 12-30-2014'!B72</f>
        <v>636648.11</v>
      </c>
      <c r="E84" s="424">
        <f>'Transmission Cost 12-30-2014'!D72</f>
        <v>587758.34</v>
      </c>
      <c r="F84" s="425" t="s">
        <v>35</v>
      </c>
      <c r="G84" s="426"/>
      <c r="H84" s="422" t="s">
        <v>1454</v>
      </c>
      <c r="I84" s="427"/>
      <c r="J84" s="422" t="s">
        <v>1455</v>
      </c>
      <c r="K84" s="424">
        <f t="shared" ref="K84:K85" si="99">D84*V84/W84</f>
        <v>1529.6433463131732</v>
      </c>
      <c r="L84" s="428">
        <f t="shared" ref="L84:L85" si="100">E84*V84/W84</f>
        <v>1412.1782816901407</v>
      </c>
      <c r="M84" s="429"/>
      <c r="N84" s="423" t="s">
        <v>329</v>
      </c>
      <c r="O84" s="430" t="s">
        <v>850</v>
      </c>
      <c r="P84" s="431"/>
      <c r="Q84" s="432"/>
      <c r="R84" s="423"/>
      <c r="S84" s="423">
        <v>1</v>
      </c>
      <c r="T84" s="433">
        <v>115</v>
      </c>
      <c r="U84" s="430">
        <v>1</v>
      </c>
      <c r="V84" s="434">
        <v>2.9000000000000001E-2</v>
      </c>
      <c r="W84" s="435">
        <v>12.07</v>
      </c>
      <c r="X84" s="404">
        <f t="shared" si="68"/>
        <v>1</v>
      </c>
      <c r="Y84" s="404">
        <f t="shared" si="69"/>
        <v>1</v>
      </c>
      <c r="Z84" s="412">
        <f t="shared" ref="Z84:Z85" si="101">K84*X84*Y84</f>
        <v>1529.6433463131732</v>
      </c>
      <c r="AA84" s="412">
        <f t="shared" ref="AA84:AA85" si="102">L84*X84*Y84</f>
        <v>1412.1782816901407</v>
      </c>
      <c r="AB84" s="404">
        <f t="shared" si="70"/>
        <v>0</v>
      </c>
      <c r="AC84" s="412">
        <f t="shared" ref="AC84:AC85" si="103">K84*X84*AB84</f>
        <v>0</v>
      </c>
      <c r="AD84" s="412">
        <f t="shared" ref="AD84:AD85" si="104">L84*X84*AB84</f>
        <v>0</v>
      </c>
      <c r="AE84" s="423" t="s">
        <v>330</v>
      </c>
      <c r="AF84" s="436">
        <v>526</v>
      </c>
      <c r="AG84" s="436">
        <v>100</v>
      </c>
      <c r="AH84" s="464">
        <f t="shared" si="89"/>
        <v>2.9000000000000001E-2</v>
      </c>
      <c r="AI84" s="205"/>
      <c r="AJ84" s="205"/>
      <c r="AK84" s="205"/>
      <c r="JDM84" s="205"/>
      <c r="JDN84" s="205"/>
      <c r="JDO84" s="205"/>
      <c r="JDP84" s="205"/>
      <c r="JDQ84" s="205"/>
      <c r="JDR84" s="205"/>
      <c r="JDS84" s="205"/>
      <c r="JDT84" s="205"/>
      <c r="JDU84" s="205"/>
      <c r="JDV84" s="205"/>
      <c r="JDW84" s="205"/>
      <c r="JDX84" s="205"/>
      <c r="JDY84" s="205"/>
      <c r="JDZ84" s="205"/>
      <c r="JEA84" s="205"/>
      <c r="JEB84" s="205"/>
      <c r="JEC84" s="205"/>
      <c r="JED84" s="205"/>
      <c r="JEE84" s="205"/>
      <c r="JEF84" s="205"/>
      <c r="JEG84" s="205"/>
      <c r="JEH84" s="205"/>
      <c r="JEI84" s="205"/>
      <c r="JEJ84" s="205"/>
      <c r="JEK84" s="205"/>
      <c r="JEL84" s="205"/>
      <c r="JEM84" s="205"/>
      <c r="JEN84" s="205"/>
      <c r="JEO84" s="205"/>
      <c r="JEP84" s="205"/>
      <c r="JEQ84" s="205"/>
      <c r="JER84" s="205"/>
      <c r="JES84" s="205"/>
      <c r="JET84" s="205"/>
      <c r="JEU84" s="205"/>
      <c r="JEV84" s="205"/>
      <c r="JEW84" s="205"/>
      <c r="JEX84" s="205"/>
      <c r="JEY84" s="205"/>
      <c r="JEZ84" s="205"/>
      <c r="JFA84" s="205"/>
      <c r="JFB84" s="205"/>
      <c r="JFC84" s="205"/>
      <c r="JFD84" s="205"/>
      <c r="JFE84" s="205"/>
      <c r="JFF84" s="205"/>
      <c r="JFG84" s="205"/>
      <c r="JFH84" s="205"/>
      <c r="JFI84" s="205"/>
      <c r="JFJ84" s="205"/>
      <c r="JFK84" s="205"/>
      <c r="JFL84" s="205"/>
      <c r="JFM84" s="205"/>
      <c r="JFN84" s="205"/>
      <c r="JFO84" s="205"/>
      <c r="JFP84" s="205"/>
      <c r="JFQ84" s="205"/>
      <c r="JFR84" s="205"/>
      <c r="JFS84" s="205"/>
      <c r="JFT84" s="205"/>
      <c r="JFU84" s="205"/>
      <c r="JFV84" s="205"/>
      <c r="JFW84" s="205"/>
      <c r="JFX84" s="205"/>
      <c r="JFY84" s="205"/>
      <c r="JFZ84" s="205"/>
      <c r="JGA84" s="205"/>
      <c r="JGB84" s="205"/>
      <c r="JGC84" s="205"/>
      <c r="JGD84" s="205"/>
      <c r="JGE84" s="205"/>
      <c r="JGF84" s="205"/>
      <c r="JGG84" s="205"/>
      <c r="JGH84" s="205"/>
      <c r="JGI84" s="205"/>
      <c r="JGJ84" s="205"/>
      <c r="JGK84" s="205"/>
      <c r="JGL84" s="205"/>
      <c r="JGM84" s="205"/>
      <c r="JGN84" s="205"/>
      <c r="JGO84" s="205"/>
      <c r="JGP84" s="205"/>
      <c r="JGQ84" s="205"/>
      <c r="JGR84" s="205"/>
      <c r="JGS84" s="205"/>
      <c r="JGT84" s="205"/>
      <c r="JGU84" s="205"/>
      <c r="JGV84" s="205"/>
      <c r="JGW84" s="205"/>
      <c r="JGX84" s="205"/>
      <c r="JGY84" s="205"/>
      <c r="JGZ84" s="205"/>
      <c r="JHA84" s="205"/>
      <c r="JHB84" s="205"/>
      <c r="JHC84" s="205"/>
      <c r="JHD84" s="205"/>
      <c r="JHE84" s="205"/>
      <c r="JHF84" s="205"/>
      <c r="JHG84" s="205"/>
      <c r="JHH84" s="205"/>
      <c r="JHI84" s="205"/>
      <c r="JHJ84" s="205"/>
      <c r="JHK84" s="205"/>
      <c r="JHL84" s="205"/>
      <c r="JHM84" s="205"/>
      <c r="JHN84" s="205"/>
      <c r="JHO84" s="205"/>
      <c r="JHP84" s="205"/>
      <c r="JHQ84" s="205"/>
      <c r="JHR84" s="205"/>
      <c r="JHS84" s="205"/>
      <c r="JHT84" s="205"/>
      <c r="JHU84" s="205"/>
      <c r="JHV84" s="205"/>
      <c r="JHW84" s="205"/>
      <c r="JHX84" s="205"/>
      <c r="JHY84" s="205"/>
      <c r="JHZ84" s="205"/>
      <c r="JIA84" s="205"/>
      <c r="JIB84" s="205"/>
      <c r="JIC84" s="205"/>
      <c r="JID84" s="205"/>
      <c r="JIE84" s="205"/>
      <c r="JIF84" s="205"/>
      <c r="JIG84" s="205"/>
      <c r="JIH84" s="205"/>
      <c r="JII84" s="205"/>
      <c r="JIJ84" s="205"/>
      <c r="JIK84" s="205"/>
      <c r="JIL84" s="205"/>
      <c r="JIM84" s="205"/>
      <c r="JIN84" s="205"/>
      <c r="JIO84" s="205"/>
      <c r="JIP84" s="205"/>
      <c r="JIQ84" s="205"/>
      <c r="JIR84" s="205"/>
      <c r="JIS84" s="205"/>
      <c r="JIT84" s="205"/>
      <c r="JIU84" s="205"/>
      <c r="JIV84" s="205"/>
      <c r="JIW84" s="205"/>
      <c r="JIX84" s="205"/>
      <c r="JIY84" s="205"/>
      <c r="JIZ84" s="205"/>
      <c r="JJA84" s="205"/>
      <c r="JJB84" s="205"/>
      <c r="JJC84" s="205"/>
      <c r="JJD84" s="205"/>
      <c r="JJE84" s="205"/>
      <c r="JJF84" s="205"/>
      <c r="JJG84" s="205"/>
      <c r="JJH84" s="205"/>
      <c r="JJI84" s="205"/>
    </row>
    <row r="85" spans="1:876 6877:7029" ht="14.45" hidden="1" customHeight="1" x14ac:dyDescent="0.2">
      <c r="A85" s="436">
        <v>115</v>
      </c>
      <c r="B85" s="438" t="s">
        <v>763</v>
      </c>
      <c r="C85" s="439" t="s">
        <v>5</v>
      </c>
      <c r="D85" s="424">
        <f>'Transmission Cost 12-30-2014'!B72</f>
        <v>636648.11</v>
      </c>
      <c r="E85" s="424">
        <f>'Transmission Cost 12-30-2014'!D72</f>
        <v>587758.34</v>
      </c>
      <c r="F85" s="440" t="s">
        <v>35</v>
      </c>
      <c r="G85" s="436"/>
      <c r="H85" s="441" t="s">
        <v>1456</v>
      </c>
      <c r="I85" s="436"/>
      <c r="J85" s="442" t="s">
        <v>1457</v>
      </c>
      <c r="K85" s="424">
        <f t="shared" si="99"/>
        <v>18302.973833471417</v>
      </c>
      <c r="L85" s="428">
        <f t="shared" si="100"/>
        <v>16897.443577464786</v>
      </c>
      <c r="M85" s="443"/>
      <c r="N85" s="444" t="s">
        <v>329</v>
      </c>
      <c r="O85" s="445" t="s">
        <v>850</v>
      </c>
      <c r="P85" s="444"/>
      <c r="Q85" s="446"/>
      <c r="R85" s="446"/>
      <c r="S85" s="447"/>
      <c r="T85" s="436">
        <v>115</v>
      </c>
      <c r="U85" s="436">
        <v>1</v>
      </c>
      <c r="V85" s="437">
        <v>0.34699999999999998</v>
      </c>
      <c r="W85" s="437">
        <v>12.07</v>
      </c>
      <c r="X85" s="404">
        <f t="shared" si="68"/>
        <v>1</v>
      </c>
      <c r="Y85" s="404">
        <f t="shared" si="69"/>
        <v>1</v>
      </c>
      <c r="Z85" s="412">
        <f t="shared" si="101"/>
        <v>18302.973833471417</v>
      </c>
      <c r="AA85" s="412">
        <f t="shared" si="102"/>
        <v>16897.443577464786</v>
      </c>
      <c r="AB85" s="404">
        <f t="shared" si="70"/>
        <v>0</v>
      </c>
      <c r="AC85" s="412">
        <f t="shared" si="103"/>
        <v>0</v>
      </c>
      <c r="AD85" s="412">
        <f t="shared" si="104"/>
        <v>0</v>
      </c>
      <c r="AE85" s="444" t="s">
        <v>330</v>
      </c>
      <c r="AF85" s="436">
        <v>526</v>
      </c>
      <c r="AG85" s="436">
        <v>100</v>
      </c>
      <c r="AH85" s="464">
        <f t="shared" si="89"/>
        <v>0.34699999999999998</v>
      </c>
      <c r="AI85" s="206"/>
      <c r="AJ85" s="206"/>
      <c r="AK85" s="206"/>
      <c r="JDM85" s="206"/>
      <c r="JDN85" s="206"/>
      <c r="JDO85" s="206"/>
      <c r="JDP85" s="206"/>
      <c r="JDQ85" s="206"/>
      <c r="JDR85" s="206"/>
      <c r="JDS85" s="206"/>
      <c r="JDT85" s="206"/>
      <c r="JDU85" s="206"/>
      <c r="JDV85" s="206"/>
      <c r="JDW85" s="206"/>
      <c r="JDX85" s="206"/>
      <c r="JDY85" s="206"/>
      <c r="JDZ85" s="206"/>
      <c r="JEA85" s="206"/>
      <c r="JEB85" s="206"/>
      <c r="JEC85" s="206"/>
      <c r="JED85" s="206"/>
      <c r="JEE85" s="206"/>
      <c r="JEF85" s="206"/>
      <c r="JEG85" s="206"/>
      <c r="JEH85" s="206"/>
      <c r="JEI85" s="206"/>
      <c r="JEJ85" s="206"/>
      <c r="JEK85" s="206"/>
      <c r="JEL85" s="206"/>
      <c r="JEM85" s="206"/>
      <c r="JEN85" s="206"/>
      <c r="JEO85" s="206"/>
      <c r="JEP85" s="206"/>
      <c r="JEQ85" s="206"/>
      <c r="JER85" s="206"/>
      <c r="JES85" s="206"/>
      <c r="JET85" s="206"/>
      <c r="JEU85" s="206"/>
      <c r="JEV85" s="206"/>
      <c r="JEW85" s="206"/>
      <c r="JEX85" s="206"/>
      <c r="JEY85" s="206"/>
      <c r="JEZ85" s="206"/>
      <c r="JFA85" s="206"/>
      <c r="JFB85" s="206"/>
      <c r="JFC85" s="206"/>
      <c r="JFD85" s="206"/>
      <c r="JFE85" s="206"/>
      <c r="JFF85" s="206"/>
      <c r="JFG85" s="206"/>
      <c r="JFH85" s="206"/>
      <c r="JFI85" s="206"/>
      <c r="JFJ85" s="206"/>
      <c r="JFK85" s="206"/>
      <c r="JFL85" s="206"/>
      <c r="JFM85" s="206"/>
      <c r="JFN85" s="206"/>
      <c r="JFO85" s="206"/>
      <c r="JFP85" s="206"/>
      <c r="JFQ85" s="206"/>
      <c r="JFR85" s="206"/>
      <c r="JFS85" s="206"/>
      <c r="JFT85" s="206"/>
      <c r="JFU85" s="206"/>
      <c r="JFV85" s="206"/>
      <c r="JFW85" s="206"/>
      <c r="JFX85" s="206"/>
      <c r="JFY85" s="206"/>
      <c r="JFZ85" s="206"/>
      <c r="JGA85" s="206"/>
      <c r="JGB85" s="206"/>
      <c r="JGC85" s="206"/>
      <c r="JGD85" s="206"/>
      <c r="JGE85" s="206"/>
      <c r="JGF85" s="206"/>
      <c r="JGG85" s="206"/>
      <c r="JGH85" s="206"/>
      <c r="JGI85" s="206"/>
      <c r="JGJ85" s="206"/>
      <c r="JGK85" s="206"/>
      <c r="JGL85" s="206"/>
      <c r="JGM85" s="206"/>
      <c r="JGN85" s="206"/>
      <c r="JGO85" s="206"/>
      <c r="JGP85" s="206"/>
      <c r="JGQ85" s="206"/>
      <c r="JGR85" s="206"/>
      <c r="JGS85" s="206"/>
      <c r="JGT85" s="206"/>
      <c r="JGU85" s="206"/>
      <c r="JGV85" s="206"/>
      <c r="JGW85" s="206"/>
      <c r="JGX85" s="206"/>
      <c r="JGY85" s="206"/>
      <c r="JGZ85" s="206"/>
      <c r="JHA85" s="206"/>
      <c r="JHB85" s="206"/>
      <c r="JHC85" s="206"/>
      <c r="JHD85" s="206"/>
      <c r="JHE85" s="206"/>
      <c r="JHF85" s="206"/>
      <c r="JHG85" s="206"/>
      <c r="JHH85" s="206"/>
      <c r="JHI85" s="206"/>
      <c r="JHJ85" s="206"/>
      <c r="JHK85" s="206"/>
      <c r="JHL85" s="206"/>
      <c r="JHM85" s="206"/>
      <c r="JHN85" s="206"/>
      <c r="JHO85" s="206"/>
      <c r="JHP85" s="206"/>
      <c r="JHQ85" s="206"/>
      <c r="JHR85" s="206"/>
      <c r="JHS85" s="206"/>
      <c r="JHT85" s="206"/>
      <c r="JHU85" s="206"/>
      <c r="JHV85" s="206"/>
      <c r="JHW85" s="206"/>
      <c r="JHX85" s="206"/>
      <c r="JHY85" s="206"/>
      <c r="JHZ85" s="206"/>
      <c r="JIA85" s="206"/>
      <c r="JIB85" s="206"/>
      <c r="JIC85" s="206"/>
      <c r="JID85" s="206"/>
      <c r="JIE85" s="206"/>
      <c r="JIF85" s="206"/>
      <c r="JIG85" s="206"/>
      <c r="JIH85" s="206"/>
      <c r="JII85" s="206"/>
      <c r="JIJ85" s="206"/>
      <c r="JIK85" s="206"/>
      <c r="JIL85" s="206"/>
      <c r="JIM85" s="206"/>
      <c r="JIN85" s="206"/>
      <c r="JIO85" s="206"/>
      <c r="JIP85" s="206"/>
      <c r="JIQ85" s="206"/>
      <c r="JIR85" s="206"/>
      <c r="JIS85" s="206"/>
      <c r="JIT85" s="206"/>
      <c r="JIU85" s="206"/>
      <c r="JIV85" s="206"/>
      <c r="JIW85" s="206"/>
      <c r="JIX85" s="206"/>
      <c r="JIY85" s="206"/>
      <c r="JIZ85" s="206"/>
      <c r="JJA85" s="206"/>
      <c r="JJB85" s="206"/>
      <c r="JJC85" s="206"/>
      <c r="JJD85" s="206"/>
      <c r="JJE85" s="206"/>
      <c r="JJF85" s="206"/>
      <c r="JJG85" s="206"/>
      <c r="JJH85" s="206"/>
      <c r="JJI85" s="206"/>
    </row>
    <row r="86" spans="1:876 6877:7029" s="29" customFormat="1" ht="14.45" hidden="1" customHeight="1" x14ac:dyDescent="0.2">
      <c r="A86" s="108">
        <v>115</v>
      </c>
      <c r="B86" s="109" t="s">
        <v>411</v>
      </c>
      <c r="C86" s="122" t="s">
        <v>413</v>
      </c>
      <c r="D86" s="110">
        <f>VLOOKUP(C86,TLine_Cost,2,FALSE)</f>
        <v>272613.42</v>
      </c>
      <c r="E86" s="110">
        <f>VLOOKUP(C86,TLine_Cost,4,FALSE)</f>
        <v>131998.09</v>
      </c>
      <c r="F86" s="111" t="s">
        <v>35</v>
      </c>
      <c r="G86" s="108">
        <v>52310</v>
      </c>
      <c r="H86" s="113" t="s">
        <v>415</v>
      </c>
      <c r="I86" s="108">
        <v>52308</v>
      </c>
      <c r="J86" s="123" t="s">
        <v>414</v>
      </c>
      <c r="K86" s="126">
        <f>D86*V86/W86</f>
        <v>272613.42</v>
      </c>
      <c r="L86" s="126">
        <f>E86*V86/W86</f>
        <v>131998.09</v>
      </c>
      <c r="M86" s="127">
        <f>SUM(K86)</f>
        <v>272613.42</v>
      </c>
      <c r="N86" s="128" t="s">
        <v>338</v>
      </c>
      <c r="O86" s="142" t="s">
        <v>330</v>
      </c>
      <c r="P86" s="128" t="e">
        <f>VLOOKUP(I86,I90:J501,2,FALSE)</f>
        <v>#N/A</v>
      </c>
      <c r="Q86" s="129" t="e">
        <f>VLOOKUP(I86,#REF!,5,FALSE)</f>
        <v>#REF!</v>
      </c>
      <c r="R86" s="129" t="e">
        <f>VLOOKUP(I86,#REF!,6,FALSE)</f>
        <v>#REF!</v>
      </c>
      <c r="S86" s="130" t="e">
        <f>SQRT(Q86^2+R86^2)</f>
        <v>#REF!</v>
      </c>
      <c r="T86" s="108">
        <v>115</v>
      </c>
      <c r="U86" s="108">
        <v>1</v>
      </c>
      <c r="V86" s="131">
        <v>1.1000000000000001</v>
      </c>
      <c r="W86" s="131">
        <v>1.1000000000000001</v>
      </c>
      <c r="X86" s="128">
        <f t="shared" si="68"/>
        <v>1</v>
      </c>
      <c r="Y86" s="128">
        <f t="shared" si="69"/>
        <v>0</v>
      </c>
      <c r="Z86" s="135">
        <f>K86*X86*Y86</f>
        <v>0</v>
      </c>
      <c r="AA86" s="135">
        <f>L86*X86*Y86</f>
        <v>0</v>
      </c>
      <c r="AB86" s="128">
        <f t="shared" si="70"/>
        <v>1</v>
      </c>
      <c r="AC86" s="135">
        <f>K86*X86*AB86</f>
        <v>272613.42</v>
      </c>
      <c r="AD86" s="135">
        <f>L86*X86*AB86</f>
        <v>131998.09</v>
      </c>
      <c r="AE86" s="133" t="s">
        <v>330</v>
      </c>
      <c r="AF86" s="39">
        <v>526</v>
      </c>
      <c r="AG86" s="39">
        <v>100</v>
      </c>
      <c r="AH86" s="183">
        <f t="shared" si="89"/>
        <v>1.1000000000000001</v>
      </c>
    </row>
    <row r="87" spans="1:876 6877:7029" ht="14.45" hidden="1" customHeight="1" x14ac:dyDescent="0.2">
      <c r="A87" s="238">
        <v>115</v>
      </c>
      <c r="B87" s="240" t="s">
        <v>1458</v>
      </c>
      <c r="C87" s="236" t="s">
        <v>687</v>
      </c>
      <c r="D87" s="110">
        <f>VLOOKUP(C87,TLine_Cost,2,FALSE)</f>
        <v>5929234.8099999996</v>
      </c>
      <c r="E87" s="110">
        <f>VLOOKUP(C87,TLine_Cost,4,FALSE)</f>
        <v>4995582.01</v>
      </c>
      <c r="F87" s="237" t="s">
        <v>35</v>
      </c>
      <c r="G87" s="238"/>
      <c r="H87" s="228" t="s">
        <v>1459</v>
      </c>
      <c r="I87" s="238"/>
      <c r="J87" s="227" t="s">
        <v>1460</v>
      </c>
      <c r="K87" s="126">
        <f>D87*V87/W87</f>
        <v>2254.1762045368141</v>
      </c>
      <c r="L87" s="126">
        <f>E87*V87/W87</f>
        <v>1899.220127993917</v>
      </c>
      <c r="M87" s="127">
        <f>SUM(K87)</f>
        <v>2254.1762045368141</v>
      </c>
      <c r="N87" s="243" t="s">
        <v>338</v>
      </c>
      <c r="O87" s="241" t="s">
        <v>330</v>
      </c>
      <c r="P87" s="243"/>
      <c r="Q87" s="244"/>
      <c r="R87" s="244"/>
      <c r="S87" s="239"/>
      <c r="T87" s="238">
        <v>115</v>
      </c>
      <c r="U87" s="238">
        <v>1</v>
      </c>
      <c r="V87" s="242">
        <v>1.7999999999999999E-2</v>
      </c>
      <c r="W87" s="242">
        <v>47.345999999999997</v>
      </c>
      <c r="X87" s="128">
        <f t="shared" si="68"/>
        <v>1</v>
      </c>
      <c r="Y87" s="128">
        <f t="shared" si="69"/>
        <v>0</v>
      </c>
      <c r="Z87" s="135">
        <f t="shared" ref="Z87:Z89" si="105">K87*X87*Y87</f>
        <v>0</v>
      </c>
      <c r="AA87" s="135">
        <f t="shared" ref="AA87:AA89" si="106">L87*X87*Y87</f>
        <v>0</v>
      </c>
      <c r="AB87" s="128">
        <f t="shared" si="70"/>
        <v>1</v>
      </c>
      <c r="AC87" s="135">
        <f t="shared" ref="AC87:AC89" si="107">K87*X87*AB87</f>
        <v>2254.1762045368141</v>
      </c>
      <c r="AD87" s="135">
        <f t="shared" ref="AD87:AD89" si="108">L87*X87*AB87</f>
        <v>1899.220127993917</v>
      </c>
      <c r="AE87" s="243" t="s">
        <v>330</v>
      </c>
      <c r="AF87" s="238">
        <v>526</v>
      </c>
      <c r="AG87" s="238">
        <v>100</v>
      </c>
      <c r="AH87" s="183">
        <f t="shared" si="89"/>
        <v>1.7999999999999999E-2</v>
      </c>
      <c r="AI87" s="209"/>
      <c r="AJ87" s="209"/>
      <c r="AK87" s="209"/>
      <c r="JDM87" s="209"/>
      <c r="JDN87" s="209"/>
      <c r="JDO87" s="209"/>
      <c r="JDP87" s="209"/>
      <c r="JDQ87" s="209"/>
      <c r="JDR87" s="209"/>
      <c r="JDS87" s="209"/>
      <c r="JDT87" s="209"/>
      <c r="JDU87" s="209"/>
      <c r="JDV87" s="209"/>
      <c r="JDW87" s="209"/>
      <c r="JDX87" s="209"/>
      <c r="JDY87" s="209"/>
      <c r="JDZ87" s="209"/>
      <c r="JEA87" s="209"/>
      <c r="JEB87" s="209"/>
      <c r="JEC87" s="209"/>
      <c r="JED87" s="209"/>
      <c r="JEE87" s="209"/>
      <c r="JEF87" s="209"/>
      <c r="JEG87" s="209"/>
      <c r="JEH87" s="209"/>
      <c r="JEI87" s="209"/>
      <c r="JEJ87" s="209"/>
      <c r="JEK87" s="209"/>
      <c r="JEL87" s="209"/>
      <c r="JEM87" s="209"/>
      <c r="JEN87" s="209"/>
      <c r="JEO87" s="209"/>
      <c r="JEP87" s="209"/>
      <c r="JEQ87" s="209"/>
      <c r="JER87" s="209"/>
      <c r="JES87" s="209"/>
      <c r="JET87" s="209"/>
      <c r="JEU87" s="209"/>
      <c r="JEV87" s="209"/>
      <c r="JEW87" s="209"/>
      <c r="JEX87" s="209"/>
      <c r="JEY87" s="209"/>
      <c r="JEZ87" s="209"/>
      <c r="JFA87" s="209"/>
      <c r="JFB87" s="209"/>
      <c r="JFC87" s="209"/>
      <c r="JFD87" s="209"/>
      <c r="JFE87" s="209"/>
      <c r="JFF87" s="209"/>
      <c r="JFG87" s="209"/>
      <c r="JFH87" s="209"/>
      <c r="JFI87" s="209"/>
      <c r="JFJ87" s="209"/>
      <c r="JFK87" s="209"/>
      <c r="JFL87" s="209"/>
      <c r="JFM87" s="209"/>
      <c r="JFN87" s="209"/>
      <c r="JFO87" s="209"/>
      <c r="JFP87" s="209"/>
      <c r="JFQ87" s="209"/>
      <c r="JFR87" s="209"/>
      <c r="JFS87" s="209"/>
      <c r="JFT87" s="209"/>
      <c r="JFU87" s="209"/>
      <c r="JFV87" s="209"/>
      <c r="JFW87" s="209"/>
      <c r="JFX87" s="209"/>
      <c r="JFY87" s="209"/>
      <c r="JFZ87" s="209"/>
      <c r="JGA87" s="209"/>
      <c r="JGB87" s="209"/>
      <c r="JGC87" s="209"/>
      <c r="JGD87" s="209"/>
      <c r="JGE87" s="209"/>
      <c r="JGF87" s="209"/>
      <c r="JGG87" s="209"/>
      <c r="JGH87" s="209"/>
      <c r="JGI87" s="209"/>
      <c r="JGJ87" s="209"/>
      <c r="JGK87" s="209"/>
      <c r="JGL87" s="209"/>
      <c r="JGM87" s="209"/>
      <c r="JGN87" s="209"/>
      <c r="JGO87" s="209"/>
      <c r="JGP87" s="209"/>
      <c r="JGQ87" s="209"/>
      <c r="JGR87" s="209"/>
      <c r="JGS87" s="209"/>
      <c r="JGT87" s="209"/>
      <c r="JGU87" s="209"/>
      <c r="JGV87" s="209"/>
      <c r="JGW87" s="209"/>
      <c r="JGX87" s="209"/>
      <c r="JGY87" s="209"/>
      <c r="JGZ87" s="209"/>
      <c r="JHA87" s="209"/>
      <c r="JHB87" s="209"/>
      <c r="JHC87" s="209"/>
      <c r="JHD87" s="209"/>
      <c r="JHE87" s="209"/>
      <c r="JHF87" s="209"/>
      <c r="JHG87" s="209"/>
      <c r="JHH87" s="209"/>
      <c r="JHI87" s="209"/>
      <c r="JHJ87" s="209"/>
      <c r="JHK87" s="209"/>
      <c r="JHL87" s="209"/>
      <c r="JHM87" s="209"/>
      <c r="JHN87" s="209"/>
      <c r="JHO87" s="209"/>
      <c r="JHP87" s="209"/>
      <c r="JHQ87" s="209"/>
      <c r="JHR87" s="209"/>
      <c r="JHS87" s="209"/>
      <c r="JHT87" s="209"/>
      <c r="JHU87" s="209"/>
      <c r="JHV87" s="209"/>
      <c r="JHW87" s="209"/>
      <c r="JHX87" s="209"/>
      <c r="JHY87" s="209"/>
      <c r="JHZ87" s="209"/>
      <c r="JIA87" s="209"/>
      <c r="JIB87" s="209"/>
      <c r="JIC87" s="209"/>
      <c r="JID87" s="209"/>
      <c r="JIE87" s="209"/>
      <c r="JIF87" s="209"/>
      <c r="JIG87" s="209"/>
      <c r="JIH87" s="209"/>
      <c r="JII87" s="209"/>
      <c r="JIJ87" s="209"/>
      <c r="JIK87" s="209"/>
      <c r="JIL87" s="209"/>
      <c r="JIM87" s="209"/>
      <c r="JIN87" s="209"/>
      <c r="JIO87" s="209"/>
      <c r="JIP87" s="209"/>
      <c r="JIQ87" s="209"/>
      <c r="JIR87" s="209"/>
      <c r="JIS87" s="209"/>
      <c r="JIT87" s="209"/>
      <c r="JIU87" s="209"/>
      <c r="JIV87" s="209"/>
      <c r="JIW87" s="209"/>
      <c r="JIX87" s="209"/>
      <c r="JIY87" s="209"/>
      <c r="JIZ87" s="209"/>
      <c r="JJA87" s="209"/>
      <c r="JJB87" s="209"/>
      <c r="JJC87" s="209"/>
      <c r="JJD87" s="209"/>
      <c r="JJE87" s="209"/>
      <c r="JJF87" s="209"/>
      <c r="JJG87" s="209"/>
      <c r="JJH87" s="209"/>
      <c r="JJI87" s="209"/>
    </row>
    <row r="88" spans="1:876 6877:7029" ht="14.45" hidden="1" customHeight="1" x14ac:dyDescent="0.2">
      <c r="A88" s="238">
        <v>115</v>
      </c>
      <c r="B88" s="240" t="s">
        <v>1461</v>
      </c>
      <c r="C88" s="275" t="s">
        <v>417</v>
      </c>
      <c r="D88" s="110">
        <f>VLOOKUP(C88,TLine_Cost,2,FALSE)</f>
        <v>768173.9800000001</v>
      </c>
      <c r="E88" s="110">
        <f>VLOOKUP(C88,TLine_Cost,4,FALSE)</f>
        <v>479479.2</v>
      </c>
      <c r="F88" s="237" t="s">
        <v>35</v>
      </c>
      <c r="G88" s="238">
        <v>52086</v>
      </c>
      <c r="H88" s="228" t="s">
        <v>1462</v>
      </c>
      <c r="I88" s="238">
        <v>52098</v>
      </c>
      <c r="J88" s="227" t="s">
        <v>1463</v>
      </c>
      <c r="K88" s="126">
        <f>D88*V88/W88</f>
        <v>628.44885192255254</v>
      </c>
      <c r="L88" s="126">
        <f>E88*V88/W88</f>
        <v>392.26550313607851</v>
      </c>
      <c r="M88" s="127">
        <f>SUM(K88)</f>
        <v>628.44885192255254</v>
      </c>
      <c r="N88" s="243" t="s">
        <v>338</v>
      </c>
      <c r="O88" s="241" t="s">
        <v>330</v>
      </c>
      <c r="P88" s="243" t="e">
        <v>#N/A</v>
      </c>
      <c r="Q88" s="244" t="e">
        <v>#REF!</v>
      </c>
      <c r="R88" s="244" t="e">
        <v>#REF!</v>
      </c>
      <c r="S88" s="239" t="e">
        <v>#REF!</v>
      </c>
      <c r="T88" s="238">
        <v>115</v>
      </c>
      <c r="U88" s="238">
        <v>1</v>
      </c>
      <c r="V88" s="242">
        <v>8.9999999999999993E-3</v>
      </c>
      <c r="W88" s="242">
        <v>11.000999999999999</v>
      </c>
      <c r="X88" s="128">
        <f t="shared" si="68"/>
        <v>1</v>
      </c>
      <c r="Y88" s="128">
        <f t="shared" si="69"/>
        <v>0</v>
      </c>
      <c r="Z88" s="135">
        <f t="shared" si="105"/>
        <v>0</v>
      </c>
      <c r="AA88" s="135">
        <f t="shared" si="106"/>
        <v>0</v>
      </c>
      <c r="AB88" s="128">
        <f t="shared" si="70"/>
        <v>1</v>
      </c>
      <c r="AC88" s="135">
        <f t="shared" si="107"/>
        <v>628.44885192255254</v>
      </c>
      <c r="AD88" s="135">
        <f t="shared" si="108"/>
        <v>392.26550313607851</v>
      </c>
      <c r="AE88" s="243" t="s">
        <v>330</v>
      </c>
      <c r="AF88" s="238">
        <v>526</v>
      </c>
      <c r="AG88" s="238">
        <v>100</v>
      </c>
      <c r="AH88" s="183">
        <f t="shared" si="89"/>
        <v>8.9999999999999993E-3</v>
      </c>
      <c r="AI88" s="210"/>
      <c r="AJ88" s="210"/>
      <c r="AK88" s="210"/>
      <c r="JDM88" s="210"/>
      <c r="JDN88" s="210"/>
      <c r="JDO88" s="210"/>
      <c r="JDP88" s="210"/>
      <c r="JDQ88" s="210"/>
      <c r="JDR88" s="210"/>
      <c r="JDS88" s="210"/>
      <c r="JDT88" s="210"/>
      <c r="JDU88" s="210"/>
      <c r="JDV88" s="210"/>
      <c r="JDW88" s="210"/>
      <c r="JDX88" s="210"/>
      <c r="JDY88" s="210"/>
      <c r="JDZ88" s="210"/>
      <c r="JEA88" s="210"/>
      <c r="JEB88" s="210"/>
      <c r="JEC88" s="210"/>
      <c r="JED88" s="210"/>
      <c r="JEE88" s="210"/>
      <c r="JEF88" s="210"/>
      <c r="JEG88" s="210"/>
      <c r="JEH88" s="210"/>
      <c r="JEI88" s="210"/>
      <c r="JEJ88" s="210"/>
      <c r="JEK88" s="210"/>
      <c r="JEL88" s="210"/>
      <c r="JEM88" s="210"/>
      <c r="JEN88" s="210"/>
      <c r="JEO88" s="210"/>
      <c r="JEP88" s="210"/>
      <c r="JEQ88" s="210"/>
      <c r="JER88" s="210"/>
      <c r="JES88" s="210"/>
      <c r="JET88" s="210"/>
      <c r="JEU88" s="210"/>
      <c r="JEV88" s="210"/>
      <c r="JEW88" s="210"/>
      <c r="JEX88" s="210"/>
      <c r="JEY88" s="210"/>
      <c r="JEZ88" s="210"/>
      <c r="JFA88" s="210"/>
      <c r="JFB88" s="210"/>
      <c r="JFC88" s="210"/>
      <c r="JFD88" s="210"/>
      <c r="JFE88" s="210"/>
      <c r="JFF88" s="210"/>
      <c r="JFG88" s="210"/>
      <c r="JFH88" s="210"/>
      <c r="JFI88" s="210"/>
      <c r="JFJ88" s="210"/>
      <c r="JFK88" s="210"/>
      <c r="JFL88" s="210"/>
      <c r="JFM88" s="210"/>
      <c r="JFN88" s="210"/>
      <c r="JFO88" s="210"/>
      <c r="JFP88" s="210"/>
      <c r="JFQ88" s="210"/>
      <c r="JFR88" s="210"/>
      <c r="JFS88" s="210"/>
      <c r="JFT88" s="210"/>
      <c r="JFU88" s="210"/>
      <c r="JFV88" s="210"/>
      <c r="JFW88" s="210"/>
      <c r="JFX88" s="210"/>
      <c r="JFY88" s="210"/>
      <c r="JFZ88" s="210"/>
      <c r="JGA88" s="210"/>
      <c r="JGB88" s="210"/>
      <c r="JGC88" s="210"/>
      <c r="JGD88" s="210"/>
      <c r="JGE88" s="210"/>
      <c r="JGF88" s="210"/>
      <c r="JGG88" s="210"/>
      <c r="JGH88" s="210"/>
      <c r="JGI88" s="210"/>
      <c r="JGJ88" s="210"/>
      <c r="JGK88" s="210"/>
      <c r="JGL88" s="210"/>
      <c r="JGM88" s="210"/>
      <c r="JGN88" s="210"/>
      <c r="JGO88" s="210"/>
      <c r="JGP88" s="210"/>
      <c r="JGQ88" s="210"/>
      <c r="JGR88" s="210"/>
      <c r="JGS88" s="210"/>
      <c r="JGT88" s="210"/>
      <c r="JGU88" s="210"/>
      <c r="JGV88" s="210"/>
      <c r="JGW88" s="210"/>
      <c r="JGX88" s="210"/>
      <c r="JGY88" s="210"/>
      <c r="JGZ88" s="210"/>
      <c r="JHA88" s="210"/>
      <c r="JHB88" s="210"/>
      <c r="JHC88" s="210"/>
      <c r="JHD88" s="210"/>
      <c r="JHE88" s="210"/>
      <c r="JHF88" s="210"/>
      <c r="JHG88" s="210"/>
      <c r="JHH88" s="210"/>
      <c r="JHI88" s="210"/>
      <c r="JHJ88" s="210"/>
      <c r="JHK88" s="210"/>
      <c r="JHL88" s="210"/>
      <c r="JHM88" s="210"/>
      <c r="JHN88" s="210"/>
      <c r="JHO88" s="210"/>
      <c r="JHP88" s="210"/>
      <c r="JHQ88" s="210"/>
      <c r="JHR88" s="210"/>
      <c r="JHS88" s="210"/>
      <c r="JHT88" s="210"/>
      <c r="JHU88" s="210"/>
      <c r="JHV88" s="210"/>
      <c r="JHW88" s="210"/>
      <c r="JHX88" s="210"/>
      <c r="JHY88" s="210"/>
      <c r="JHZ88" s="210"/>
      <c r="JIA88" s="210"/>
      <c r="JIB88" s="210"/>
      <c r="JIC88" s="210"/>
      <c r="JID88" s="210"/>
      <c r="JIE88" s="210"/>
      <c r="JIF88" s="210"/>
      <c r="JIG88" s="210"/>
      <c r="JIH88" s="210"/>
      <c r="JII88" s="210"/>
      <c r="JIJ88" s="210"/>
      <c r="JIK88" s="210"/>
      <c r="JIL88" s="210"/>
      <c r="JIM88" s="210"/>
      <c r="JIN88" s="210"/>
      <c r="JIO88" s="210"/>
      <c r="JIP88" s="210"/>
      <c r="JIQ88" s="210"/>
      <c r="JIR88" s="210"/>
      <c r="JIS88" s="210"/>
      <c r="JIT88" s="210"/>
      <c r="JIU88" s="210"/>
      <c r="JIV88" s="210"/>
      <c r="JIW88" s="210"/>
      <c r="JIX88" s="210"/>
      <c r="JIY88" s="210"/>
      <c r="JIZ88" s="210"/>
      <c r="JJA88" s="210"/>
      <c r="JJB88" s="210"/>
      <c r="JJC88" s="210"/>
      <c r="JJD88" s="210"/>
      <c r="JJE88" s="210"/>
      <c r="JJF88" s="210"/>
      <c r="JJG88" s="210"/>
      <c r="JJH88" s="210"/>
      <c r="JJI88" s="210"/>
    </row>
    <row r="89" spans="1:876 6877:7029" s="197" customFormat="1" ht="14.45" hidden="1" customHeight="1" x14ac:dyDescent="0.2">
      <c r="A89" s="108">
        <v>115</v>
      </c>
      <c r="B89" s="109" t="s">
        <v>416</v>
      </c>
      <c r="C89" s="122" t="s">
        <v>684</v>
      </c>
      <c r="D89" s="110">
        <f t="shared" ref="D89" si="109">VLOOKUP(C89,TLine_Cost,2,FALSE)</f>
        <v>250836.72</v>
      </c>
      <c r="E89" s="110">
        <f t="shared" ref="E89" si="110">VLOOKUP(C89,TLine_Cost,4,FALSE)</f>
        <v>199026.99</v>
      </c>
      <c r="F89" s="111" t="s">
        <v>35</v>
      </c>
      <c r="G89" s="108">
        <v>52086</v>
      </c>
      <c r="H89" s="228" t="s">
        <v>1464</v>
      </c>
      <c r="I89" s="238">
        <v>52098</v>
      </c>
      <c r="J89" s="227" t="s">
        <v>1465</v>
      </c>
      <c r="K89" s="126">
        <f t="shared" ref="K89" si="111">D89*V89/W89</f>
        <v>250836.71999999997</v>
      </c>
      <c r="L89" s="126">
        <f t="shared" ref="L89" si="112">E89*V89/W89</f>
        <v>199026.99</v>
      </c>
      <c r="M89" s="127">
        <f t="shared" ref="M89" si="113">SUM(K89)</f>
        <v>250836.71999999997</v>
      </c>
      <c r="N89" s="128" t="s">
        <v>338</v>
      </c>
      <c r="O89" s="142" t="s">
        <v>330</v>
      </c>
      <c r="P89" s="128" t="e">
        <f>VLOOKUP(I89,I90:J496,2,FALSE)</f>
        <v>#N/A</v>
      </c>
      <c r="Q89" s="129" t="e">
        <f>VLOOKUP(I89,#REF!,5,FALSE)</f>
        <v>#REF!</v>
      </c>
      <c r="R89" s="129" t="e">
        <f>VLOOKUP(I89,#REF!,6,FALSE)</f>
        <v>#REF!</v>
      </c>
      <c r="S89" s="130" t="e">
        <f t="shared" ref="S89" si="114">SQRT(Q89^2+R89^2)</f>
        <v>#REF!</v>
      </c>
      <c r="T89" s="108">
        <v>115</v>
      </c>
      <c r="U89" s="108">
        <v>1</v>
      </c>
      <c r="V89" s="281">
        <v>1.1479999999999999</v>
      </c>
      <c r="W89" s="281">
        <v>1.1479999999999999</v>
      </c>
      <c r="X89" s="128">
        <f t="shared" si="68"/>
        <v>1</v>
      </c>
      <c r="Y89" s="128">
        <f t="shared" si="69"/>
        <v>0</v>
      </c>
      <c r="Z89" s="135">
        <f t="shared" si="105"/>
        <v>0</v>
      </c>
      <c r="AA89" s="135">
        <f t="shared" si="106"/>
        <v>0</v>
      </c>
      <c r="AB89" s="128">
        <f t="shared" si="70"/>
        <v>1</v>
      </c>
      <c r="AC89" s="135">
        <f t="shared" si="107"/>
        <v>250836.71999999997</v>
      </c>
      <c r="AD89" s="135">
        <f t="shared" si="108"/>
        <v>199026.99</v>
      </c>
      <c r="AE89" s="133" t="s">
        <v>330</v>
      </c>
      <c r="AF89" s="39">
        <v>526</v>
      </c>
      <c r="AG89" s="39">
        <v>100</v>
      </c>
      <c r="AH89" s="39">
        <f t="shared" ref="AH89:AH113" si="115">V89</f>
        <v>1.1479999999999999</v>
      </c>
    </row>
    <row r="90" spans="1:876 6877:7029" ht="14.45" hidden="1" customHeight="1" x14ac:dyDescent="0.2">
      <c r="A90" s="238">
        <v>115</v>
      </c>
      <c r="B90" s="240" t="s">
        <v>1466</v>
      </c>
      <c r="C90" s="236" t="s">
        <v>710</v>
      </c>
      <c r="D90" s="110">
        <f t="shared" ref="D90:D95" si="116">VLOOKUP(C90,TLine_Cost,2,FALSE)</f>
        <v>2907395.39</v>
      </c>
      <c r="E90" s="110">
        <f>VLOOKUP(C90,TLine_Cost,4,FALSE)</f>
        <v>2746044.1</v>
      </c>
      <c r="F90" s="237" t="s">
        <v>35</v>
      </c>
      <c r="G90" s="238"/>
      <c r="H90" s="228" t="s">
        <v>1467</v>
      </c>
      <c r="I90" s="238"/>
      <c r="J90" s="227" t="s">
        <v>1468</v>
      </c>
      <c r="K90" s="126">
        <f t="shared" ref="K90:K91" si="117">D90*V90/W90</f>
        <v>1286.9801423881368</v>
      </c>
      <c r="L90" s="126">
        <f t="shared" ref="L90:L91" si="118">E90*V90/W90</f>
        <v>1215.5567966358037</v>
      </c>
      <c r="M90" s="127">
        <f>SUM(K90:K91)</f>
        <v>3968.1887723634218</v>
      </c>
      <c r="N90" s="243" t="s">
        <v>338</v>
      </c>
      <c r="O90" s="241" t="s">
        <v>330</v>
      </c>
      <c r="P90" s="243"/>
      <c r="Q90" s="244"/>
      <c r="R90" s="244"/>
      <c r="S90" s="239"/>
      <c r="T90" s="238">
        <v>115</v>
      </c>
      <c r="U90" s="238">
        <v>1</v>
      </c>
      <c r="V90" s="281">
        <v>1.2E-2</v>
      </c>
      <c r="W90" s="281">
        <v>27.109000000000002</v>
      </c>
      <c r="X90" s="128">
        <f t="shared" si="68"/>
        <v>1</v>
      </c>
      <c r="Y90" s="128">
        <f t="shared" si="69"/>
        <v>0</v>
      </c>
      <c r="Z90" s="135">
        <f t="shared" ref="Z90:Z91" si="119">K90*X90*Y90</f>
        <v>0</v>
      </c>
      <c r="AA90" s="135">
        <f t="shared" ref="AA90:AA91" si="120">L90*X90*Y90</f>
        <v>0</v>
      </c>
      <c r="AB90" s="128">
        <f t="shared" si="70"/>
        <v>1</v>
      </c>
      <c r="AC90" s="135">
        <f t="shared" ref="AC90:AC91" si="121">K90*X90*AB90</f>
        <v>1286.9801423881368</v>
      </c>
      <c r="AD90" s="135">
        <f t="shared" ref="AD90:AD91" si="122">L90*X90*AB90</f>
        <v>1215.5567966358037</v>
      </c>
      <c r="AE90" s="243" t="s">
        <v>330</v>
      </c>
      <c r="AF90" s="238">
        <v>526</v>
      </c>
      <c r="AG90" s="238">
        <v>100</v>
      </c>
      <c r="AH90" s="39">
        <f t="shared" si="115"/>
        <v>1.2E-2</v>
      </c>
      <c r="AI90" s="211"/>
      <c r="AJ90" s="211"/>
      <c r="AK90" s="211"/>
      <c r="JDM90" s="211"/>
      <c r="JDN90" s="211"/>
      <c r="JDO90" s="211"/>
      <c r="JDP90" s="211"/>
      <c r="JDQ90" s="211"/>
      <c r="JDR90" s="211"/>
      <c r="JDS90" s="211"/>
      <c r="JDT90" s="211"/>
      <c r="JDU90" s="211"/>
      <c r="JDV90" s="211"/>
      <c r="JDW90" s="211"/>
      <c r="JDX90" s="211"/>
      <c r="JDY90" s="211"/>
      <c r="JDZ90" s="211"/>
      <c r="JEA90" s="211"/>
      <c r="JEB90" s="211"/>
      <c r="JEC90" s="211"/>
      <c r="JED90" s="211"/>
      <c r="JEE90" s="211"/>
      <c r="JEF90" s="211"/>
      <c r="JEG90" s="211"/>
      <c r="JEH90" s="211"/>
      <c r="JEI90" s="211"/>
      <c r="JEJ90" s="211"/>
      <c r="JEK90" s="211"/>
      <c r="JEL90" s="211"/>
      <c r="JEM90" s="211"/>
      <c r="JEN90" s="211"/>
      <c r="JEO90" s="211"/>
      <c r="JEP90" s="211"/>
      <c r="JEQ90" s="211"/>
      <c r="JER90" s="211"/>
      <c r="JES90" s="211"/>
      <c r="JET90" s="211"/>
      <c r="JEU90" s="211"/>
      <c r="JEV90" s="211"/>
      <c r="JEW90" s="211"/>
      <c r="JEX90" s="211"/>
      <c r="JEY90" s="211"/>
      <c r="JEZ90" s="211"/>
      <c r="JFA90" s="211"/>
      <c r="JFB90" s="211"/>
      <c r="JFC90" s="211"/>
      <c r="JFD90" s="211"/>
      <c r="JFE90" s="211"/>
      <c r="JFF90" s="211"/>
      <c r="JFG90" s="211"/>
      <c r="JFH90" s="211"/>
      <c r="JFI90" s="211"/>
      <c r="JFJ90" s="211"/>
      <c r="JFK90" s="211"/>
      <c r="JFL90" s="211"/>
      <c r="JFM90" s="211"/>
      <c r="JFN90" s="211"/>
      <c r="JFO90" s="211"/>
      <c r="JFP90" s="211"/>
      <c r="JFQ90" s="211"/>
      <c r="JFR90" s="211"/>
      <c r="JFS90" s="211"/>
      <c r="JFT90" s="211"/>
      <c r="JFU90" s="211"/>
      <c r="JFV90" s="211"/>
      <c r="JFW90" s="211"/>
      <c r="JFX90" s="211"/>
      <c r="JFY90" s="211"/>
      <c r="JFZ90" s="211"/>
      <c r="JGA90" s="211"/>
      <c r="JGB90" s="211"/>
      <c r="JGC90" s="211"/>
      <c r="JGD90" s="211"/>
      <c r="JGE90" s="211"/>
      <c r="JGF90" s="211"/>
      <c r="JGG90" s="211"/>
      <c r="JGH90" s="211"/>
      <c r="JGI90" s="211"/>
      <c r="JGJ90" s="211"/>
      <c r="JGK90" s="211"/>
      <c r="JGL90" s="211"/>
      <c r="JGM90" s="211"/>
      <c r="JGN90" s="211"/>
      <c r="JGO90" s="211"/>
      <c r="JGP90" s="211"/>
      <c r="JGQ90" s="211"/>
      <c r="JGR90" s="211"/>
      <c r="JGS90" s="211"/>
      <c r="JGT90" s="211"/>
      <c r="JGU90" s="211"/>
      <c r="JGV90" s="211"/>
      <c r="JGW90" s="211"/>
      <c r="JGX90" s="211"/>
      <c r="JGY90" s="211"/>
      <c r="JGZ90" s="211"/>
      <c r="JHA90" s="211"/>
      <c r="JHB90" s="211"/>
      <c r="JHC90" s="211"/>
      <c r="JHD90" s="211"/>
      <c r="JHE90" s="211"/>
      <c r="JHF90" s="211"/>
      <c r="JHG90" s="211"/>
      <c r="JHH90" s="211"/>
      <c r="JHI90" s="211"/>
      <c r="JHJ90" s="211"/>
      <c r="JHK90" s="211"/>
      <c r="JHL90" s="211"/>
      <c r="JHM90" s="211"/>
      <c r="JHN90" s="211"/>
      <c r="JHO90" s="211"/>
      <c r="JHP90" s="211"/>
      <c r="JHQ90" s="211"/>
      <c r="JHR90" s="211"/>
      <c r="JHS90" s="211"/>
      <c r="JHT90" s="211"/>
      <c r="JHU90" s="211"/>
      <c r="JHV90" s="211"/>
      <c r="JHW90" s="211"/>
      <c r="JHX90" s="211"/>
      <c r="JHY90" s="211"/>
      <c r="JHZ90" s="211"/>
      <c r="JIA90" s="211"/>
      <c r="JIB90" s="211"/>
      <c r="JIC90" s="211"/>
      <c r="JID90" s="211"/>
      <c r="JIE90" s="211"/>
      <c r="JIF90" s="211"/>
      <c r="JIG90" s="211"/>
      <c r="JIH90" s="211"/>
      <c r="JII90" s="211"/>
      <c r="JIJ90" s="211"/>
      <c r="JIK90" s="211"/>
      <c r="JIL90" s="211"/>
      <c r="JIM90" s="211"/>
      <c r="JIN90" s="211"/>
      <c r="JIO90" s="211"/>
      <c r="JIP90" s="211"/>
      <c r="JIQ90" s="211"/>
      <c r="JIR90" s="211"/>
      <c r="JIS90" s="211"/>
      <c r="JIT90" s="211"/>
      <c r="JIU90" s="211"/>
      <c r="JIV90" s="211"/>
      <c r="JIW90" s="211"/>
      <c r="JIX90" s="211"/>
      <c r="JIY90" s="211"/>
      <c r="JIZ90" s="211"/>
      <c r="JJA90" s="211"/>
      <c r="JJB90" s="211"/>
      <c r="JJC90" s="211"/>
      <c r="JJD90" s="211"/>
      <c r="JJE90" s="211"/>
      <c r="JJF90" s="211"/>
      <c r="JJG90" s="211"/>
      <c r="JJH90" s="211"/>
      <c r="JJI90" s="211"/>
    </row>
    <row r="91" spans="1:876 6877:7029" ht="14.45" hidden="1" customHeight="1" x14ac:dyDescent="0.2">
      <c r="A91" s="238">
        <v>115</v>
      </c>
      <c r="B91" s="240" t="s">
        <v>1466</v>
      </c>
      <c r="C91" s="236" t="s">
        <v>710</v>
      </c>
      <c r="D91" s="110">
        <f t="shared" si="116"/>
        <v>2907395.39</v>
      </c>
      <c r="E91" s="110">
        <f>VLOOKUP(C91,TLine_Cost,4,FALSE)</f>
        <v>2746044.1</v>
      </c>
      <c r="F91" s="237" t="s">
        <v>35</v>
      </c>
      <c r="G91" s="238"/>
      <c r="H91" s="228" t="s">
        <v>1469</v>
      </c>
      <c r="I91" s="238"/>
      <c r="J91" s="227" t="s">
        <v>1470</v>
      </c>
      <c r="K91" s="126">
        <f t="shared" si="117"/>
        <v>2681.208629975285</v>
      </c>
      <c r="L91" s="126">
        <f t="shared" si="118"/>
        <v>2532.4099929912577</v>
      </c>
      <c r="M91" s="127"/>
      <c r="N91" s="243" t="s">
        <v>338</v>
      </c>
      <c r="O91" s="241" t="s">
        <v>330</v>
      </c>
      <c r="P91" s="243"/>
      <c r="Q91" s="244"/>
      <c r="R91" s="244"/>
      <c r="S91" s="239"/>
      <c r="T91" s="238">
        <v>115</v>
      </c>
      <c r="U91" s="238">
        <v>1</v>
      </c>
      <c r="V91" s="281">
        <v>2.5000000000000001E-2</v>
      </c>
      <c r="W91" s="281">
        <v>27.109000000000002</v>
      </c>
      <c r="X91" s="128">
        <f t="shared" si="68"/>
        <v>1</v>
      </c>
      <c r="Y91" s="128">
        <f t="shared" si="69"/>
        <v>0</v>
      </c>
      <c r="Z91" s="135">
        <f t="shared" si="119"/>
        <v>0</v>
      </c>
      <c r="AA91" s="135">
        <f t="shared" si="120"/>
        <v>0</v>
      </c>
      <c r="AB91" s="128">
        <f t="shared" si="70"/>
        <v>1</v>
      </c>
      <c r="AC91" s="135">
        <f t="shared" si="121"/>
        <v>2681.208629975285</v>
      </c>
      <c r="AD91" s="135">
        <f t="shared" si="122"/>
        <v>2532.4099929912577</v>
      </c>
      <c r="AE91" s="243" t="s">
        <v>330</v>
      </c>
      <c r="AF91" s="238">
        <v>526</v>
      </c>
      <c r="AG91" s="238">
        <v>100</v>
      </c>
      <c r="AH91" s="39">
        <f t="shared" si="115"/>
        <v>2.5000000000000001E-2</v>
      </c>
      <c r="AI91" s="211"/>
      <c r="AJ91" s="211"/>
      <c r="AK91" s="211"/>
      <c r="JDM91" s="211"/>
      <c r="JDN91" s="211"/>
      <c r="JDO91" s="211"/>
      <c r="JDP91" s="211"/>
      <c r="JDQ91" s="211"/>
      <c r="JDR91" s="211"/>
      <c r="JDS91" s="211"/>
      <c r="JDT91" s="211"/>
      <c r="JDU91" s="211"/>
      <c r="JDV91" s="211"/>
      <c r="JDW91" s="211"/>
      <c r="JDX91" s="211"/>
      <c r="JDY91" s="211"/>
      <c r="JDZ91" s="211"/>
      <c r="JEA91" s="211"/>
      <c r="JEB91" s="211"/>
      <c r="JEC91" s="211"/>
      <c r="JED91" s="211"/>
      <c r="JEE91" s="211"/>
      <c r="JEF91" s="211"/>
      <c r="JEG91" s="211"/>
      <c r="JEH91" s="211"/>
      <c r="JEI91" s="211"/>
      <c r="JEJ91" s="211"/>
      <c r="JEK91" s="211"/>
      <c r="JEL91" s="211"/>
      <c r="JEM91" s="211"/>
      <c r="JEN91" s="211"/>
      <c r="JEO91" s="211"/>
      <c r="JEP91" s="211"/>
      <c r="JEQ91" s="211"/>
      <c r="JER91" s="211"/>
      <c r="JES91" s="211"/>
      <c r="JET91" s="211"/>
      <c r="JEU91" s="211"/>
      <c r="JEV91" s="211"/>
      <c r="JEW91" s="211"/>
      <c r="JEX91" s="211"/>
      <c r="JEY91" s="211"/>
      <c r="JEZ91" s="211"/>
      <c r="JFA91" s="211"/>
      <c r="JFB91" s="211"/>
      <c r="JFC91" s="211"/>
      <c r="JFD91" s="211"/>
      <c r="JFE91" s="211"/>
      <c r="JFF91" s="211"/>
      <c r="JFG91" s="211"/>
      <c r="JFH91" s="211"/>
      <c r="JFI91" s="211"/>
      <c r="JFJ91" s="211"/>
      <c r="JFK91" s="211"/>
      <c r="JFL91" s="211"/>
      <c r="JFM91" s="211"/>
      <c r="JFN91" s="211"/>
      <c r="JFO91" s="211"/>
      <c r="JFP91" s="211"/>
      <c r="JFQ91" s="211"/>
      <c r="JFR91" s="211"/>
      <c r="JFS91" s="211"/>
      <c r="JFT91" s="211"/>
      <c r="JFU91" s="211"/>
      <c r="JFV91" s="211"/>
      <c r="JFW91" s="211"/>
      <c r="JFX91" s="211"/>
      <c r="JFY91" s="211"/>
      <c r="JFZ91" s="211"/>
      <c r="JGA91" s="211"/>
      <c r="JGB91" s="211"/>
      <c r="JGC91" s="211"/>
      <c r="JGD91" s="211"/>
      <c r="JGE91" s="211"/>
      <c r="JGF91" s="211"/>
      <c r="JGG91" s="211"/>
      <c r="JGH91" s="211"/>
      <c r="JGI91" s="211"/>
      <c r="JGJ91" s="211"/>
      <c r="JGK91" s="211"/>
      <c r="JGL91" s="211"/>
      <c r="JGM91" s="211"/>
      <c r="JGN91" s="211"/>
      <c r="JGO91" s="211"/>
      <c r="JGP91" s="211"/>
      <c r="JGQ91" s="211"/>
      <c r="JGR91" s="211"/>
      <c r="JGS91" s="211"/>
      <c r="JGT91" s="211"/>
      <c r="JGU91" s="211"/>
      <c r="JGV91" s="211"/>
      <c r="JGW91" s="211"/>
      <c r="JGX91" s="211"/>
      <c r="JGY91" s="211"/>
      <c r="JGZ91" s="211"/>
      <c r="JHA91" s="211"/>
      <c r="JHB91" s="211"/>
      <c r="JHC91" s="211"/>
      <c r="JHD91" s="211"/>
      <c r="JHE91" s="211"/>
      <c r="JHF91" s="211"/>
      <c r="JHG91" s="211"/>
      <c r="JHH91" s="211"/>
      <c r="JHI91" s="211"/>
      <c r="JHJ91" s="211"/>
      <c r="JHK91" s="211"/>
      <c r="JHL91" s="211"/>
      <c r="JHM91" s="211"/>
      <c r="JHN91" s="211"/>
      <c r="JHO91" s="211"/>
      <c r="JHP91" s="211"/>
      <c r="JHQ91" s="211"/>
      <c r="JHR91" s="211"/>
      <c r="JHS91" s="211"/>
      <c r="JHT91" s="211"/>
      <c r="JHU91" s="211"/>
      <c r="JHV91" s="211"/>
      <c r="JHW91" s="211"/>
      <c r="JHX91" s="211"/>
      <c r="JHY91" s="211"/>
      <c r="JHZ91" s="211"/>
      <c r="JIA91" s="211"/>
      <c r="JIB91" s="211"/>
      <c r="JIC91" s="211"/>
      <c r="JID91" s="211"/>
      <c r="JIE91" s="211"/>
      <c r="JIF91" s="211"/>
      <c r="JIG91" s="211"/>
      <c r="JIH91" s="211"/>
      <c r="JII91" s="211"/>
      <c r="JIJ91" s="211"/>
      <c r="JIK91" s="211"/>
      <c r="JIL91" s="211"/>
      <c r="JIM91" s="211"/>
      <c r="JIN91" s="211"/>
      <c r="JIO91" s="211"/>
      <c r="JIP91" s="211"/>
      <c r="JIQ91" s="211"/>
      <c r="JIR91" s="211"/>
      <c r="JIS91" s="211"/>
      <c r="JIT91" s="211"/>
      <c r="JIU91" s="211"/>
      <c r="JIV91" s="211"/>
      <c r="JIW91" s="211"/>
      <c r="JIX91" s="211"/>
      <c r="JIY91" s="211"/>
      <c r="JIZ91" s="211"/>
      <c r="JJA91" s="211"/>
      <c r="JJB91" s="211"/>
      <c r="JJC91" s="211"/>
      <c r="JJD91" s="211"/>
      <c r="JJE91" s="211"/>
      <c r="JJF91" s="211"/>
      <c r="JJG91" s="211"/>
      <c r="JJH91" s="211"/>
      <c r="JJI91" s="211"/>
    </row>
    <row r="92" spans="1:876 6877:7029" ht="14.45" hidden="1" customHeight="1" x14ac:dyDescent="0.2">
      <c r="A92" s="238">
        <v>115</v>
      </c>
      <c r="B92" s="240" t="s">
        <v>418</v>
      </c>
      <c r="C92" s="284" t="s">
        <v>710</v>
      </c>
      <c r="D92" s="110">
        <f t="shared" si="116"/>
        <v>2907395.39</v>
      </c>
      <c r="E92" s="110">
        <f>VLOOKUP(C92,TLine_Cost,4,FALSE)</f>
        <v>2746044.1</v>
      </c>
      <c r="F92" s="237" t="s">
        <v>35</v>
      </c>
      <c r="G92" s="238"/>
      <c r="H92" s="228" t="s">
        <v>1471</v>
      </c>
      <c r="I92" s="238"/>
      <c r="J92" s="227" t="s">
        <v>1472</v>
      </c>
      <c r="K92" s="126">
        <f t="shared" ref="K92:K93" si="123">D92*V92/W92</f>
        <v>3002.9536655723191</v>
      </c>
      <c r="L92" s="126">
        <f t="shared" ref="L92:L93" si="124">E92*V92/W92</f>
        <v>2836.2991921502085</v>
      </c>
      <c r="M92" s="127">
        <f>SUM(K92:K94)</f>
        <v>492368.52287425037</v>
      </c>
      <c r="N92" s="243" t="s">
        <v>338</v>
      </c>
      <c r="O92" s="241" t="s">
        <v>330</v>
      </c>
      <c r="P92" s="243"/>
      <c r="Q92" s="244"/>
      <c r="R92" s="244"/>
      <c r="S92" s="239"/>
      <c r="T92" s="238">
        <v>115</v>
      </c>
      <c r="U92" s="238">
        <v>1</v>
      </c>
      <c r="V92" s="242">
        <v>2.8000000000000001E-2</v>
      </c>
      <c r="W92" s="242">
        <v>27.109000000000002</v>
      </c>
      <c r="X92" s="128">
        <f t="shared" si="68"/>
        <v>1</v>
      </c>
      <c r="Y92" s="128">
        <f t="shared" si="69"/>
        <v>0</v>
      </c>
      <c r="Z92" s="135">
        <f t="shared" ref="Z92:Z93" si="125">K92*X92*Y92</f>
        <v>0</v>
      </c>
      <c r="AA92" s="135">
        <f t="shared" ref="AA92:AA93" si="126">L92*X92*Y92</f>
        <v>0</v>
      </c>
      <c r="AB92" s="128">
        <f t="shared" si="70"/>
        <v>1</v>
      </c>
      <c r="AC92" s="135">
        <f t="shared" ref="AC92:AC93" si="127">K92*X92*AB92</f>
        <v>3002.9536655723191</v>
      </c>
      <c r="AD92" s="135">
        <f t="shared" ref="AD92:AD93" si="128">L92*X92*AB92</f>
        <v>2836.2991921502085</v>
      </c>
      <c r="AE92" s="243" t="s">
        <v>330</v>
      </c>
      <c r="AF92" s="238">
        <v>526</v>
      </c>
      <c r="AG92" s="238">
        <v>100</v>
      </c>
      <c r="AH92" s="39">
        <f t="shared" si="115"/>
        <v>2.8000000000000001E-2</v>
      </c>
      <c r="AI92" s="212"/>
      <c r="AJ92" s="212"/>
      <c r="AK92" s="212"/>
      <c r="JDM92" s="212"/>
      <c r="JDN92" s="212"/>
      <c r="JDO92" s="212"/>
      <c r="JDP92" s="212"/>
      <c r="JDQ92" s="212"/>
      <c r="JDR92" s="212"/>
      <c r="JDS92" s="212"/>
      <c r="JDT92" s="212"/>
      <c r="JDU92" s="212"/>
      <c r="JDV92" s="212"/>
      <c r="JDW92" s="212"/>
      <c r="JDX92" s="212"/>
      <c r="JDY92" s="212"/>
      <c r="JDZ92" s="212"/>
      <c r="JEA92" s="212"/>
      <c r="JEB92" s="212"/>
      <c r="JEC92" s="212"/>
      <c r="JED92" s="212"/>
      <c r="JEE92" s="212"/>
      <c r="JEF92" s="212"/>
      <c r="JEG92" s="212"/>
      <c r="JEH92" s="212"/>
      <c r="JEI92" s="212"/>
      <c r="JEJ92" s="212"/>
      <c r="JEK92" s="212"/>
      <c r="JEL92" s="212"/>
      <c r="JEM92" s="212"/>
      <c r="JEN92" s="212"/>
      <c r="JEO92" s="212"/>
      <c r="JEP92" s="212"/>
      <c r="JEQ92" s="212"/>
      <c r="JER92" s="212"/>
      <c r="JES92" s="212"/>
      <c r="JET92" s="212"/>
      <c r="JEU92" s="212"/>
      <c r="JEV92" s="212"/>
      <c r="JEW92" s="212"/>
      <c r="JEX92" s="212"/>
      <c r="JEY92" s="212"/>
      <c r="JEZ92" s="212"/>
      <c r="JFA92" s="212"/>
      <c r="JFB92" s="212"/>
      <c r="JFC92" s="212"/>
      <c r="JFD92" s="212"/>
      <c r="JFE92" s="212"/>
      <c r="JFF92" s="212"/>
      <c r="JFG92" s="212"/>
      <c r="JFH92" s="212"/>
      <c r="JFI92" s="212"/>
      <c r="JFJ92" s="212"/>
      <c r="JFK92" s="212"/>
      <c r="JFL92" s="212"/>
      <c r="JFM92" s="212"/>
      <c r="JFN92" s="212"/>
      <c r="JFO92" s="212"/>
      <c r="JFP92" s="212"/>
      <c r="JFQ92" s="212"/>
      <c r="JFR92" s="212"/>
      <c r="JFS92" s="212"/>
      <c r="JFT92" s="212"/>
      <c r="JFU92" s="212"/>
      <c r="JFV92" s="212"/>
      <c r="JFW92" s="212"/>
      <c r="JFX92" s="212"/>
      <c r="JFY92" s="212"/>
      <c r="JFZ92" s="212"/>
      <c r="JGA92" s="212"/>
      <c r="JGB92" s="212"/>
      <c r="JGC92" s="212"/>
      <c r="JGD92" s="212"/>
      <c r="JGE92" s="212"/>
      <c r="JGF92" s="212"/>
      <c r="JGG92" s="212"/>
      <c r="JGH92" s="212"/>
      <c r="JGI92" s="212"/>
      <c r="JGJ92" s="212"/>
      <c r="JGK92" s="212"/>
      <c r="JGL92" s="212"/>
      <c r="JGM92" s="212"/>
      <c r="JGN92" s="212"/>
      <c r="JGO92" s="212"/>
      <c r="JGP92" s="212"/>
      <c r="JGQ92" s="212"/>
      <c r="JGR92" s="212"/>
      <c r="JGS92" s="212"/>
      <c r="JGT92" s="212"/>
      <c r="JGU92" s="212"/>
      <c r="JGV92" s="212"/>
      <c r="JGW92" s="212"/>
      <c r="JGX92" s="212"/>
      <c r="JGY92" s="212"/>
      <c r="JGZ92" s="212"/>
      <c r="JHA92" s="212"/>
      <c r="JHB92" s="212"/>
      <c r="JHC92" s="212"/>
      <c r="JHD92" s="212"/>
      <c r="JHE92" s="212"/>
      <c r="JHF92" s="212"/>
      <c r="JHG92" s="212"/>
      <c r="JHH92" s="212"/>
      <c r="JHI92" s="212"/>
      <c r="JHJ92" s="212"/>
      <c r="JHK92" s="212"/>
      <c r="JHL92" s="212"/>
      <c r="JHM92" s="212"/>
      <c r="JHN92" s="212"/>
      <c r="JHO92" s="212"/>
      <c r="JHP92" s="212"/>
      <c r="JHQ92" s="212"/>
      <c r="JHR92" s="212"/>
      <c r="JHS92" s="212"/>
      <c r="JHT92" s="212"/>
      <c r="JHU92" s="212"/>
      <c r="JHV92" s="212"/>
      <c r="JHW92" s="212"/>
      <c r="JHX92" s="212"/>
      <c r="JHY92" s="212"/>
      <c r="JHZ92" s="212"/>
      <c r="JIA92" s="212"/>
      <c r="JIB92" s="212"/>
      <c r="JIC92" s="212"/>
      <c r="JID92" s="212"/>
      <c r="JIE92" s="212"/>
      <c r="JIF92" s="212"/>
      <c r="JIG92" s="212"/>
      <c r="JIH92" s="212"/>
      <c r="JII92" s="212"/>
      <c r="JIJ92" s="212"/>
      <c r="JIK92" s="212"/>
      <c r="JIL92" s="212"/>
      <c r="JIM92" s="212"/>
      <c r="JIN92" s="212"/>
      <c r="JIO92" s="212"/>
      <c r="JIP92" s="212"/>
      <c r="JIQ92" s="212"/>
      <c r="JIR92" s="212"/>
      <c r="JIS92" s="212"/>
      <c r="JIT92" s="212"/>
      <c r="JIU92" s="212"/>
      <c r="JIV92" s="212"/>
      <c r="JIW92" s="212"/>
      <c r="JIX92" s="212"/>
      <c r="JIY92" s="212"/>
      <c r="JIZ92" s="212"/>
      <c r="JJA92" s="212"/>
      <c r="JJB92" s="212"/>
      <c r="JJC92" s="212"/>
      <c r="JJD92" s="212"/>
      <c r="JJE92" s="212"/>
      <c r="JJF92" s="212"/>
      <c r="JJG92" s="212"/>
      <c r="JJH92" s="212"/>
      <c r="JJI92" s="212"/>
    </row>
    <row r="93" spans="1:876 6877:7029" ht="14.45" hidden="1" customHeight="1" x14ac:dyDescent="0.2">
      <c r="A93" s="238">
        <v>115</v>
      </c>
      <c r="B93" s="240" t="s">
        <v>418</v>
      </c>
      <c r="C93" s="284" t="s">
        <v>710</v>
      </c>
      <c r="D93" s="110">
        <f t="shared" si="116"/>
        <v>2907395.39</v>
      </c>
      <c r="E93" s="110">
        <f>VLOOKUP(C93,TLine_Cost,4,FALSE)</f>
        <v>2746044.1</v>
      </c>
      <c r="F93" s="237" t="s">
        <v>35</v>
      </c>
      <c r="G93" s="238"/>
      <c r="H93" s="228" t="s">
        <v>1473</v>
      </c>
      <c r="I93" s="238"/>
      <c r="J93" s="227" t="s">
        <v>1474</v>
      </c>
      <c r="K93" s="126">
        <f t="shared" si="123"/>
        <v>1823.2218683831939</v>
      </c>
      <c r="L93" s="126">
        <f t="shared" si="124"/>
        <v>1722.0387952340552</v>
      </c>
      <c r="M93" s="127"/>
      <c r="N93" s="243" t="s">
        <v>338</v>
      </c>
      <c r="O93" s="241" t="s">
        <v>330</v>
      </c>
      <c r="P93" s="243"/>
      <c r="Q93" s="244"/>
      <c r="R93" s="244"/>
      <c r="S93" s="239"/>
      <c r="T93" s="238">
        <v>115</v>
      </c>
      <c r="U93" s="238">
        <v>1</v>
      </c>
      <c r="V93" s="242">
        <v>1.7000000000000001E-2</v>
      </c>
      <c r="W93" s="242">
        <v>27.109000000000002</v>
      </c>
      <c r="X93" s="128">
        <f t="shared" si="68"/>
        <v>1</v>
      </c>
      <c r="Y93" s="128">
        <f t="shared" si="69"/>
        <v>0</v>
      </c>
      <c r="Z93" s="135">
        <f t="shared" si="125"/>
        <v>0</v>
      </c>
      <c r="AA93" s="135">
        <f t="shared" si="126"/>
        <v>0</v>
      </c>
      <c r="AB93" s="128">
        <f t="shared" si="70"/>
        <v>1</v>
      </c>
      <c r="AC93" s="135">
        <f t="shared" si="127"/>
        <v>1823.2218683831939</v>
      </c>
      <c r="AD93" s="135">
        <f t="shared" si="128"/>
        <v>1722.0387952340552</v>
      </c>
      <c r="AE93" s="243" t="s">
        <v>330</v>
      </c>
      <c r="AF93" s="238">
        <v>526</v>
      </c>
      <c r="AG93" s="238">
        <v>100</v>
      </c>
      <c r="AH93" s="39">
        <f t="shared" si="115"/>
        <v>1.7000000000000001E-2</v>
      </c>
      <c r="AI93" s="212"/>
      <c r="AJ93" s="212"/>
      <c r="AK93" s="212"/>
      <c r="JDM93" s="212"/>
      <c r="JDN93" s="212"/>
      <c r="JDO93" s="212"/>
      <c r="JDP93" s="212"/>
      <c r="JDQ93" s="212"/>
      <c r="JDR93" s="212"/>
      <c r="JDS93" s="212"/>
      <c r="JDT93" s="212"/>
      <c r="JDU93" s="212"/>
      <c r="JDV93" s="212"/>
      <c r="JDW93" s="212"/>
      <c r="JDX93" s="212"/>
      <c r="JDY93" s="212"/>
      <c r="JDZ93" s="212"/>
      <c r="JEA93" s="212"/>
      <c r="JEB93" s="212"/>
      <c r="JEC93" s="212"/>
      <c r="JED93" s="212"/>
      <c r="JEE93" s="212"/>
      <c r="JEF93" s="212"/>
      <c r="JEG93" s="212"/>
      <c r="JEH93" s="212"/>
      <c r="JEI93" s="212"/>
      <c r="JEJ93" s="212"/>
      <c r="JEK93" s="212"/>
      <c r="JEL93" s="212"/>
      <c r="JEM93" s="212"/>
      <c r="JEN93" s="212"/>
      <c r="JEO93" s="212"/>
      <c r="JEP93" s="212"/>
      <c r="JEQ93" s="212"/>
      <c r="JER93" s="212"/>
      <c r="JES93" s="212"/>
      <c r="JET93" s="212"/>
      <c r="JEU93" s="212"/>
      <c r="JEV93" s="212"/>
      <c r="JEW93" s="212"/>
      <c r="JEX93" s="212"/>
      <c r="JEY93" s="212"/>
      <c r="JEZ93" s="212"/>
      <c r="JFA93" s="212"/>
      <c r="JFB93" s="212"/>
      <c r="JFC93" s="212"/>
      <c r="JFD93" s="212"/>
      <c r="JFE93" s="212"/>
      <c r="JFF93" s="212"/>
      <c r="JFG93" s="212"/>
      <c r="JFH93" s="212"/>
      <c r="JFI93" s="212"/>
      <c r="JFJ93" s="212"/>
      <c r="JFK93" s="212"/>
      <c r="JFL93" s="212"/>
      <c r="JFM93" s="212"/>
      <c r="JFN93" s="212"/>
      <c r="JFO93" s="212"/>
      <c r="JFP93" s="212"/>
      <c r="JFQ93" s="212"/>
      <c r="JFR93" s="212"/>
      <c r="JFS93" s="212"/>
      <c r="JFT93" s="212"/>
      <c r="JFU93" s="212"/>
      <c r="JFV93" s="212"/>
      <c r="JFW93" s="212"/>
      <c r="JFX93" s="212"/>
      <c r="JFY93" s="212"/>
      <c r="JFZ93" s="212"/>
      <c r="JGA93" s="212"/>
      <c r="JGB93" s="212"/>
      <c r="JGC93" s="212"/>
      <c r="JGD93" s="212"/>
      <c r="JGE93" s="212"/>
      <c r="JGF93" s="212"/>
      <c r="JGG93" s="212"/>
      <c r="JGH93" s="212"/>
      <c r="JGI93" s="212"/>
      <c r="JGJ93" s="212"/>
      <c r="JGK93" s="212"/>
      <c r="JGL93" s="212"/>
      <c r="JGM93" s="212"/>
      <c r="JGN93" s="212"/>
      <c r="JGO93" s="212"/>
      <c r="JGP93" s="212"/>
      <c r="JGQ93" s="212"/>
      <c r="JGR93" s="212"/>
      <c r="JGS93" s="212"/>
      <c r="JGT93" s="212"/>
      <c r="JGU93" s="212"/>
      <c r="JGV93" s="212"/>
      <c r="JGW93" s="212"/>
      <c r="JGX93" s="212"/>
      <c r="JGY93" s="212"/>
      <c r="JGZ93" s="212"/>
      <c r="JHA93" s="212"/>
      <c r="JHB93" s="212"/>
      <c r="JHC93" s="212"/>
      <c r="JHD93" s="212"/>
      <c r="JHE93" s="212"/>
      <c r="JHF93" s="212"/>
      <c r="JHG93" s="212"/>
      <c r="JHH93" s="212"/>
      <c r="JHI93" s="212"/>
      <c r="JHJ93" s="212"/>
      <c r="JHK93" s="212"/>
      <c r="JHL93" s="212"/>
      <c r="JHM93" s="212"/>
      <c r="JHN93" s="212"/>
      <c r="JHO93" s="212"/>
      <c r="JHP93" s="212"/>
      <c r="JHQ93" s="212"/>
      <c r="JHR93" s="212"/>
      <c r="JHS93" s="212"/>
      <c r="JHT93" s="212"/>
      <c r="JHU93" s="212"/>
      <c r="JHV93" s="212"/>
      <c r="JHW93" s="212"/>
      <c r="JHX93" s="212"/>
      <c r="JHY93" s="212"/>
      <c r="JHZ93" s="212"/>
      <c r="JIA93" s="212"/>
      <c r="JIB93" s="212"/>
      <c r="JIC93" s="212"/>
      <c r="JID93" s="212"/>
      <c r="JIE93" s="212"/>
      <c r="JIF93" s="212"/>
      <c r="JIG93" s="212"/>
      <c r="JIH93" s="212"/>
      <c r="JII93" s="212"/>
      <c r="JIJ93" s="212"/>
      <c r="JIK93" s="212"/>
      <c r="JIL93" s="212"/>
      <c r="JIM93" s="212"/>
      <c r="JIN93" s="212"/>
      <c r="JIO93" s="212"/>
      <c r="JIP93" s="212"/>
      <c r="JIQ93" s="212"/>
      <c r="JIR93" s="212"/>
      <c r="JIS93" s="212"/>
      <c r="JIT93" s="212"/>
      <c r="JIU93" s="212"/>
      <c r="JIV93" s="212"/>
      <c r="JIW93" s="212"/>
      <c r="JIX93" s="212"/>
      <c r="JIY93" s="212"/>
      <c r="JIZ93" s="212"/>
      <c r="JJA93" s="212"/>
      <c r="JJB93" s="212"/>
      <c r="JJC93" s="212"/>
      <c r="JJD93" s="212"/>
      <c r="JJE93" s="212"/>
      <c r="JJF93" s="212"/>
      <c r="JJG93" s="212"/>
      <c r="JJH93" s="212"/>
      <c r="JJI93" s="212"/>
    </row>
    <row r="94" spans="1:876 6877:7029" s="29" customFormat="1" ht="14.45" hidden="1" customHeight="1" x14ac:dyDescent="0.2">
      <c r="A94" s="108">
        <v>115</v>
      </c>
      <c r="B94" s="109" t="s">
        <v>418</v>
      </c>
      <c r="C94" s="278" t="s">
        <v>710</v>
      </c>
      <c r="D94" s="110">
        <f t="shared" si="116"/>
        <v>2907395.39</v>
      </c>
      <c r="E94" s="110">
        <f t="shared" ref="E94" si="129">VLOOKUP(C94,TLine_Cost,4,FALSE)</f>
        <v>2746044.1</v>
      </c>
      <c r="F94" s="111" t="s">
        <v>35</v>
      </c>
      <c r="G94" s="108">
        <v>52394</v>
      </c>
      <c r="H94" s="278" t="s">
        <v>1066</v>
      </c>
      <c r="I94" s="108">
        <v>52396</v>
      </c>
      <c r="J94" s="278" t="s">
        <v>1067</v>
      </c>
      <c r="K94" s="126">
        <f t="shared" ref="K94" si="130">D94*V94/W94</f>
        <v>487542.34734029486</v>
      </c>
      <c r="L94" s="126">
        <f t="shared" ref="L94" si="131">E94*V94/W94</f>
        <v>460485.28212530713</v>
      </c>
      <c r="M94" s="127"/>
      <c r="N94" s="128" t="s">
        <v>338</v>
      </c>
      <c r="O94" s="142" t="s">
        <v>330</v>
      </c>
      <c r="P94" s="128" t="e">
        <f>VLOOKUP(I94,I101:J504,2,FALSE)</f>
        <v>#N/A</v>
      </c>
      <c r="Q94" s="129" t="e">
        <f>VLOOKUP(I94,#REF!,5,FALSE)</f>
        <v>#REF!</v>
      </c>
      <c r="R94" s="129" t="e">
        <f>VLOOKUP(I94,#REF!,6,FALSE)</f>
        <v>#REF!</v>
      </c>
      <c r="S94" s="130" t="e">
        <f t="shared" ref="S94" si="132">SQRT(Q94^2+R94^2)</f>
        <v>#REF!</v>
      </c>
      <c r="T94" s="108">
        <v>115</v>
      </c>
      <c r="U94" s="108">
        <v>1</v>
      </c>
      <c r="V94" s="281">
        <v>2.73</v>
      </c>
      <c r="W94" s="281">
        <v>16.28</v>
      </c>
      <c r="X94" s="128">
        <f t="shared" si="68"/>
        <v>1</v>
      </c>
      <c r="Y94" s="128">
        <f t="shared" si="69"/>
        <v>0</v>
      </c>
      <c r="Z94" s="135">
        <f>K94*X94*Y94</f>
        <v>0</v>
      </c>
      <c r="AA94" s="135">
        <f>L94*X94*Y94</f>
        <v>0</v>
      </c>
      <c r="AB94" s="128">
        <f t="shared" si="70"/>
        <v>1</v>
      </c>
      <c r="AC94" s="135">
        <f>K94*X94*AB94</f>
        <v>487542.34734029486</v>
      </c>
      <c r="AD94" s="135">
        <f>L94*X94*AB94</f>
        <v>460485.28212530713</v>
      </c>
      <c r="AE94" s="133" t="s">
        <v>330</v>
      </c>
      <c r="AF94" s="39">
        <v>526</v>
      </c>
      <c r="AG94" s="39">
        <v>100</v>
      </c>
      <c r="AH94" s="39">
        <f t="shared" si="115"/>
        <v>2.73</v>
      </c>
    </row>
    <row r="95" spans="1:876 6877:7029" ht="14.45" hidden="1" customHeight="1" x14ac:dyDescent="0.2">
      <c r="A95" s="238">
        <v>115</v>
      </c>
      <c r="B95" s="240" t="s">
        <v>1475</v>
      </c>
      <c r="C95" s="236" t="s">
        <v>688</v>
      </c>
      <c r="D95" s="110">
        <f t="shared" si="116"/>
        <v>2051530.8</v>
      </c>
      <c r="E95" s="110">
        <f t="shared" ref="E95" si="133">VLOOKUP(C95,TLine_Cost,4,FALSE)</f>
        <v>1880743.7999999998</v>
      </c>
      <c r="F95" s="237" t="s">
        <v>35</v>
      </c>
      <c r="G95" s="238"/>
      <c r="H95" s="284" t="s">
        <v>1476</v>
      </c>
      <c r="I95" s="238"/>
      <c r="J95" s="284" t="s">
        <v>1477</v>
      </c>
      <c r="K95" s="126">
        <f t="shared" ref="K95" si="134">D95*V95/W95</f>
        <v>6755.864324917673</v>
      </c>
      <c r="L95" s="126">
        <f t="shared" ref="L95" si="135">E95*V95/W95</f>
        <v>6193.4482985729965</v>
      </c>
      <c r="M95" s="127">
        <f>SUM(K95)</f>
        <v>6755.864324917673</v>
      </c>
      <c r="N95" s="243" t="s">
        <v>338</v>
      </c>
      <c r="O95" s="241" t="s">
        <v>330</v>
      </c>
      <c r="P95" s="243"/>
      <c r="Q95" s="244"/>
      <c r="R95" s="244"/>
      <c r="S95" s="239"/>
      <c r="T95" s="238">
        <v>115</v>
      </c>
      <c r="U95" s="238">
        <v>1</v>
      </c>
      <c r="V95" s="293">
        <v>0.03</v>
      </c>
      <c r="W95" s="293">
        <v>9.11</v>
      </c>
      <c r="X95" s="128">
        <f t="shared" si="68"/>
        <v>1</v>
      </c>
      <c r="Y95" s="128">
        <f t="shared" si="69"/>
        <v>0</v>
      </c>
      <c r="Z95" s="135">
        <f>K95*X95*Y95</f>
        <v>0</v>
      </c>
      <c r="AA95" s="135">
        <f>L95*X95*Y95</f>
        <v>0</v>
      </c>
      <c r="AB95" s="128">
        <f t="shared" si="70"/>
        <v>1</v>
      </c>
      <c r="AC95" s="135">
        <f>K95*X95*AB95</f>
        <v>6755.864324917673</v>
      </c>
      <c r="AD95" s="135">
        <f>L95*X95*AB95</f>
        <v>6193.4482985729965</v>
      </c>
      <c r="AE95" s="243" t="s">
        <v>330</v>
      </c>
      <c r="AF95" s="238">
        <v>526</v>
      </c>
      <c r="AG95" s="238">
        <v>100</v>
      </c>
      <c r="AH95" s="39">
        <f t="shared" si="115"/>
        <v>0.03</v>
      </c>
      <c r="AI95" s="213"/>
      <c r="AJ95" s="213"/>
      <c r="AK95" s="213"/>
      <c r="JDM95" s="213"/>
      <c r="JDN95" s="213"/>
      <c r="JDO95" s="213"/>
      <c r="JDP95" s="213"/>
      <c r="JDQ95" s="213"/>
      <c r="JDR95" s="213"/>
      <c r="JDS95" s="213"/>
      <c r="JDT95" s="213"/>
      <c r="JDU95" s="213"/>
      <c r="JDV95" s="213"/>
      <c r="JDW95" s="213"/>
      <c r="JDX95" s="213"/>
      <c r="JDY95" s="213"/>
      <c r="JDZ95" s="213"/>
      <c r="JEA95" s="213"/>
      <c r="JEB95" s="213"/>
      <c r="JEC95" s="213"/>
      <c r="JED95" s="213"/>
      <c r="JEE95" s="213"/>
      <c r="JEF95" s="213"/>
      <c r="JEG95" s="213"/>
      <c r="JEH95" s="213"/>
      <c r="JEI95" s="213"/>
      <c r="JEJ95" s="213"/>
      <c r="JEK95" s="213"/>
      <c r="JEL95" s="213"/>
      <c r="JEM95" s="213"/>
      <c r="JEN95" s="213"/>
      <c r="JEO95" s="213"/>
      <c r="JEP95" s="213"/>
      <c r="JEQ95" s="213"/>
      <c r="JER95" s="213"/>
      <c r="JES95" s="213"/>
      <c r="JET95" s="213"/>
      <c r="JEU95" s="213"/>
      <c r="JEV95" s="213"/>
      <c r="JEW95" s="213"/>
      <c r="JEX95" s="213"/>
      <c r="JEY95" s="213"/>
      <c r="JEZ95" s="213"/>
      <c r="JFA95" s="213"/>
      <c r="JFB95" s="213"/>
      <c r="JFC95" s="213"/>
      <c r="JFD95" s="213"/>
      <c r="JFE95" s="213"/>
      <c r="JFF95" s="213"/>
      <c r="JFG95" s="213"/>
      <c r="JFH95" s="213"/>
      <c r="JFI95" s="213"/>
      <c r="JFJ95" s="213"/>
      <c r="JFK95" s="213"/>
      <c r="JFL95" s="213"/>
      <c r="JFM95" s="213"/>
      <c r="JFN95" s="213"/>
      <c r="JFO95" s="213"/>
      <c r="JFP95" s="213"/>
      <c r="JFQ95" s="213"/>
      <c r="JFR95" s="213"/>
      <c r="JFS95" s="213"/>
      <c r="JFT95" s="213"/>
      <c r="JFU95" s="213"/>
      <c r="JFV95" s="213"/>
      <c r="JFW95" s="213"/>
      <c r="JFX95" s="213"/>
      <c r="JFY95" s="213"/>
      <c r="JFZ95" s="213"/>
      <c r="JGA95" s="213"/>
      <c r="JGB95" s="213"/>
      <c r="JGC95" s="213"/>
      <c r="JGD95" s="213"/>
      <c r="JGE95" s="213"/>
      <c r="JGF95" s="213"/>
      <c r="JGG95" s="213"/>
      <c r="JGH95" s="213"/>
      <c r="JGI95" s="213"/>
      <c r="JGJ95" s="213"/>
      <c r="JGK95" s="213"/>
      <c r="JGL95" s="213"/>
      <c r="JGM95" s="213"/>
      <c r="JGN95" s="213"/>
      <c r="JGO95" s="213"/>
      <c r="JGP95" s="213"/>
      <c r="JGQ95" s="213"/>
      <c r="JGR95" s="213"/>
      <c r="JGS95" s="213"/>
      <c r="JGT95" s="213"/>
      <c r="JGU95" s="213"/>
      <c r="JGV95" s="213"/>
      <c r="JGW95" s="213"/>
      <c r="JGX95" s="213"/>
      <c r="JGY95" s="213"/>
      <c r="JGZ95" s="213"/>
      <c r="JHA95" s="213"/>
      <c r="JHB95" s="213"/>
      <c r="JHC95" s="213"/>
      <c r="JHD95" s="213"/>
      <c r="JHE95" s="213"/>
      <c r="JHF95" s="213"/>
      <c r="JHG95" s="213"/>
      <c r="JHH95" s="213"/>
      <c r="JHI95" s="213"/>
      <c r="JHJ95" s="213"/>
      <c r="JHK95" s="213"/>
      <c r="JHL95" s="213"/>
      <c r="JHM95" s="213"/>
      <c r="JHN95" s="213"/>
      <c r="JHO95" s="213"/>
      <c r="JHP95" s="213"/>
      <c r="JHQ95" s="213"/>
      <c r="JHR95" s="213"/>
      <c r="JHS95" s="213"/>
      <c r="JHT95" s="213"/>
      <c r="JHU95" s="213"/>
      <c r="JHV95" s="213"/>
      <c r="JHW95" s="213"/>
      <c r="JHX95" s="213"/>
      <c r="JHY95" s="213"/>
      <c r="JHZ95" s="213"/>
      <c r="JIA95" s="213"/>
      <c r="JIB95" s="213"/>
      <c r="JIC95" s="213"/>
      <c r="JID95" s="213"/>
      <c r="JIE95" s="213"/>
      <c r="JIF95" s="213"/>
      <c r="JIG95" s="213"/>
      <c r="JIH95" s="213"/>
      <c r="JII95" s="213"/>
      <c r="JIJ95" s="213"/>
      <c r="JIK95" s="213"/>
      <c r="JIL95" s="213"/>
      <c r="JIM95" s="213"/>
      <c r="JIN95" s="213"/>
      <c r="JIO95" s="213"/>
      <c r="JIP95" s="213"/>
      <c r="JIQ95" s="213"/>
      <c r="JIR95" s="213"/>
      <c r="JIS95" s="213"/>
      <c r="JIT95" s="213"/>
      <c r="JIU95" s="213"/>
      <c r="JIV95" s="213"/>
      <c r="JIW95" s="213"/>
      <c r="JIX95" s="213"/>
      <c r="JIY95" s="213"/>
      <c r="JIZ95" s="213"/>
      <c r="JJA95" s="213"/>
      <c r="JJB95" s="213"/>
      <c r="JJC95" s="213"/>
      <c r="JJD95" s="213"/>
      <c r="JJE95" s="213"/>
      <c r="JJF95" s="213"/>
      <c r="JJG95" s="213"/>
      <c r="JJH95" s="213"/>
      <c r="JJI95" s="213"/>
    </row>
    <row r="96" spans="1:876 6877:7029" s="276" customFormat="1" ht="14.45" hidden="1" customHeight="1" x14ac:dyDescent="0.2">
      <c r="A96" s="238">
        <v>115</v>
      </c>
      <c r="B96" s="476" t="s">
        <v>1478</v>
      </c>
      <c r="C96" s="481" t="s">
        <v>1485</v>
      </c>
      <c r="D96" s="110">
        <f>'Transmission Cost 12-30-2014'!B83</f>
        <v>5596633.5200000005</v>
      </c>
      <c r="E96" s="110">
        <f>'Transmission Cost 12-30-2014'!D83</f>
        <v>4345921.290000001</v>
      </c>
      <c r="F96" s="237" t="s">
        <v>36</v>
      </c>
      <c r="G96" s="238"/>
      <c r="H96" s="284" t="s">
        <v>1479</v>
      </c>
      <c r="I96" s="238"/>
      <c r="J96" s="284" t="s">
        <v>1480</v>
      </c>
      <c r="K96" s="126">
        <f t="shared" ref="K96:K98" si="136">D96*V96/W96</f>
        <v>0</v>
      </c>
      <c r="L96" s="126">
        <f t="shared" ref="L96:L98" si="137">E96*V96/W96</f>
        <v>0</v>
      </c>
      <c r="M96" s="127">
        <f>SUM(K96:K98)</f>
        <v>17945.771380265269</v>
      </c>
      <c r="N96" s="243" t="s">
        <v>329</v>
      </c>
      <c r="O96" s="241" t="s">
        <v>725</v>
      </c>
      <c r="P96" s="243"/>
      <c r="Q96" s="244"/>
      <c r="R96" s="244"/>
      <c r="S96" s="239"/>
      <c r="T96" s="238">
        <v>115</v>
      </c>
      <c r="U96" s="238">
        <v>1</v>
      </c>
      <c r="V96" s="293">
        <v>0</v>
      </c>
      <c r="W96" s="293">
        <v>27.443999999999999</v>
      </c>
      <c r="X96" s="128">
        <f t="shared" si="68"/>
        <v>0</v>
      </c>
      <c r="Y96" s="128">
        <f t="shared" si="69"/>
        <v>1</v>
      </c>
      <c r="Z96" s="135">
        <f t="shared" ref="Z96:Z98" si="138">K96*X96*Y96</f>
        <v>0</v>
      </c>
      <c r="AA96" s="135">
        <f t="shared" ref="AA96:AA98" si="139">L96*X96*Y96</f>
        <v>0</v>
      </c>
      <c r="AB96" s="128">
        <f t="shared" si="70"/>
        <v>0</v>
      </c>
      <c r="AC96" s="135">
        <f t="shared" ref="AC96:AC98" si="140">K96*X96*AB96</f>
        <v>0</v>
      </c>
      <c r="AD96" s="135">
        <f t="shared" ref="AD96:AD98" si="141">L96*X96*AB96</f>
        <v>0</v>
      </c>
      <c r="AE96" s="243" t="s">
        <v>330</v>
      </c>
      <c r="AF96" s="238">
        <v>526</v>
      </c>
      <c r="AG96" s="238">
        <v>100</v>
      </c>
      <c r="AH96" s="39">
        <f t="shared" si="115"/>
        <v>0</v>
      </c>
      <c r="AI96" s="214"/>
      <c r="AJ96" s="214"/>
      <c r="AK96" s="214"/>
      <c r="JDM96" s="214"/>
      <c r="JDN96" s="214"/>
      <c r="JDO96" s="214"/>
      <c r="JDP96" s="214"/>
      <c r="JDQ96" s="214"/>
      <c r="JDR96" s="214"/>
      <c r="JDS96" s="214"/>
      <c r="JDT96" s="214"/>
      <c r="JDU96" s="214"/>
      <c r="JDV96" s="214"/>
      <c r="JDW96" s="214"/>
      <c r="JDX96" s="214"/>
      <c r="JDY96" s="214"/>
      <c r="JDZ96" s="214"/>
      <c r="JEA96" s="214"/>
      <c r="JEB96" s="214"/>
      <c r="JEC96" s="214"/>
      <c r="JED96" s="214"/>
      <c r="JEE96" s="214"/>
      <c r="JEF96" s="214"/>
      <c r="JEG96" s="214"/>
      <c r="JEH96" s="214"/>
      <c r="JEI96" s="214"/>
      <c r="JEJ96" s="214"/>
      <c r="JEK96" s="214"/>
      <c r="JEL96" s="214"/>
      <c r="JEM96" s="214"/>
      <c r="JEN96" s="214"/>
      <c r="JEO96" s="214"/>
      <c r="JEP96" s="214"/>
      <c r="JEQ96" s="214"/>
      <c r="JER96" s="214"/>
      <c r="JES96" s="214"/>
      <c r="JET96" s="214"/>
      <c r="JEU96" s="214"/>
      <c r="JEV96" s="214"/>
      <c r="JEW96" s="214"/>
      <c r="JEX96" s="214"/>
      <c r="JEY96" s="214"/>
      <c r="JEZ96" s="214"/>
      <c r="JFA96" s="214"/>
      <c r="JFB96" s="214"/>
      <c r="JFC96" s="214"/>
      <c r="JFD96" s="214"/>
      <c r="JFE96" s="214"/>
      <c r="JFF96" s="214"/>
      <c r="JFG96" s="214"/>
      <c r="JFH96" s="214"/>
      <c r="JFI96" s="214"/>
      <c r="JFJ96" s="214"/>
      <c r="JFK96" s="214"/>
      <c r="JFL96" s="214"/>
      <c r="JFM96" s="214"/>
      <c r="JFN96" s="214"/>
      <c r="JFO96" s="214"/>
      <c r="JFP96" s="214"/>
      <c r="JFQ96" s="214"/>
      <c r="JFR96" s="214"/>
      <c r="JFS96" s="214"/>
      <c r="JFT96" s="214"/>
      <c r="JFU96" s="214"/>
      <c r="JFV96" s="214"/>
      <c r="JFW96" s="214"/>
      <c r="JFX96" s="214"/>
      <c r="JFY96" s="214"/>
      <c r="JFZ96" s="214"/>
      <c r="JGA96" s="214"/>
      <c r="JGB96" s="214"/>
      <c r="JGC96" s="214"/>
      <c r="JGD96" s="214"/>
      <c r="JGE96" s="214"/>
      <c r="JGF96" s="214"/>
      <c r="JGG96" s="214"/>
      <c r="JGH96" s="214"/>
      <c r="JGI96" s="214"/>
      <c r="JGJ96" s="214"/>
      <c r="JGK96" s="214"/>
      <c r="JGL96" s="214"/>
      <c r="JGM96" s="214"/>
      <c r="JGN96" s="214"/>
      <c r="JGO96" s="214"/>
      <c r="JGP96" s="214"/>
      <c r="JGQ96" s="214"/>
      <c r="JGR96" s="214"/>
      <c r="JGS96" s="214"/>
      <c r="JGT96" s="214"/>
      <c r="JGU96" s="214"/>
      <c r="JGV96" s="214"/>
      <c r="JGW96" s="214"/>
      <c r="JGX96" s="214"/>
      <c r="JGY96" s="214"/>
      <c r="JGZ96" s="214"/>
      <c r="JHA96" s="214"/>
      <c r="JHB96" s="214"/>
      <c r="JHC96" s="214"/>
      <c r="JHD96" s="214"/>
      <c r="JHE96" s="214"/>
      <c r="JHF96" s="214"/>
      <c r="JHG96" s="214"/>
      <c r="JHH96" s="214"/>
      <c r="JHI96" s="214"/>
      <c r="JHJ96" s="214"/>
      <c r="JHK96" s="214"/>
      <c r="JHL96" s="214"/>
      <c r="JHM96" s="214"/>
      <c r="JHN96" s="214"/>
      <c r="JHO96" s="214"/>
      <c r="JHP96" s="214"/>
      <c r="JHQ96" s="214"/>
      <c r="JHR96" s="214"/>
      <c r="JHS96" s="214"/>
      <c r="JHT96" s="214"/>
      <c r="JHU96" s="214"/>
      <c r="JHV96" s="214"/>
      <c r="JHW96" s="214"/>
      <c r="JHX96" s="214"/>
      <c r="JHY96" s="214"/>
      <c r="JHZ96" s="214"/>
      <c r="JIA96" s="214"/>
      <c r="JIB96" s="214"/>
      <c r="JIC96" s="214"/>
      <c r="JID96" s="214"/>
      <c r="JIE96" s="214"/>
      <c r="JIF96" s="214"/>
      <c r="JIG96" s="214"/>
      <c r="JIH96" s="214"/>
      <c r="JII96" s="214"/>
      <c r="JIJ96" s="214"/>
      <c r="JIK96" s="214"/>
      <c r="JIL96" s="214"/>
      <c r="JIM96" s="214"/>
      <c r="JIN96" s="214"/>
      <c r="JIO96" s="214"/>
      <c r="JIP96" s="214"/>
      <c r="JIQ96" s="214"/>
      <c r="JIR96" s="214"/>
      <c r="JIS96" s="214"/>
      <c r="JIT96" s="214"/>
      <c r="JIU96" s="214"/>
      <c r="JIV96" s="214"/>
      <c r="JIW96" s="214"/>
      <c r="JIX96" s="214"/>
      <c r="JIY96" s="214"/>
      <c r="JIZ96" s="214"/>
      <c r="JJA96" s="214"/>
      <c r="JJB96" s="214"/>
      <c r="JJC96" s="214"/>
      <c r="JJD96" s="214"/>
      <c r="JJE96" s="214"/>
      <c r="JJF96" s="214"/>
      <c r="JJG96" s="214"/>
      <c r="JJH96" s="214"/>
      <c r="JJI96" s="214"/>
    </row>
    <row r="97" spans="1:876 6877:7029" s="276" customFormat="1" ht="14.45" hidden="1" customHeight="1" x14ac:dyDescent="0.2">
      <c r="A97" s="238">
        <v>115</v>
      </c>
      <c r="B97" s="476" t="s">
        <v>1478</v>
      </c>
      <c r="C97" s="481" t="s">
        <v>1485</v>
      </c>
      <c r="D97" s="110">
        <f>'Transmission Cost 12-30-2014'!B83</f>
        <v>5596633.5200000005</v>
      </c>
      <c r="E97" s="110">
        <f>'Transmission Cost 12-30-2014'!D83</f>
        <v>4345921.290000001</v>
      </c>
      <c r="F97" s="237" t="s">
        <v>36</v>
      </c>
      <c r="G97" s="238"/>
      <c r="H97" s="284" t="s">
        <v>1481</v>
      </c>
      <c r="I97" s="238"/>
      <c r="J97" s="284" t="s">
        <v>1482</v>
      </c>
      <c r="K97" s="126">
        <f t="shared" si="136"/>
        <v>0</v>
      </c>
      <c r="L97" s="126">
        <f t="shared" si="137"/>
        <v>0</v>
      </c>
      <c r="M97" s="127"/>
      <c r="N97" s="243" t="s">
        <v>329</v>
      </c>
      <c r="O97" s="241" t="s">
        <v>725</v>
      </c>
      <c r="P97" s="243"/>
      <c r="Q97" s="244"/>
      <c r="R97" s="244"/>
      <c r="S97" s="239"/>
      <c r="T97" s="238">
        <v>115</v>
      </c>
      <c r="U97" s="238">
        <v>1</v>
      </c>
      <c r="V97" s="293">
        <v>0</v>
      </c>
      <c r="W97" s="293">
        <v>27.443999999999999</v>
      </c>
      <c r="X97" s="128">
        <f t="shared" si="68"/>
        <v>0</v>
      </c>
      <c r="Y97" s="128">
        <f t="shared" si="69"/>
        <v>1</v>
      </c>
      <c r="Z97" s="135">
        <f t="shared" si="138"/>
        <v>0</v>
      </c>
      <c r="AA97" s="135">
        <f t="shared" si="139"/>
        <v>0</v>
      </c>
      <c r="AB97" s="128">
        <f t="shared" si="70"/>
        <v>0</v>
      </c>
      <c r="AC97" s="135">
        <f t="shared" si="140"/>
        <v>0</v>
      </c>
      <c r="AD97" s="135">
        <f t="shared" si="141"/>
        <v>0</v>
      </c>
      <c r="AE97" s="243" t="s">
        <v>330</v>
      </c>
      <c r="AF97" s="238">
        <v>526</v>
      </c>
      <c r="AG97" s="238">
        <v>100</v>
      </c>
      <c r="AH97" s="39">
        <f t="shared" si="115"/>
        <v>0</v>
      </c>
      <c r="AI97" s="214"/>
      <c r="AJ97" s="214"/>
      <c r="AK97" s="214"/>
      <c r="JDM97" s="214"/>
      <c r="JDN97" s="214"/>
      <c r="JDO97" s="214"/>
      <c r="JDP97" s="214"/>
      <c r="JDQ97" s="214"/>
      <c r="JDR97" s="214"/>
      <c r="JDS97" s="214"/>
      <c r="JDT97" s="214"/>
      <c r="JDU97" s="214"/>
      <c r="JDV97" s="214"/>
      <c r="JDW97" s="214"/>
      <c r="JDX97" s="214"/>
      <c r="JDY97" s="214"/>
      <c r="JDZ97" s="214"/>
      <c r="JEA97" s="214"/>
      <c r="JEB97" s="214"/>
      <c r="JEC97" s="214"/>
      <c r="JED97" s="214"/>
      <c r="JEE97" s="214"/>
      <c r="JEF97" s="214"/>
      <c r="JEG97" s="214"/>
      <c r="JEH97" s="214"/>
      <c r="JEI97" s="214"/>
      <c r="JEJ97" s="214"/>
      <c r="JEK97" s="214"/>
      <c r="JEL97" s="214"/>
      <c r="JEM97" s="214"/>
      <c r="JEN97" s="214"/>
      <c r="JEO97" s="214"/>
      <c r="JEP97" s="214"/>
      <c r="JEQ97" s="214"/>
      <c r="JER97" s="214"/>
      <c r="JES97" s="214"/>
      <c r="JET97" s="214"/>
      <c r="JEU97" s="214"/>
      <c r="JEV97" s="214"/>
      <c r="JEW97" s="214"/>
      <c r="JEX97" s="214"/>
      <c r="JEY97" s="214"/>
      <c r="JEZ97" s="214"/>
      <c r="JFA97" s="214"/>
      <c r="JFB97" s="214"/>
      <c r="JFC97" s="214"/>
      <c r="JFD97" s="214"/>
      <c r="JFE97" s="214"/>
      <c r="JFF97" s="214"/>
      <c r="JFG97" s="214"/>
      <c r="JFH97" s="214"/>
      <c r="JFI97" s="214"/>
      <c r="JFJ97" s="214"/>
      <c r="JFK97" s="214"/>
      <c r="JFL97" s="214"/>
      <c r="JFM97" s="214"/>
      <c r="JFN97" s="214"/>
      <c r="JFO97" s="214"/>
      <c r="JFP97" s="214"/>
      <c r="JFQ97" s="214"/>
      <c r="JFR97" s="214"/>
      <c r="JFS97" s="214"/>
      <c r="JFT97" s="214"/>
      <c r="JFU97" s="214"/>
      <c r="JFV97" s="214"/>
      <c r="JFW97" s="214"/>
      <c r="JFX97" s="214"/>
      <c r="JFY97" s="214"/>
      <c r="JFZ97" s="214"/>
      <c r="JGA97" s="214"/>
      <c r="JGB97" s="214"/>
      <c r="JGC97" s="214"/>
      <c r="JGD97" s="214"/>
      <c r="JGE97" s="214"/>
      <c r="JGF97" s="214"/>
      <c r="JGG97" s="214"/>
      <c r="JGH97" s="214"/>
      <c r="JGI97" s="214"/>
      <c r="JGJ97" s="214"/>
      <c r="JGK97" s="214"/>
      <c r="JGL97" s="214"/>
      <c r="JGM97" s="214"/>
      <c r="JGN97" s="214"/>
      <c r="JGO97" s="214"/>
      <c r="JGP97" s="214"/>
      <c r="JGQ97" s="214"/>
      <c r="JGR97" s="214"/>
      <c r="JGS97" s="214"/>
      <c r="JGT97" s="214"/>
      <c r="JGU97" s="214"/>
      <c r="JGV97" s="214"/>
      <c r="JGW97" s="214"/>
      <c r="JGX97" s="214"/>
      <c r="JGY97" s="214"/>
      <c r="JGZ97" s="214"/>
      <c r="JHA97" s="214"/>
      <c r="JHB97" s="214"/>
      <c r="JHC97" s="214"/>
      <c r="JHD97" s="214"/>
      <c r="JHE97" s="214"/>
      <c r="JHF97" s="214"/>
      <c r="JHG97" s="214"/>
      <c r="JHH97" s="214"/>
      <c r="JHI97" s="214"/>
      <c r="JHJ97" s="214"/>
      <c r="JHK97" s="214"/>
      <c r="JHL97" s="214"/>
      <c r="JHM97" s="214"/>
      <c r="JHN97" s="214"/>
      <c r="JHO97" s="214"/>
      <c r="JHP97" s="214"/>
      <c r="JHQ97" s="214"/>
      <c r="JHR97" s="214"/>
      <c r="JHS97" s="214"/>
      <c r="JHT97" s="214"/>
      <c r="JHU97" s="214"/>
      <c r="JHV97" s="214"/>
      <c r="JHW97" s="214"/>
      <c r="JHX97" s="214"/>
      <c r="JHY97" s="214"/>
      <c r="JHZ97" s="214"/>
      <c r="JIA97" s="214"/>
      <c r="JIB97" s="214"/>
      <c r="JIC97" s="214"/>
      <c r="JID97" s="214"/>
      <c r="JIE97" s="214"/>
      <c r="JIF97" s="214"/>
      <c r="JIG97" s="214"/>
      <c r="JIH97" s="214"/>
      <c r="JII97" s="214"/>
      <c r="JIJ97" s="214"/>
      <c r="JIK97" s="214"/>
      <c r="JIL97" s="214"/>
      <c r="JIM97" s="214"/>
      <c r="JIN97" s="214"/>
      <c r="JIO97" s="214"/>
      <c r="JIP97" s="214"/>
      <c r="JIQ97" s="214"/>
      <c r="JIR97" s="214"/>
      <c r="JIS97" s="214"/>
      <c r="JIT97" s="214"/>
      <c r="JIU97" s="214"/>
      <c r="JIV97" s="214"/>
      <c r="JIW97" s="214"/>
      <c r="JIX97" s="214"/>
      <c r="JIY97" s="214"/>
      <c r="JIZ97" s="214"/>
      <c r="JJA97" s="214"/>
      <c r="JJB97" s="214"/>
      <c r="JJC97" s="214"/>
      <c r="JJD97" s="214"/>
      <c r="JJE97" s="214"/>
      <c r="JJF97" s="214"/>
      <c r="JJG97" s="214"/>
      <c r="JJH97" s="214"/>
      <c r="JJI97" s="214"/>
    </row>
    <row r="98" spans="1:876 6877:7029" ht="14.45" hidden="1" customHeight="1" x14ac:dyDescent="0.2">
      <c r="A98" s="448">
        <v>115</v>
      </c>
      <c r="B98" s="449" t="s">
        <v>1478</v>
      </c>
      <c r="C98" s="450" t="s">
        <v>1485</v>
      </c>
      <c r="D98" s="194">
        <f>'Transmission Cost 12-30-2014'!B83</f>
        <v>5596633.5200000005</v>
      </c>
      <c r="E98" s="194">
        <f>'Transmission Cost 12-30-2014'!D83</f>
        <v>4345921.290000001</v>
      </c>
      <c r="F98" s="451" t="s">
        <v>35</v>
      </c>
      <c r="G98" s="448"/>
      <c r="H98" s="406" t="s">
        <v>1483</v>
      </c>
      <c r="I98" s="448"/>
      <c r="J98" s="406" t="s">
        <v>1484</v>
      </c>
      <c r="K98" s="408">
        <f t="shared" si="136"/>
        <v>17945.771380265269</v>
      </c>
      <c r="L98" s="408">
        <f t="shared" si="137"/>
        <v>13935.325518146044</v>
      </c>
      <c r="M98" s="184"/>
      <c r="N98" s="452" t="s">
        <v>329</v>
      </c>
      <c r="O98" s="417" t="s">
        <v>725</v>
      </c>
      <c r="P98" s="452"/>
      <c r="Q98" s="453"/>
      <c r="R98" s="453"/>
      <c r="S98" s="454"/>
      <c r="T98" s="448">
        <v>115</v>
      </c>
      <c r="U98" s="448">
        <v>1</v>
      </c>
      <c r="V98" s="455">
        <v>8.7999999999999995E-2</v>
      </c>
      <c r="W98" s="455">
        <v>27.443999999999999</v>
      </c>
      <c r="X98" s="404">
        <f t="shared" si="68"/>
        <v>1</v>
      </c>
      <c r="Y98" s="404">
        <f t="shared" si="69"/>
        <v>1</v>
      </c>
      <c r="Z98" s="412">
        <f t="shared" si="138"/>
        <v>17945.771380265269</v>
      </c>
      <c r="AA98" s="412">
        <f t="shared" si="139"/>
        <v>13935.325518146044</v>
      </c>
      <c r="AB98" s="404">
        <f t="shared" si="70"/>
        <v>0</v>
      </c>
      <c r="AC98" s="412">
        <f t="shared" si="140"/>
        <v>0</v>
      </c>
      <c r="AD98" s="412">
        <f t="shared" si="141"/>
        <v>0</v>
      </c>
      <c r="AE98" s="452" t="s">
        <v>330</v>
      </c>
      <c r="AF98" s="448">
        <v>526</v>
      </c>
      <c r="AG98" s="448">
        <v>100</v>
      </c>
      <c r="AH98" s="400">
        <f t="shared" si="115"/>
        <v>8.7999999999999995E-2</v>
      </c>
      <c r="AI98" s="214"/>
      <c r="AJ98" s="214"/>
      <c r="AK98" s="214"/>
      <c r="JDM98" s="214"/>
      <c r="JDN98" s="214"/>
      <c r="JDO98" s="214"/>
      <c r="JDP98" s="214"/>
      <c r="JDQ98" s="214"/>
      <c r="JDR98" s="214"/>
      <c r="JDS98" s="214"/>
      <c r="JDT98" s="214"/>
      <c r="JDU98" s="214"/>
      <c r="JDV98" s="214"/>
      <c r="JDW98" s="214"/>
      <c r="JDX98" s="214"/>
      <c r="JDY98" s="214"/>
      <c r="JDZ98" s="214"/>
      <c r="JEA98" s="214"/>
      <c r="JEB98" s="214"/>
      <c r="JEC98" s="214"/>
      <c r="JED98" s="214"/>
      <c r="JEE98" s="214"/>
      <c r="JEF98" s="214"/>
      <c r="JEG98" s="214"/>
      <c r="JEH98" s="214"/>
      <c r="JEI98" s="214"/>
      <c r="JEJ98" s="214"/>
      <c r="JEK98" s="214"/>
      <c r="JEL98" s="214"/>
      <c r="JEM98" s="214"/>
      <c r="JEN98" s="214"/>
      <c r="JEO98" s="214"/>
      <c r="JEP98" s="214"/>
      <c r="JEQ98" s="214"/>
      <c r="JER98" s="214"/>
      <c r="JES98" s="214"/>
      <c r="JET98" s="214"/>
      <c r="JEU98" s="214"/>
      <c r="JEV98" s="214"/>
      <c r="JEW98" s="214"/>
      <c r="JEX98" s="214"/>
      <c r="JEY98" s="214"/>
      <c r="JEZ98" s="214"/>
      <c r="JFA98" s="214"/>
      <c r="JFB98" s="214"/>
      <c r="JFC98" s="214"/>
      <c r="JFD98" s="214"/>
      <c r="JFE98" s="214"/>
      <c r="JFF98" s="214"/>
      <c r="JFG98" s="214"/>
      <c r="JFH98" s="214"/>
      <c r="JFI98" s="214"/>
      <c r="JFJ98" s="214"/>
      <c r="JFK98" s="214"/>
      <c r="JFL98" s="214"/>
      <c r="JFM98" s="214"/>
      <c r="JFN98" s="214"/>
      <c r="JFO98" s="214"/>
      <c r="JFP98" s="214"/>
      <c r="JFQ98" s="214"/>
      <c r="JFR98" s="214"/>
      <c r="JFS98" s="214"/>
      <c r="JFT98" s="214"/>
      <c r="JFU98" s="214"/>
      <c r="JFV98" s="214"/>
      <c r="JFW98" s="214"/>
      <c r="JFX98" s="214"/>
      <c r="JFY98" s="214"/>
      <c r="JFZ98" s="214"/>
      <c r="JGA98" s="214"/>
      <c r="JGB98" s="214"/>
      <c r="JGC98" s="214"/>
      <c r="JGD98" s="214"/>
      <c r="JGE98" s="214"/>
      <c r="JGF98" s="214"/>
      <c r="JGG98" s="214"/>
      <c r="JGH98" s="214"/>
      <c r="JGI98" s="214"/>
      <c r="JGJ98" s="214"/>
      <c r="JGK98" s="214"/>
      <c r="JGL98" s="214"/>
      <c r="JGM98" s="214"/>
      <c r="JGN98" s="214"/>
      <c r="JGO98" s="214"/>
      <c r="JGP98" s="214"/>
      <c r="JGQ98" s="214"/>
      <c r="JGR98" s="214"/>
      <c r="JGS98" s="214"/>
      <c r="JGT98" s="214"/>
      <c r="JGU98" s="214"/>
      <c r="JGV98" s="214"/>
      <c r="JGW98" s="214"/>
      <c r="JGX98" s="214"/>
      <c r="JGY98" s="214"/>
      <c r="JGZ98" s="214"/>
      <c r="JHA98" s="214"/>
      <c r="JHB98" s="214"/>
      <c r="JHC98" s="214"/>
      <c r="JHD98" s="214"/>
      <c r="JHE98" s="214"/>
      <c r="JHF98" s="214"/>
      <c r="JHG98" s="214"/>
      <c r="JHH98" s="214"/>
      <c r="JHI98" s="214"/>
      <c r="JHJ98" s="214"/>
      <c r="JHK98" s="214"/>
      <c r="JHL98" s="214"/>
      <c r="JHM98" s="214"/>
      <c r="JHN98" s="214"/>
      <c r="JHO98" s="214"/>
      <c r="JHP98" s="214"/>
      <c r="JHQ98" s="214"/>
      <c r="JHR98" s="214"/>
      <c r="JHS98" s="214"/>
      <c r="JHT98" s="214"/>
      <c r="JHU98" s="214"/>
      <c r="JHV98" s="214"/>
      <c r="JHW98" s="214"/>
      <c r="JHX98" s="214"/>
      <c r="JHY98" s="214"/>
      <c r="JHZ98" s="214"/>
      <c r="JIA98" s="214"/>
      <c r="JIB98" s="214"/>
      <c r="JIC98" s="214"/>
      <c r="JID98" s="214"/>
      <c r="JIE98" s="214"/>
      <c r="JIF98" s="214"/>
      <c r="JIG98" s="214"/>
      <c r="JIH98" s="214"/>
      <c r="JII98" s="214"/>
      <c r="JIJ98" s="214"/>
      <c r="JIK98" s="214"/>
      <c r="JIL98" s="214"/>
      <c r="JIM98" s="214"/>
      <c r="JIN98" s="214"/>
      <c r="JIO98" s="214"/>
      <c r="JIP98" s="214"/>
      <c r="JIQ98" s="214"/>
      <c r="JIR98" s="214"/>
      <c r="JIS98" s="214"/>
      <c r="JIT98" s="214"/>
      <c r="JIU98" s="214"/>
      <c r="JIV98" s="214"/>
      <c r="JIW98" s="214"/>
      <c r="JIX98" s="214"/>
      <c r="JIY98" s="214"/>
      <c r="JIZ98" s="214"/>
      <c r="JJA98" s="214"/>
      <c r="JJB98" s="214"/>
      <c r="JJC98" s="214"/>
      <c r="JJD98" s="214"/>
      <c r="JJE98" s="214"/>
      <c r="JJF98" s="214"/>
      <c r="JJG98" s="214"/>
      <c r="JJH98" s="214"/>
      <c r="JJI98" s="214"/>
    </row>
    <row r="99" spans="1:876 6877:7029" ht="14.45" hidden="1" customHeight="1" x14ac:dyDescent="0.2">
      <c r="A99" s="238">
        <v>115</v>
      </c>
      <c r="B99" s="240" t="s">
        <v>1486</v>
      </c>
      <c r="C99" s="236" t="s">
        <v>563</v>
      </c>
      <c r="D99" s="110">
        <f>VLOOKUP(C99,TLine_Cost,2,FALSE)</f>
        <v>443830.8</v>
      </c>
      <c r="E99" s="110">
        <f t="shared" ref="E99:E100" si="142">VLOOKUP(C99,TLine_Cost,4,FALSE)</f>
        <v>411551.74</v>
      </c>
      <c r="F99" s="237" t="s">
        <v>35</v>
      </c>
      <c r="G99" s="238"/>
      <c r="H99" s="228" t="s">
        <v>1487</v>
      </c>
      <c r="I99" s="238"/>
      <c r="J99" s="227" t="s">
        <v>1488</v>
      </c>
      <c r="K99" s="126">
        <f t="shared" ref="K99:K100" si="143">D99*V99/W99</f>
        <v>344.2327817993795</v>
      </c>
      <c r="L99" s="126">
        <f t="shared" ref="L99:L100" si="144">E99*V99/W99</f>
        <v>319.197316442606</v>
      </c>
      <c r="M99" s="127">
        <f>SUM(K99:K100)</f>
        <v>940.90293691830391</v>
      </c>
      <c r="N99" s="243" t="s">
        <v>338</v>
      </c>
      <c r="O99" s="241" t="s">
        <v>330</v>
      </c>
      <c r="P99" s="243"/>
      <c r="Q99" s="244"/>
      <c r="R99" s="244"/>
      <c r="S99" s="239"/>
      <c r="T99" s="238">
        <v>115</v>
      </c>
      <c r="U99" s="238">
        <v>1</v>
      </c>
      <c r="V99" s="242">
        <v>1.4999999999999999E-2</v>
      </c>
      <c r="W99" s="242">
        <v>19.34</v>
      </c>
      <c r="X99" s="128">
        <f t="shared" si="68"/>
        <v>1</v>
      </c>
      <c r="Y99" s="128">
        <f t="shared" si="69"/>
        <v>0</v>
      </c>
      <c r="Z99" s="135">
        <f t="shared" ref="Z99:Z100" si="145">K99*X99*Y99</f>
        <v>0</v>
      </c>
      <c r="AA99" s="135">
        <f t="shared" ref="AA99:AA100" si="146">L99*X99*Y99</f>
        <v>0</v>
      </c>
      <c r="AB99" s="128">
        <f t="shared" si="70"/>
        <v>1</v>
      </c>
      <c r="AC99" s="135">
        <f t="shared" ref="AC99:AC100" si="147">K99*X99*AB99</f>
        <v>344.2327817993795</v>
      </c>
      <c r="AD99" s="135">
        <f t="shared" ref="AD99:AD100" si="148">L99*X99*AB99</f>
        <v>319.197316442606</v>
      </c>
      <c r="AE99" s="243" t="s">
        <v>330</v>
      </c>
      <c r="AF99" s="238">
        <v>526</v>
      </c>
      <c r="AG99" s="238">
        <v>100</v>
      </c>
      <c r="AH99" s="39">
        <f t="shared" si="115"/>
        <v>1.4999999999999999E-2</v>
      </c>
      <c r="AI99" s="215"/>
      <c r="AJ99" s="215"/>
      <c r="AK99" s="215"/>
      <c r="JDM99" s="215"/>
      <c r="JDN99" s="215"/>
      <c r="JDO99" s="215"/>
      <c r="JDP99" s="215"/>
      <c r="JDQ99" s="215"/>
      <c r="JDR99" s="215"/>
      <c r="JDS99" s="215"/>
      <c r="JDT99" s="215"/>
      <c r="JDU99" s="215"/>
      <c r="JDV99" s="215"/>
      <c r="JDW99" s="215"/>
      <c r="JDX99" s="215"/>
      <c r="JDY99" s="215"/>
      <c r="JDZ99" s="215"/>
      <c r="JEA99" s="215"/>
      <c r="JEB99" s="215"/>
      <c r="JEC99" s="215"/>
      <c r="JED99" s="215"/>
      <c r="JEE99" s="215"/>
      <c r="JEF99" s="215"/>
      <c r="JEG99" s="215"/>
      <c r="JEH99" s="215"/>
      <c r="JEI99" s="215"/>
      <c r="JEJ99" s="215"/>
      <c r="JEK99" s="215"/>
      <c r="JEL99" s="215"/>
      <c r="JEM99" s="215"/>
      <c r="JEN99" s="215"/>
      <c r="JEO99" s="215"/>
      <c r="JEP99" s="215"/>
      <c r="JEQ99" s="215"/>
      <c r="JER99" s="215"/>
      <c r="JES99" s="215"/>
      <c r="JET99" s="215"/>
      <c r="JEU99" s="215"/>
      <c r="JEV99" s="215"/>
      <c r="JEW99" s="215"/>
      <c r="JEX99" s="215"/>
      <c r="JEY99" s="215"/>
      <c r="JEZ99" s="215"/>
      <c r="JFA99" s="215"/>
      <c r="JFB99" s="215"/>
      <c r="JFC99" s="215"/>
      <c r="JFD99" s="215"/>
      <c r="JFE99" s="215"/>
      <c r="JFF99" s="215"/>
      <c r="JFG99" s="215"/>
      <c r="JFH99" s="215"/>
      <c r="JFI99" s="215"/>
      <c r="JFJ99" s="215"/>
      <c r="JFK99" s="215"/>
      <c r="JFL99" s="215"/>
      <c r="JFM99" s="215"/>
      <c r="JFN99" s="215"/>
      <c r="JFO99" s="215"/>
      <c r="JFP99" s="215"/>
      <c r="JFQ99" s="215"/>
      <c r="JFR99" s="215"/>
      <c r="JFS99" s="215"/>
      <c r="JFT99" s="215"/>
      <c r="JFU99" s="215"/>
      <c r="JFV99" s="215"/>
      <c r="JFW99" s="215"/>
      <c r="JFX99" s="215"/>
      <c r="JFY99" s="215"/>
      <c r="JFZ99" s="215"/>
      <c r="JGA99" s="215"/>
      <c r="JGB99" s="215"/>
      <c r="JGC99" s="215"/>
      <c r="JGD99" s="215"/>
      <c r="JGE99" s="215"/>
      <c r="JGF99" s="215"/>
      <c r="JGG99" s="215"/>
      <c r="JGH99" s="215"/>
      <c r="JGI99" s="215"/>
      <c r="JGJ99" s="215"/>
      <c r="JGK99" s="215"/>
      <c r="JGL99" s="215"/>
      <c r="JGM99" s="215"/>
      <c r="JGN99" s="215"/>
      <c r="JGO99" s="215"/>
      <c r="JGP99" s="215"/>
      <c r="JGQ99" s="215"/>
      <c r="JGR99" s="215"/>
      <c r="JGS99" s="215"/>
      <c r="JGT99" s="215"/>
      <c r="JGU99" s="215"/>
      <c r="JGV99" s="215"/>
      <c r="JGW99" s="215"/>
      <c r="JGX99" s="215"/>
      <c r="JGY99" s="215"/>
      <c r="JGZ99" s="215"/>
      <c r="JHA99" s="215"/>
      <c r="JHB99" s="215"/>
      <c r="JHC99" s="215"/>
      <c r="JHD99" s="215"/>
      <c r="JHE99" s="215"/>
      <c r="JHF99" s="215"/>
      <c r="JHG99" s="215"/>
      <c r="JHH99" s="215"/>
      <c r="JHI99" s="215"/>
      <c r="JHJ99" s="215"/>
      <c r="JHK99" s="215"/>
      <c r="JHL99" s="215"/>
      <c r="JHM99" s="215"/>
      <c r="JHN99" s="215"/>
      <c r="JHO99" s="215"/>
      <c r="JHP99" s="215"/>
      <c r="JHQ99" s="215"/>
      <c r="JHR99" s="215"/>
      <c r="JHS99" s="215"/>
      <c r="JHT99" s="215"/>
      <c r="JHU99" s="215"/>
      <c r="JHV99" s="215"/>
      <c r="JHW99" s="215"/>
      <c r="JHX99" s="215"/>
      <c r="JHY99" s="215"/>
      <c r="JHZ99" s="215"/>
      <c r="JIA99" s="215"/>
      <c r="JIB99" s="215"/>
      <c r="JIC99" s="215"/>
      <c r="JID99" s="215"/>
      <c r="JIE99" s="215"/>
      <c r="JIF99" s="215"/>
      <c r="JIG99" s="215"/>
      <c r="JIH99" s="215"/>
      <c r="JII99" s="215"/>
      <c r="JIJ99" s="215"/>
      <c r="JIK99" s="215"/>
      <c r="JIL99" s="215"/>
      <c r="JIM99" s="215"/>
      <c r="JIN99" s="215"/>
      <c r="JIO99" s="215"/>
      <c r="JIP99" s="215"/>
      <c r="JIQ99" s="215"/>
      <c r="JIR99" s="215"/>
      <c r="JIS99" s="215"/>
      <c r="JIT99" s="215"/>
      <c r="JIU99" s="215"/>
      <c r="JIV99" s="215"/>
      <c r="JIW99" s="215"/>
      <c r="JIX99" s="215"/>
      <c r="JIY99" s="215"/>
      <c r="JIZ99" s="215"/>
      <c r="JJA99" s="215"/>
      <c r="JJB99" s="215"/>
      <c r="JJC99" s="215"/>
      <c r="JJD99" s="215"/>
      <c r="JJE99" s="215"/>
      <c r="JJF99" s="215"/>
      <c r="JJG99" s="215"/>
      <c r="JJH99" s="215"/>
      <c r="JJI99" s="215"/>
    </row>
    <row r="100" spans="1:876 6877:7029" ht="14.45" hidden="1" customHeight="1" x14ac:dyDescent="0.2">
      <c r="A100" s="238">
        <v>115</v>
      </c>
      <c r="B100" s="240" t="s">
        <v>1486</v>
      </c>
      <c r="C100" s="236" t="s">
        <v>563</v>
      </c>
      <c r="D100" s="110">
        <f>VLOOKUP(C100,TLine_Cost,2,FALSE)</f>
        <v>443830.8</v>
      </c>
      <c r="E100" s="110">
        <f t="shared" si="142"/>
        <v>411551.74</v>
      </c>
      <c r="F100" s="237" t="s">
        <v>35</v>
      </c>
      <c r="G100" s="238"/>
      <c r="H100" s="228" t="s">
        <v>1489</v>
      </c>
      <c r="I100" s="238"/>
      <c r="J100" s="227" t="s">
        <v>1490</v>
      </c>
      <c r="K100" s="126">
        <f t="shared" si="143"/>
        <v>596.67015511892441</v>
      </c>
      <c r="L100" s="126">
        <f t="shared" si="144"/>
        <v>553.275348500517</v>
      </c>
      <c r="M100" s="231"/>
      <c r="N100" s="243" t="s">
        <v>338</v>
      </c>
      <c r="O100" s="241" t="s">
        <v>330</v>
      </c>
      <c r="P100" s="243"/>
      <c r="Q100" s="244"/>
      <c r="R100" s="244"/>
      <c r="S100" s="239"/>
      <c r="T100" s="238">
        <v>115</v>
      </c>
      <c r="U100" s="238">
        <v>1</v>
      </c>
      <c r="V100" s="242">
        <v>2.5999999999999999E-2</v>
      </c>
      <c r="W100" s="242">
        <v>19.34</v>
      </c>
      <c r="X100" s="128">
        <f t="shared" si="68"/>
        <v>1</v>
      </c>
      <c r="Y100" s="128">
        <f t="shared" si="69"/>
        <v>0</v>
      </c>
      <c r="Z100" s="135">
        <f t="shared" si="145"/>
        <v>0</v>
      </c>
      <c r="AA100" s="135">
        <f t="shared" si="146"/>
        <v>0</v>
      </c>
      <c r="AB100" s="128">
        <f t="shared" si="70"/>
        <v>1</v>
      </c>
      <c r="AC100" s="135">
        <f t="shared" si="147"/>
        <v>596.67015511892441</v>
      </c>
      <c r="AD100" s="135">
        <f t="shared" si="148"/>
        <v>553.275348500517</v>
      </c>
      <c r="AE100" s="243" t="s">
        <v>330</v>
      </c>
      <c r="AF100" s="238">
        <v>526</v>
      </c>
      <c r="AG100" s="238">
        <v>100</v>
      </c>
      <c r="AH100" s="39">
        <f t="shared" si="115"/>
        <v>2.5999999999999999E-2</v>
      </c>
      <c r="AI100" s="215"/>
      <c r="AJ100" s="215"/>
      <c r="AK100" s="215"/>
      <c r="JDM100" s="215"/>
      <c r="JDN100" s="215"/>
      <c r="JDO100" s="215"/>
      <c r="JDP100" s="215"/>
      <c r="JDQ100" s="215"/>
      <c r="JDR100" s="215"/>
      <c r="JDS100" s="215"/>
      <c r="JDT100" s="215"/>
      <c r="JDU100" s="215"/>
      <c r="JDV100" s="215"/>
      <c r="JDW100" s="215"/>
      <c r="JDX100" s="215"/>
      <c r="JDY100" s="215"/>
      <c r="JDZ100" s="215"/>
      <c r="JEA100" s="215"/>
      <c r="JEB100" s="215"/>
      <c r="JEC100" s="215"/>
      <c r="JED100" s="215"/>
      <c r="JEE100" s="215"/>
      <c r="JEF100" s="215"/>
      <c r="JEG100" s="215"/>
      <c r="JEH100" s="215"/>
      <c r="JEI100" s="215"/>
      <c r="JEJ100" s="215"/>
      <c r="JEK100" s="215"/>
      <c r="JEL100" s="215"/>
      <c r="JEM100" s="215"/>
      <c r="JEN100" s="215"/>
      <c r="JEO100" s="215"/>
      <c r="JEP100" s="215"/>
      <c r="JEQ100" s="215"/>
      <c r="JER100" s="215"/>
      <c r="JES100" s="215"/>
      <c r="JET100" s="215"/>
      <c r="JEU100" s="215"/>
      <c r="JEV100" s="215"/>
      <c r="JEW100" s="215"/>
      <c r="JEX100" s="215"/>
      <c r="JEY100" s="215"/>
      <c r="JEZ100" s="215"/>
      <c r="JFA100" s="215"/>
      <c r="JFB100" s="215"/>
      <c r="JFC100" s="215"/>
      <c r="JFD100" s="215"/>
      <c r="JFE100" s="215"/>
      <c r="JFF100" s="215"/>
      <c r="JFG100" s="215"/>
      <c r="JFH100" s="215"/>
      <c r="JFI100" s="215"/>
      <c r="JFJ100" s="215"/>
      <c r="JFK100" s="215"/>
      <c r="JFL100" s="215"/>
      <c r="JFM100" s="215"/>
      <c r="JFN100" s="215"/>
      <c r="JFO100" s="215"/>
      <c r="JFP100" s="215"/>
      <c r="JFQ100" s="215"/>
      <c r="JFR100" s="215"/>
      <c r="JFS100" s="215"/>
      <c r="JFT100" s="215"/>
      <c r="JFU100" s="215"/>
      <c r="JFV100" s="215"/>
      <c r="JFW100" s="215"/>
      <c r="JFX100" s="215"/>
      <c r="JFY100" s="215"/>
      <c r="JFZ100" s="215"/>
      <c r="JGA100" s="215"/>
      <c r="JGB100" s="215"/>
      <c r="JGC100" s="215"/>
      <c r="JGD100" s="215"/>
      <c r="JGE100" s="215"/>
      <c r="JGF100" s="215"/>
      <c r="JGG100" s="215"/>
      <c r="JGH100" s="215"/>
      <c r="JGI100" s="215"/>
      <c r="JGJ100" s="215"/>
      <c r="JGK100" s="215"/>
      <c r="JGL100" s="215"/>
      <c r="JGM100" s="215"/>
      <c r="JGN100" s="215"/>
      <c r="JGO100" s="215"/>
      <c r="JGP100" s="215"/>
      <c r="JGQ100" s="215"/>
      <c r="JGR100" s="215"/>
      <c r="JGS100" s="215"/>
      <c r="JGT100" s="215"/>
      <c r="JGU100" s="215"/>
      <c r="JGV100" s="215"/>
      <c r="JGW100" s="215"/>
      <c r="JGX100" s="215"/>
      <c r="JGY100" s="215"/>
      <c r="JGZ100" s="215"/>
      <c r="JHA100" s="215"/>
      <c r="JHB100" s="215"/>
      <c r="JHC100" s="215"/>
      <c r="JHD100" s="215"/>
      <c r="JHE100" s="215"/>
      <c r="JHF100" s="215"/>
      <c r="JHG100" s="215"/>
      <c r="JHH100" s="215"/>
      <c r="JHI100" s="215"/>
      <c r="JHJ100" s="215"/>
      <c r="JHK100" s="215"/>
      <c r="JHL100" s="215"/>
      <c r="JHM100" s="215"/>
      <c r="JHN100" s="215"/>
      <c r="JHO100" s="215"/>
      <c r="JHP100" s="215"/>
      <c r="JHQ100" s="215"/>
      <c r="JHR100" s="215"/>
      <c r="JHS100" s="215"/>
      <c r="JHT100" s="215"/>
      <c r="JHU100" s="215"/>
      <c r="JHV100" s="215"/>
      <c r="JHW100" s="215"/>
      <c r="JHX100" s="215"/>
      <c r="JHY100" s="215"/>
      <c r="JHZ100" s="215"/>
      <c r="JIA100" s="215"/>
      <c r="JIB100" s="215"/>
      <c r="JIC100" s="215"/>
      <c r="JID100" s="215"/>
      <c r="JIE100" s="215"/>
      <c r="JIF100" s="215"/>
      <c r="JIG100" s="215"/>
      <c r="JIH100" s="215"/>
      <c r="JII100" s="215"/>
      <c r="JIJ100" s="215"/>
      <c r="JIK100" s="215"/>
      <c r="JIL100" s="215"/>
      <c r="JIM100" s="215"/>
      <c r="JIN100" s="215"/>
      <c r="JIO100" s="215"/>
      <c r="JIP100" s="215"/>
      <c r="JIQ100" s="215"/>
      <c r="JIR100" s="215"/>
      <c r="JIS100" s="215"/>
      <c r="JIT100" s="215"/>
      <c r="JIU100" s="215"/>
      <c r="JIV100" s="215"/>
      <c r="JIW100" s="215"/>
      <c r="JIX100" s="215"/>
      <c r="JIY100" s="215"/>
      <c r="JIZ100" s="215"/>
      <c r="JJA100" s="215"/>
      <c r="JJB100" s="215"/>
      <c r="JJC100" s="215"/>
      <c r="JJD100" s="215"/>
      <c r="JJE100" s="215"/>
      <c r="JJF100" s="215"/>
      <c r="JJG100" s="215"/>
      <c r="JJH100" s="215"/>
      <c r="JJI100" s="215"/>
    </row>
    <row r="101" spans="1:876 6877:7029" s="29" customFormat="1" ht="14.45" hidden="1" customHeight="1" x14ac:dyDescent="0.2">
      <c r="A101" s="278">
        <v>115</v>
      </c>
      <c r="B101" s="304" t="s">
        <v>1068</v>
      </c>
      <c r="C101" s="278" t="s">
        <v>212</v>
      </c>
      <c r="D101" s="110">
        <f t="shared" ref="D101:D103" si="149">VLOOKUP(C101,TLine_Cost,2,FALSE)</f>
        <v>335413.82999999996</v>
      </c>
      <c r="E101" s="110">
        <f>VLOOKUP(C101,TLine_Cost,4,FALSE)</f>
        <v>310395.37</v>
      </c>
      <c r="F101" s="310" t="s">
        <v>35</v>
      </c>
      <c r="G101" s="108"/>
      <c r="H101" s="278" t="s">
        <v>1022</v>
      </c>
      <c r="I101" s="108"/>
      <c r="J101" s="357" t="s">
        <v>1069</v>
      </c>
      <c r="K101" s="126">
        <f>D101*V101/W101</f>
        <v>228875.92437415879</v>
      </c>
      <c r="L101" s="126">
        <f>E101*V101/W101</f>
        <v>211804.10846567969</v>
      </c>
      <c r="M101" s="127">
        <f>SUM(K101:K103)</f>
        <v>335413.82999999996</v>
      </c>
      <c r="N101" s="128" t="s">
        <v>338</v>
      </c>
      <c r="O101" s="142" t="s">
        <v>330</v>
      </c>
      <c r="P101" s="128"/>
      <c r="Q101" s="129"/>
      <c r="R101" s="129"/>
      <c r="S101" s="130"/>
      <c r="T101" s="108">
        <v>115</v>
      </c>
      <c r="U101" s="108">
        <v>1</v>
      </c>
      <c r="V101" s="281">
        <v>0.50700000000000001</v>
      </c>
      <c r="W101" s="281">
        <v>0.74299999999999999</v>
      </c>
      <c r="X101" s="128">
        <f t="shared" si="68"/>
        <v>1</v>
      </c>
      <c r="Y101" s="128">
        <f t="shared" si="69"/>
        <v>0</v>
      </c>
      <c r="Z101" s="135">
        <f t="shared" ref="Z101" si="150">K101*X101*Y101</f>
        <v>0</v>
      </c>
      <c r="AA101" s="135">
        <f t="shared" ref="AA101" si="151">L101*X101*Y101</f>
        <v>0</v>
      </c>
      <c r="AB101" s="128">
        <f t="shared" si="70"/>
        <v>1</v>
      </c>
      <c r="AC101" s="135">
        <f t="shared" ref="AC101" si="152">K101*X101*AB101</f>
        <v>228875.92437415879</v>
      </c>
      <c r="AD101" s="135">
        <f t="shared" ref="AD101" si="153">L101*X101*AB101</f>
        <v>211804.10846567969</v>
      </c>
      <c r="AE101" s="133" t="s">
        <v>330</v>
      </c>
      <c r="AF101" s="39">
        <v>526</v>
      </c>
      <c r="AG101" s="39">
        <v>100</v>
      </c>
      <c r="AH101" s="39">
        <f t="shared" si="115"/>
        <v>0.50700000000000001</v>
      </c>
    </row>
    <row r="102" spans="1:876 6877:7029" s="28" customFormat="1" ht="14.45" hidden="1" customHeight="1" x14ac:dyDescent="0.2">
      <c r="A102" s="108">
        <v>115</v>
      </c>
      <c r="B102" s="304" t="s">
        <v>1068</v>
      </c>
      <c r="C102" s="278" t="s">
        <v>212</v>
      </c>
      <c r="D102" s="110">
        <f t="shared" si="149"/>
        <v>335413.82999999996</v>
      </c>
      <c r="E102" s="110">
        <f>VLOOKUP(C102,TLine_Cost,4,FALSE)</f>
        <v>310395.37</v>
      </c>
      <c r="F102" s="111" t="s">
        <v>35</v>
      </c>
      <c r="G102" s="108"/>
      <c r="H102" s="357" t="s">
        <v>1069</v>
      </c>
      <c r="I102" s="165"/>
      <c r="J102" s="357" t="s">
        <v>1070</v>
      </c>
      <c r="K102" s="126">
        <f>D102*V102/W102</f>
        <v>61394.72527590848</v>
      </c>
      <c r="L102" s="126">
        <f>E102*V102/W102</f>
        <v>56815.303257065956</v>
      </c>
      <c r="M102" s="127"/>
      <c r="N102" s="128" t="s">
        <v>338</v>
      </c>
      <c r="O102" s="142" t="s">
        <v>330</v>
      </c>
      <c r="P102" s="128" t="e">
        <f>VLOOKUP(I102,I106:J514,2,FALSE)</f>
        <v>#N/A</v>
      </c>
      <c r="Q102" s="129" t="e">
        <f>VLOOKUP(I102,#REF!,5,FALSE)</f>
        <v>#REF!</v>
      </c>
      <c r="R102" s="129" t="e">
        <f>VLOOKUP(I102,#REF!,6,FALSE)</f>
        <v>#REF!</v>
      </c>
      <c r="S102" s="130" t="e">
        <f>SQRT(Q102^2+R102^2)</f>
        <v>#REF!</v>
      </c>
      <c r="T102" s="108">
        <v>115</v>
      </c>
      <c r="U102" s="108">
        <v>1</v>
      </c>
      <c r="V102" s="131">
        <v>0.13600000000000001</v>
      </c>
      <c r="W102" s="281">
        <v>0.74299999999999999</v>
      </c>
      <c r="X102" s="128">
        <f t="shared" si="68"/>
        <v>1</v>
      </c>
      <c r="Y102" s="128">
        <f t="shared" si="69"/>
        <v>0</v>
      </c>
      <c r="Z102" s="135">
        <f>K102*X102*Y102</f>
        <v>0</v>
      </c>
      <c r="AA102" s="135">
        <f>L102*X102*Y102</f>
        <v>0</v>
      </c>
      <c r="AB102" s="128">
        <f t="shared" si="70"/>
        <v>1</v>
      </c>
      <c r="AC102" s="135">
        <f>K102*X102*AB102</f>
        <v>61394.72527590848</v>
      </c>
      <c r="AD102" s="135">
        <f>L102*X102*AB102</f>
        <v>56815.303257065956</v>
      </c>
      <c r="AE102" s="133" t="s">
        <v>330</v>
      </c>
      <c r="AF102" s="39">
        <v>526</v>
      </c>
      <c r="AG102" s="39">
        <v>100</v>
      </c>
      <c r="AH102" s="39">
        <f t="shared" si="115"/>
        <v>0.13600000000000001</v>
      </c>
    </row>
    <row r="103" spans="1:876 6877:7029" s="28" customFormat="1" ht="14.45" hidden="1" customHeight="1" x14ac:dyDescent="0.2">
      <c r="A103" s="108">
        <v>115</v>
      </c>
      <c r="B103" s="109" t="s">
        <v>1068</v>
      </c>
      <c r="C103" s="278" t="s">
        <v>212</v>
      </c>
      <c r="D103" s="110">
        <f t="shared" si="149"/>
        <v>335413.82999999996</v>
      </c>
      <c r="E103" s="110">
        <f>VLOOKUP(C103,TLine_Cost,4,FALSE)</f>
        <v>310395.37</v>
      </c>
      <c r="F103" s="111" t="s">
        <v>35</v>
      </c>
      <c r="G103" s="108"/>
      <c r="H103" s="357" t="s">
        <v>1069</v>
      </c>
      <c r="I103" s="165"/>
      <c r="J103" s="357" t="s">
        <v>1071</v>
      </c>
      <c r="K103" s="126">
        <f>D103*V103/W103</f>
        <v>45143.1803499327</v>
      </c>
      <c r="L103" s="126">
        <f>E103*V103/W103</f>
        <v>41775.958277254373</v>
      </c>
      <c r="M103" s="127"/>
      <c r="N103" s="128" t="s">
        <v>338</v>
      </c>
      <c r="O103" s="142" t="s">
        <v>330</v>
      </c>
      <c r="P103" s="128"/>
      <c r="Q103" s="129"/>
      <c r="R103" s="129"/>
      <c r="S103" s="130"/>
      <c r="T103" s="108">
        <v>115</v>
      </c>
      <c r="U103" s="108">
        <v>1</v>
      </c>
      <c r="V103" s="131">
        <v>0.1</v>
      </c>
      <c r="W103" s="281">
        <v>0.74299999999999999</v>
      </c>
      <c r="X103" s="128">
        <f t="shared" si="68"/>
        <v>1</v>
      </c>
      <c r="Y103" s="128">
        <f t="shared" si="69"/>
        <v>0</v>
      </c>
      <c r="Z103" s="135">
        <f>K103*X103*Y103</f>
        <v>0</v>
      </c>
      <c r="AA103" s="135">
        <f>L103*X103*Y103</f>
        <v>0</v>
      </c>
      <c r="AB103" s="128">
        <f t="shared" si="70"/>
        <v>1</v>
      </c>
      <c r="AC103" s="135">
        <f>K103*X103*AB103</f>
        <v>45143.1803499327</v>
      </c>
      <c r="AD103" s="135">
        <f>L103*X103*AB103</f>
        <v>41775.958277254373</v>
      </c>
      <c r="AE103" s="133" t="s">
        <v>330</v>
      </c>
      <c r="AF103" s="39">
        <v>526</v>
      </c>
      <c r="AG103" s="39">
        <v>100</v>
      </c>
      <c r="AH103" s="39">
        <f t="shared" si="115"/>
        <v>0.1</v>
      </c>
    </row>
    <row r="104" spans="1:876 6877:7029" ht="14.45" hidden="1" customHeight="1" x14ac:dyDescent="0.2">
      <c r="A104" s="238">
        <v>115</v>
      </c>
      <c r="B104" s="240" t="s">
        <v>1491</v>
      </c>
      <c r="C104" s="236" t="s">
        <v>562</v>
      </c>
      <c r="D104" s="110">
        <f t="shared" ref="D104:D105" si="154">VLOOKUP(C104,TLine_Cost,2,FALSE)</f>
        <v>484972.89</v>
      </c>
      <c r="E104" s="110">
        <f>VLOOKUP(C104,TLine_Cost,4,FALSE)</f>
        <v>470603.19</v>
      </c>
      <c r="F104" s="237" t="s">
        <v>35</v>
      </c>
      <c r="G104" s="238"/>
      <c r="H104" s="308" t="s">
        <v>1492</v>
      </c>
      <c r="I104" s="297"/>
      <c r="J104" s="308" t="s">
        <v>1493</v>
      </c>
      <c r="K104" s="126">
        <f t="shared" ref="K104:K105" si="155">D104*V104/W104</f>
        <v>19677.618050205245</v>
      </c>
      <c r="L104" s="126">
        <f t="shared" ref="L104:L105" si="156">E104*V104/W104</f>
        <v>19094.57212346069</v>
      </c>
      <c r="M104" s="127">
        <f>SUM(K104:K105)</f>
        <v>19907.31787180297</v>
      </c>
      <c r="N104" s="243" t="s">
        <v>338</v>
      </c>
      <c r="O104" s="241" t="s">
        <v>330</v>
      </c>
      <c r="P104" s="243"/>
      <c r="Q104" s="244"/>
      <c r="R104" s="244"/>
      <c r="S104" s="239"/>
      <c r="T104" s="238">
        <v>115</v>
      </c>
      <c r="U104" s="238">
        <v>1</v>
      </c>
      <c r="V104" s="242">
        <v>0.77100000000000002</v>
      </c>
      <c r="W104" s="293">
        <v>19.001999999999999</v>
      </c>
      <c r="X104" s="128">
        <f t="shared" si="68"/>
        <v>1</v>
      </c>
      <c r="Y104" s="128">
        <f t="shared" si="69"/>
        <v>0</v>
      </c>
      <c r="Z104" s="135">
        <f t="shared" ref="Z104:Z105" si="157">K104*X104*Y104</f>
        <v>0</v>
      </c>
      <c r="AA104" s="135">
        <f t="shared" ref="AA104:AA105" si="158">L104*X104*Y104</f>
        <v>0</v>
      </c>
      <c r="AB104" s="128">
        <f t="shared" si="70"/>
        <v>1</v>
      </c>
      <c r="AC104" s="135">
        <f t="shared" ref="AC104:AC105" si="159">K104*X104*AB104</f>
        <v>19677.618050205245</v>
      </c>
      <c r="AD104" s="135">
        <f t="shared" ref="AD104:AD105" si="160">L104*X104*AB104</f>
        <v>19094.57212346069</v>
      </c>
      <c r="AE104" s="243" t="s">
        <v>330</v>
      </c>
      <c r="AF104" s="238">
        <v>526</v>
      </c>
      <c r="AG104" s="238">
        <v>100</v>
      </c>
      <c r="AH104" s="39">
        <f t="shared" si="115"/>
        <v>0.77100000000000002</v>
      </c>
      <c r="AI104" s="216"/>
      <c r="AJ104" s="216"/>
      <c r="AK104" s="216"/>
      <c r="JDM104" s="216"/>
      <c r="JDN104" s="216"/>
      <c r="JDO104" s="216"/>
      <c r="JDP104" s="216"/>
      <c r="JDQ104" s="216"/>
      <c r="JDR104" s="216"/>
      <c r="JDS104" s="216"/>
      <c r="JDT104" s="216"/>
      <c r="JDU104" s="216"/>
      <c r="JDV104" s="216"/>
      <c r="JDW104" s="216"/>
      <c r="JDX104" s="216"/>
      <c r="JDY104" s="216"/>
      <c r="JDZ104" s="216"/>
      <c r="JEA104" s="216"/>
      <c r="JEB104" s="216"/>
      <c r="JEC104" s="216"/>
      <c r="JED104" s="216"/>
      <c r="JEE104" s="216"/>
      <c r="JEF104" s="216"/>
      <c r="JEG104" s="216"/>
      <c r="JEH104" s="216"/>
      <c r="JEI104" s="216"/>
      <c r="JEJ104" s="216"/>
      <c r="JEK104" s="216"/>
      <c r="JEL104" s="216"/>
      <c r="JEM104" s="216"/>
      <c r="JEN104" s="216"/>
      <c r="JEO104" s="216"/>
      <c r="JEP104" s="216"/>
      <c r="JEQ104" s="216"/>
      <c r="JER104" s="216"/>
      <c r="JES104" s="216"/>
      <c r="JET104" s="216"/>
      <c r="JEU104" s="216"/>
      <c r="JEV104" s="216"/>
      <c r="JEW104" s="216"/>
      <c r="JEX104" s="216"/>
      <c r="JEY104" s="216"/>
      <c r="JEZ104" s="216"/>
      <c r="JFA104" s="216"/>
      <c r="JFB104" s="216"/>
      <c r="JFC104" s="216"/>
      <c r="JFD104" s="216"/>
      <c r="JFE104" s="216"/>
      <c r="JFF104" s="216"/>
      <c r="JFG104" s="216"/>
      <c r="JFH104" s="216"/>
      <c r="JFI104" s="216"/>
      <c r="JFJ104" s="216"/>
      <c r="JFK104" s="216"/>
      <c r="JFL104" s="216"/>
      <c r="JFM104" s="216"/>
      <c r="JFN104" s="216"/>
      <c r="JFO104" s="216"/>
      <c r="JFP104" s="216"/>
      <c r="JFQ104" s="216"/>
      <c r="JFR104" s="216"/>
      <c r="JFS104" s="216"/>
      <c r="JFT104" s="216"/>
      <c r="JFU104" s="216"/>
      <c r="JFV104" s="216"/>
      <c r="JFW104" s="216"/>
      <c r="JFX104" s="216"/>
      <c r="JFY104" s="216"/>
      <c r="JFZ104" s="216"/>
      <c r="JGA104" s="216"/>
      <c r="JGB104" s="216"/>
      <c r="JGC104" s="216"/>
      <c r="JGD104" s="216"/>
      <c r="JGE104" s="216"/>
      <c r="JGF104" s="216"/>
      <c r="JGG104" s="216"/>
      <c r="JGH104" s="216"/>
      <c r="JGI104" s="216"/>
      <c r="JGJ104" s="216"/>
      <c r="JGK104" s="216"/>
      <c r="JGL104" s="216"/>
      <c r="JGM104" s="216"/>
      <c r="JGN104" s="216"/>
      <c r="JGO104" s="216"/>
      <c r="JGP104" s="216"/>
      <c r="JGQ104" s="216"/>
      <c r="JGR104" s="216"/>
      <c r="JGS104" s="216"/>
      <c r="JGT104" s="216"/>
      <c r="JGU104" s="216"/>
      <c r="JGV104" s="216"/>
      <c r="JGW104" s="216"/>
      <c r="JGX104" s="216"/>
      <c r="JGY104" s="216"/>
      <c r="JGZ104" s="216"/>
      <c r="JHA104" s="216"/>
      <c r="JHB104" s="216"/>
      <c r="JHC104" s="216"/>
      <c r="JHD104" s="216"/>
      <c r="JHE104" s="216"/>
      <c r="JHF104" s="216"/>
      <c r="JHG104" s="216"/>
      <c r="JHH104" s="216"/>
      <c r="JHI104" s="216"/>
      <c r="JHJ104" s="216"/>
      <c r="JHK104" s="216"/>
      <c r="JHL104" s="216"/>
      <c r="JHM104" s="216"/>
      <c r="JHN104" s="216"/>
      <c r="JHO104" s="216"/>
      <c r="JHP104" s="216"/>
      <c r="JHQ104" s="216"/>
      <c r="JHR104" s="216"/>
      <c r="JHS104" s="216"/>
      <c r="JHT104" s="216"/>
      <c r="JHU104" s="216"/>
      <c r="JHV104" s="216"/>
      <c r="JHW104" s="216"/>
      <c r="JHX104" s="216"/>
      <c r="JHY104" s="216"/>
      <c r="JHZ104" s="216"/>
      <c r="JIA104" s="216"/>
      <c r="JIB104" s="216"/>
      <c r="JIC104" s="216"/>
      <c r="JID104" s="216"/>
      <c r="JIE104" s="216"/>
      <c r="JIF104" s="216"/>
      <c r="JIG104" s="216"/>
      <c r="JIH104" s="216"/>
      <c r="JII104" s="216"/>
      <c r="JIJ104" s="216"/>
      <c r="JIK104" s="216"/>
      <c r="JIL104" s="216"/>
      <c r="JIM104" s="216"/>
      <c r="JIN104" s="216"/>
      <c r="JIO104" s="216"/>
      <c r="JIP104" s="216"/>
      <c r="JIQ104" s="216"/>
      <c r="JIR104" s="216"/>
      <c r="JIS104" s="216"/>
      <c r="JIT104" s="216"/>
      <c r="JIU104" s="216"/>
      <c r="JIV104" s="216"/>
      <c r="JIW104" s="216"/>
      <c r="JIX104" s="216"/>
      <c r="JIY104" s="216"/>
      <c r="JIZ104" s="216"/>
      <c r="JJA104" s="216"/>
      <c r="JJB104" s="216"/>
      <c r="JJC104" s="216"/>
      <c r="JJD104" s="216"/>
      <c r="JJE104" s="216"/>
      <c r="JJF104" s="216"/>
      <c r="JJG104" s="216"/>
      <c r="JJH104" s="216"/>
      <c r="JJI104" s="216"/>
    </row>
    <row r="105" spans="1:876 6877:7029" ht="14.45" hidden="1" customHeight="1" x14ac:dyDescent="0.2">
      <c r="A105" s="238">
        <v>115</v>
      </c>
      <c r="B105" s="240" t="s">
        <v>1491</v>
      </c>
      <c r="C105" s="236" t="s">
        <v>562</v>
      </c>
      <c r="D105" s="110">
        <f t="shared" si="154"/>
        <v>484972.89</v>
      </c>
      <c r="E105" s="110">
        <f>VLOOKUP(C105,TLine_Cost,4,FALSE)</f>
        <v>470603.19</v>
      </c>
      <c r="F105" s="237" t="s">
        <v>35</v>
      </c>
      <c r="G105" s="238"/>
      <c r="H105" s="308" t="s">
        <v>1494</v>
      </c>
      <c r="I105" s="297"/>
      <c r="J105" s="308" t="s">
        <v>1495</v>
      </c>
      <c r="K105" s="126">
        <f t="shared" si="155"/>
        <v>229.69982159772658</v>
      </c>
      <c r="L105" s="126">
        <f t="shared" si="156"/>
        <v>222.89383801705085</v>
      </c>
      <c r="M105" s="231"/>
      <c r="N105" s="243" t="s">
        <v>338</v>
      </c>
      <c r="O105" s="241" t="s">
        <v>330</v>
      </c>
      <c r="P105" s="243"/>
      <c r="Q105" s="244"/>
      <c r="R105" s="244"/>
      <c r="S105" s="239"/>
      <c r="T105" s="238">
        <v>115</v>
      </c>
      <c r="U105" s="238">
        <v>1</v>
      </c>
      <c r="V105" s="242">
        <v>8.9999999999999993E-3</v>
      </c>
      <c r="W105" s="293">
        <v>19.001999999999999</v>
      </c>
      <c r="X105" s="128">
        <f t="shared" si="68"/>
        <v>1</v>
      </c>
      <c r="Y105" s="128">
        <f t="shared" si="69"/>
        <v>0</v>
      </c>
      <c r="Z105" s="135">
        <f t="shared" si="157"/>
        <v>0</v>
      </c>
      <c r="AA105" s="135">
        <f t="shared" si="158"/>
        <v>0</v>
      </c>
      <c r="AB105" s="128">
        <f t="shared" si="70"/>
        <v>1</v>
      </c>
      <c r="AC105" s="135">
        <f t="shared" si="159"/>
        <v>229.69982159772658</v>
      </c>
      <c r="AD105" s="135">
        <f t="shared" si="160"/>
        <v>222.89383801705085</v>
      </c>
      <c r="AE105" s="243" t="s">
        <v>330</v>
      </c>
      <c r="AF105" s="238">
        <v>526</v>
      </c>
      <c r="AG105" s="238">
        <v>100</v>
      </c>
      <c r="AH105" s="39">
        <f t="shared" si="115"/>
        <v>8.9999999999999993E-3</v>
      </c>
      <c r="AI105" s="216"/>
      <c r="AJ105" s="216"/>
      <c r="AK105" s="216"/>
      <c r="JDM105" s="216"/>
      <c r="JDN105" s="216"/>
      <c r="JDO105" s="216"/>
      <c r="JDP105" s="216"/>
      <c r="JDQ105" s="216"/>
      <c r="JDR105" s="216"/>
      <c r="JDS105" s="216"/>
      <c r="JDT105" s="216"/>
      <c r="JDU105" s="216"/>
      <c r="JDV105" s="216"/>
      <c r="JDW105" s="216"/>
      <c r="JDX105" s="216"/>
      <c r="JDY105" s="216"/>
      <c r="JDZ105" s="216"/>
      <c r="JEA105" s="216"/>
      <c r="JEB105" s="216"/>
      <c r="JEC105" s="216"/>
      <c r="JED105" s="216"/>
      <c r="JEE105" s="216"/>
      <c r="JEF105" s="216"/>
      <c r="JEG105" s="216"/>
      <c r="JEH105" s="216"/>
      <c r="JEI105" s="216"/>
      <c r="JEJ105" s="216"/>
      <c r="JEK105" s="216"/>
      <c r="JEL105" s="216"/>
      <c r="JEM105" s="216"/>
      <c r="JEN105" s="216"/>
      <c r="JEO105" s="216"/>
      <c r="JEP105" s="216"/>
      <c r="JEQ105" s="216"/>
      <c r="JER105" s="216"/>
      <c r="JES105" s="216"/>
      <c r="JET105" s="216"/>
      <c r="JEU105" s="216"/>
      <c r="JEV105" s="216"/>
      <c r="JEW105" s="216"/>
      <c r="JEX105" s="216"/>
      <c r="JEY105" s="216"/>
      <c r="JEZ105" s="216"/>
      <c r="JFA105" s="216"/>
      <c r="JFB105" s="216"/>
      <c r="JFC105" s="216"/>
      <c r="JFD105" s="216"/>
      <c r="JFE105" s="216"/>
      <c r="JFF105" s="216"/>
      <c r="JFG105" s="216"/>
      <c r="JFH105" s="216"/>
      <c r="JFI105" s="216"/>
      <c r="JFJ105" s="216"/>
      <c r="JFK105" s="216"/>
      <c r="JFL105" s="216"/>
      <c r="JFM105" s="216"/>
      <c r="JFN105" s="216"/>
      <c r="JFO105" s="216"/>
      <c r="JFP105" s="216"/>
      <c r="JFQ105" s="216"/>
      <c r="JFR105" s="216"/>
      <c r="JFS105" s="216"/>
      <c r="JFT105" s="216"/>
      <c r="JFU105" s="216"/>
      <c r="JFV105" s="216"/>
      <c r="JFW105" s="216"/>
      <c r="JFX105" s="216"/>
      <c r="JFY105" s="216"/>
      <c r="JFZ105" s="216"/>
      <c r="JGA105" s="216"/>
      <c r="JGB105" s="216"/>
      <c r="JGC105" s="216"/>
      <c r="JGD105" s="216"/>
      <c r="JGE105" s="216"/>
      <c r="JGF105" s="216"/>
      <c r="JGG105" s="216"/>
      <c r="JGH105" s="216"/>
      <c r="JGI105" s="216"/>
      <c r="JGJ105" s="216"/>
      <c r="JGK105" s="216"/>
      <c r="JGL105" s="216"/>
      <c r="JGM105" s="216"/>
      <c r="JGN105" s="216"/>
      <c r="JGO105" s="216"/>
      <c r="JGP105" s="216"/>
      <c r="JGQ105" s="216"/>
      <c r="JGR105" s="216"/>
      <c r="JGS105" s="216"/>
      <c r="JGT105" s="216"/>
      <c r="JGU105" s="216"/>
      <c r="JGV105" s="216"/>
      <c r="JGW105" s="216"/>
      <c r="JGX105" s="216"/>
      <c r="JGY105" s="216"/>
      <c r="JGZ105" s="216"/>
      <c r="JHA105" s="216"/>
      <c r="JHB105" s="216"/>
      <c r="JHC105" s="216"/>
      <c r="JHD105" s="216"/>
      <c r="JHE105" s="216"/>
      <c r="JHF105" s="216"/>
      <c r="JHG105" s="216"/>
      <c r="JHH105" s="216"/>
      <c r="JHI105" s="216"/>
      <c r="JHJ105" s="216"/>
      <c r="JHK105" s="216"/>
      <c r="JHL105" s="216"/>
      <c r="JHM105" s="216"/>
      <c r="JHN105" s="216"/>
      <c r="JHO105" s="216"/>
      <c r="JHP105" s="216"/>
      <c r="JHQ105" s="216"/>
      <c r="JHR105" s="216"/>
      <c r="JHS105" s="216"/>
      <c r="JHT105" s="216"/>
      <c r="JHU105" s="216"/>
      <c r="JHV105" s="216"/>
      <c r="JHW105" s="216"/>
      <c r="JHX105" s="216"/>
      <c r="JHY105" s="216"/>
      <c r="JHZ105" s="216"/>
      <c r="JIA105" s="216"/>
      <c r="JIB105" s="216"/>
      <c r="JIC105" s="216"/>
      <c r="JID105" s="216"/>
      <c r="JIE105" s="216"/>
      <c r="JIF105" s="216"/>
      <c r="JIG105" s="216"/>
      <c r="JIH105" s="216"/>
      <c r="JII105" s="216"/>
      <c r="JIJ105" s="216"/>
      <c r="JIK105" s="216"/>
      <c r="JIL105" s="216"/>
      <c r="JIM105" s="216"/>
      <c r="JIN105" s="216"/>
      <c r="JIO105" s="216"/>
      <c r="JIP105" s="216"/>
      <c r="JIQ105" s="216"/>
      <c r="JIR105" s="216"/>
      <c r="JIS105" s="216"/>
      <c r="JIT105" s="216"/>
      <c r="JIU105" s="216"/>
      <c r="JIV105" s="216"/>
      <c r="JIW105" s="216"/>
      <c r="JIX105" s="216"/>
      <c r="JIY105" s="216"/>
      <c r="JIZ105" s="216"/>
      <c r="JJA105" s="216"/>
      <c r="JJB105" s="216"/>
      <c r="JJC105" s="216"/>
      <c r="JJD105" s="216"/>
      <c r="JJE105" s="216"/>
      <c r="JJF105" s="216"/>
      <c r="JJG105" s="216"/>
      <c r="JJH105" s="216"/>
      <c r="JJI105" s="216"/>
    </row>
    <row r="106" spans="1:876 6877:7029" s="29" customFormat="1" ht="14.45" hidden="1" customHeight="1" x14ac:dyDescent="0.2">
      <c r="A106" s="278">
        <v>115</v>
      </c>
      <c r="B106" s="304" t="s">
        <v>1072</v>
      </c>
      <c r="C106" s="278" t="s">
        <v>385</v>
      </c>
      <c r="D106" s="110">
        <v>0</v>
      </c>
      <c r="E106" s="110">
        <v>0</v>
      </c>
      <c r="F106" s="310" t="s">
        <v>35</v>
      </c>
      <c r="G106" s="108"/>
      <c r="H106" s="278" t="s">
        <v>1074</v>
      </c>
      <c r="I106" s="108"/>
      <c r="J106" s="278" t="s">
        <v>1079</v>
      </c>
      <c r="K106" s="126">
        <f>D106*V106/W106</f>
        <v>0</v>
      </c>
      <c r="L106" s="126">
        <f>E106*V106/W106</f>
        <v>0</v>
      </c>
      <c r="M106" s="127">
        <f>SUM(K106:K107)</f>
        <v>0</v>
      </c>
      <c r="N106" s="304" t="s">
        <v>338</v>
      </c>
      <c r="O106" s="327" t="s">
        <v>330</v>
      </c>
      <c r="P106" s="128"/>
      <c r="Q106" s="129"/>
      <c r="R106" s="129"/>
      <c r="S106" s="130"/>
      <c r="T106" s="108">
        <v>115</v>
      </c>
      <c r="U106" s="108">
        <v>1</v>
      </c>
      <c r="V106" s="281">
        <v>7.0000000000000001E-3</v>
      </c>
      <c r="W106" s="281">
        <v>24.882000000000001</v>
      </c>
      <c r="X106" s="128">
        <f t="shared" si="68"/>
        <v>1</v>
      </c>
      <c r="Y106" s="128">
        <f t="shared" si="69"/>
        <v>0</v>
      </c>
      <c r="Z106" s="135">
        <f>K106*X106*Y106</f>
        <v>0</v>
      </c>
      <c r="AA106" s="135">
        <f>L106*X106*Y106</f>
        <v>0</v>
      </c>
      <c r="AB106" s="128">
        <f t="shared" si="70"/>
        <v>1</v>
      </c>
      <c r="AC106" s="135">
        <f>K106*X106*AB106</f>
        <v>0</v>
      </c>
      <c r="AD106" s="135">
        <f>L106*X106*AB106</f>
        <v>0</v>
      </c>
      <c r="AE106" s="133" t="s">
        <v>330</v>
      </c>
      <c r="AF106" s="39">
        <v>526</v>
      </c>
      <c r="AG106" s="39">
        <v>100</v>
      </c>
      <c r="AH106" s="39">
        <f t="shared" si="115"/>
        <v>7.0000000000000001E-3</v>
      </c>
    </row>
    <row r="107" spans="1:876 6877:7029" s="29" customFormat="1" ht="14.45" hidden="1" customHeight="1" x14ac:dyDescent="0.2">
      <c r="A107" s="278">
        <v>115</v>
      </c>
      <c r="B107" s="304" t="s">
        <v>1072</v>
      </c>
      <c r="C107" s="278" t="s">
        <v>385</v>
      </c>
      <c r="D107" s="110">
        <v>0</v>
      </c>
      <c r="E107" s="110">
        <v>0</v>
      </c>
      <c r="F107" s="310" t="s">
        <v>35</v>
      </c>
      <c r="G107" s="108"/>
      <c r="H107" s="278" t="s">
        <v>1075</v>
      </c>
      <c r="I107" s="108"/>
      <c r="J107" s="278" t="s">
        <v>1080</v>
      </c>
      <c r="K107" s="126">
        <f>D107*V107/W107</f>
        <v>0</v>
      </c>
      <c r="L107" s="126">
        <f>E107*V107/W107</f>
        <v>0</v>
      </c>
      <c r="M107" s="127"/>
      <c r="N107" s="304" t="s">
        <v>338</v>
      </c>
      <c r="O107" s="327" t="s">
        <v>330</v>
      </c>
      <c r="P107" s="128"/>
      <c r="Q107" s="129"/>
      <c r="R107" s="129"/>
      <c r="S107" s="130"/>
      <c r="T107" s="108">
        <v>115</v>
      </c>
      <c r="U107" s="108">
        <v>1</v>
      </c>
      <c r="V107" s="281">
        <v>2.97</v>
      </c>
      <c r="W107" s="281">
        <v>24.882000000000001</v>
      </c>
      <c r="X107" s="128">
        <f t="shared" si="68"/>
        <v>1</v>
      </c>
      <c r="Y107" s="128">
        <f t="shared" si="69"/>
        <v>0</v>
      </c>
      <c r="Z107" s="135">
        <f>K107*X107*Y107</f>
        <v>0</v>
      </c>
      <c r="AA107" s="135">
        <f>L107*X107*Y107</f>
        <v>0</v>
      </c>
      <c r="AB107" s="128">
        <f t="shared" si="70"/>
        <v>1</v>
      </c>
      <c r="AC107" s="135">
        <f>K107*X107*AB107</f>
        <v>0</v>
      </c>
      <c r="AD107" s="135">
        <f>L107*X107*AB107</f>
        <v>0</v>
      </c>
      <c r="AE107" s="133" t="s">
        <v>330</v>
      </c>
      <c r="AF107" s="39">
        <v>526</v>
      </c>
      <c r="AG107" s="39">
        <v>100</v>
      </c>
      <c r="AH107" s="39">
        <f t="shared" si="115"/>
        <v>2.97</v>
      </c>
    </row>
    <row r="108" spans="1:876 6877:7029" s="29" customFormat="1" ht="14.45" hidden="1" customHeight="1" x14ac:dyDescent="0.2">
      <c r="A108" s="278">
        <v>115</v>
      </c>
      <c r="B108" s="304" t="s">
        <v>1073</v>
      </c>
      <c r="C108" s="278" t="s">
        <v>381</v>
      </c>
      <c r="D108" s="110">
        <f>'Transmission Cost 12-30-2014'!B119</f>
        <v>691770.20000000007</v>
      </c>
      <c r="E108" s="110">
        <f>'Transmission Cost 12-30-2014'!D119</f>
        <v>656222.5199999999</v>
      </c>
      <c r="F108" s="310" t="s">
        <v>35</v>
      </c>
      <c r="G108" s="108"/>
      <c r="H108" s="278" t="s">
        <v>1076</v>
      </c>
      <c r="I108" s="108"/>
      <c r="J108" s="278" t="s">
        <v>1081</v>
      </c>
      <c r="K108" s="126">
        <f t="shared" ref="K108:K111" si="161">D108*V108/W108</f>
        <v>3955.6763830369359</v>
      </c>
      <c r="L108" s="126">
        <f t="shared" ref="L108:L111" si="162">E108*V108/W108</f>
        <v>3752.407843502051</v>
      </c>
      <c r="M108" s="127">
        <f>SUM(K108:K111)</f>
        <v>73416.596601915197</v>
      </c>
      <c r="N108" s="304" t="s">
        <v>338</v>
      </c>
      <c r="O108" s="327" t="s">
        <v>330</v>
      </c>
      <c r="P108" s="128"/>
      <c r="Q108" s="129"/>
      <c r="R108" s="129"/>
      <c r="S108" s="130"/>
      <c r="T108" s="108">
        <v>115</v>
      </c>
      <c r="U108" s="108">
        <v>1</v>
      </c>
      <c r="V108" s="281">
        <v>0.20899999999999999</v>
      </c>
      <c r="W108" s="281">
        <v>36.549999999999997</v>
      </c>
      <c r="X108" s="128">
        <f t="shared" si="68"/>
        <v>1</v>
      </c>
      <c r="Y108" s="128">
        <f t="shared" si="69"/>
        <v>0</v>
      </c>
      <c r="Z108" s="135">
        <f t="shared" ref="Z108:Z111" si="163">K108*X108*Y108</f>
        <v>0</v>
      </c>
      <c r="AA108" s="135">
        <f t="shared" ref="AA108:AA111" si="164">L108*X108*Y108</f>
        <v>0</v>
      </c>
      <c r="AB108" s="128">
        <f t="shared" si="70"/>
        <v>1</v>
      </c>
      <c r="AC108" s="135">
        <f t="shared" ref="AC108:AC111" si="165">K108*X108*AB108</f>
        <v>3955.6763830369359</v>
      </c>
      <c r="AD108" s="135">
        <f t="shared" ref="AD108:AD111" si="166">L108*X108*AB108</f>
        <v>3752.407843502051</v>
      </c>
      <c r="AE108" s="133" t="s">
        <v>330</v>
      </c>
      <c r="AF108" s="39">
        <v>526</v>
      </c>
      <c r="AG108" s="39">
        <v>100</v>
      </c>
      <c r="AH108" s="39">
        <f t="shared" si="115"/>
        <v>0.20899999999999999</v>
      </c>
    </row>
    <row r="109" spans="1:876 6877:7029" s="197" customFormat="1" ht="14.45" hidden="1" customHeight="1" x14ac:dyDescent="0.2">
      <c r="A109" s="284">
        <v>115</v>
      </c>
      <c r="B109" s="286" t="s">
        <v>1073</v>
      </c>
      <c r="C109" s="284" t="s">
        <v>381</v>
      </c>
      <c r="D109" s="110">
        <f>'Transmission Cost 12-30-2014'!B119</f>
        <v>691770.20000000007</v>
      </c>
      <c r="E109" s="110">
        <f>'Transmission Cost 12-30-2014'!D119</f>
        <v>656222.5199999999</v>
      </c>
      <c r="F109" s="280" t="s">
        <v>35</v>
      </c>
      <c r="G109" s="238"/>
      <c r="H109" s="284" t="s">
        <v>1496</v>
      </c>
      <c r="I109" s="238"/>
      <c r="J109" s="284" t="s">
        <v>1497</v>
      </c>
      <c r="K109" s="126">
        <f t="shared" ref="K109" si="167">D109*V109/W109</f>
        <v>208.19349384404927</v>
      </c>
      <c r="L109" s="126">
        <f t="shared" ref="L109" si="168">E109*V109/W109</f>
        <v>197.4951496580027</v>
      </c>
      <c r="M109" s="231"/>
      <c r="N109" s="286" t="s">
        <v>338</v>
      </c>
      <c r="O109" s="294" t="s">
        <v>330</v>
      </c>
      <c r="P109" s="243"/>
      <c r="Q109" s="244"/>
      <c r="R109" s="244"/>
      <c r="S109" s="239"/>
      <c r="T109" s="238">
        <v>115</v>
      </c>
      <c r="U109" s="238">
        <v>1</v>
      </c>
      <c r="V109" s="293">
        <v>1.0999999999999999E-2</v>
      </c>
      <c r="W109" s="293">
        <v>36.549999999999997</v>
      </c>
      <c r="X109" s="128">
        <f t="shared" si="68"/>
        <v>1</v>
      </c>
      <c r="Y109" s="128">
        <f t="shared" si="69"/>
        <v>0</v>
      </c>
      <c r="Z109" s="135">
        <f t="shared" ref="Z109" si="169">K109*X109*Y109</f>
        <v>0</v>
      </c>
      <c r="AA109" s="135">
        <f t="shared" ref="AA109" si="170">L109*X109*Y109</f>
        <v>0</v>
      </c>
      <c r="AB109" s="128">
        <f t="shared" si="70"/>
        <v>1</v>
      </c>
      <c r="AC109" s="135">
        <f t="shared" ref="AC109" si="171">K109*X109*AB109</f>
        <v>208.19349384404927</v>
      </c>
      <c r="AD109" s="135">
        <f t="shared" ref="AD109" si="172">L109*X109*AB109</f>
        <v>197.4951496580027</v>
      </c>
      <c r="AE109" s="243" t="s">
        <v>330</v>
      </c>
      <c r="AF109" s="238">
        <v>526</v>
      </c>
      <c r="AG109" s="238">
        <v>100</v>
      </c>
      <c r="AH109" s="39">
        <f t="shared" si="115"/>
        <v>1.0999999999999999E-2</v>
      </c>
      <c r="AI109" s="217"/>
      <c r="AJ109" s="217"/>
      <c r="AK109" s="217"/>
      <c r="JDM109" s="217"/>
      <c r="JDN109" s="217"/>
      <c r="JDO109" s="217"/>
      <c r="JDP109" s="217"/>
      <c r="JDQ109" s="217"/>
      <c r="JDR109" s="217"/>
      <c r="JDS109" s="217"/>
      <c r="JDT109" s="217"/>
      <c r="JDU109" s="217"/>
      <c r="JDV109" s="217"/>
      <c r="JDW109" s="217"/>
      <c r="JDX109" s="217"/>
      <c r="JDY109" s="217"/>
      <c r="JDZ109" s="217"/>
      <c r="JEA109" s="217"/>
      <c r="JEB109" s="217"/>
      <c r="JEC109" s="217"/>
      <c r="JED109" s="217"/>
      <c r="JEE109" s="217"/>
      <c r="JEF109" s="217"/>
      <c r="JEG109" s="217"/>
      <c r="JEH109" s="217"/>
      <c r="JEI109" s="217"/>
      <c r="JEJ109" s="217"/>
      <c r="JEK109" s="217"/>
      <c r="JEL109" s="217"/>
      <c r="JEM109" s="217"/>
      <c r="JEN109" s="217"/>
      <c r="JEO109" s="217"/>
      <c r="JEP109" s="217"/>
      <c r="JEQ109" s="217"/>
      <c r="JER109" s="217"/>
      <c r="JES109" s="217"/>
      <c r="JET109" s="217"/>
      <c r="JEU109" s="217"/>
      <c r="JEV109" s="217"/>
      <c r="JEW109" s="217"/>
      <c r="JEX109" s="217"/>
      <c r="JEY109" s="217"/>
      <c r="JEZ109" s="217"/>
      <c r="JFA109" s="217"/>
      <c r="JFB109" s="217"/>
      <c r="JFC109" s="217"/>
      <c r="JFD109" s="217"/>
      <c r="JFE109" s="217"/>
      <c r="JFF109" s="217"/>
      <c r="JFG109" s="217"/>
      <c r="JFH109" s="217"/>
      <c r="JFI109" s="217"/>
      <c r="JFJ109" s="217"/>
      <c r="JFK109" s="217"/>
      <c r="JFL109" s="217"/>
      <c r="JFM109" s="217"/>
      <c r="JFN109" s="217"/>
      <c r="JFO109" s="217"/>
      <c r="JFP109" s="217"/>
      <c r="JFQ109" s="217"/>
      <c r="JFR109" s="217"/>
      <c r="JFS109" s="217"/>
      <c r="JFT109" s="217"/>
      <c r="JFU109" s="217"/>
      <c r="JFV109" s="217"/>
      <c r="JFW109" s="217"/>
      <c r="JFX109" s="217"/>
      <c r="JFY109" s="217"/>
      <c r="JFZ109" s="217"/>
      <c r="JGA109" s="217"/>
      <c r="JGB109" s="217"/>
      <c r="JGC109" s="217"/>
      <c r="JGD109" s="217"/>
      <c r="JGE109" s="217"/>
      <c r="JGF109" s="217"/>
      <c r="JGG109" s="217"/>
      <c r="JGH109" s="217"/>
      <c r="JGI109" s="217"/>
      <c r="JGJ109" s="217"/>
      <c r="JGK109" s="217"/>
      <c r="JGL109" s="217"/>
      <c r="JGM109" s="217"/>
      <c r="JGN109" s="217"/>
      <c r="JGO109" s="217"/>
      <c r="JGP109" s="217"/>
      <c r="JGQ109" s="217"/>
      <c r="JGR109" s="217"/>
      <c r="JGS109" s="217"/>
      <c r="JGT109" s="217"/>
      <c r="JGU109" s="217"/>
      <c r="JGV109" s="217"/>
      <c r="JGW109" s="217"/>
      <c r="JGX109" s="217"/>
      <c r="JGY109" s="217"/>
      <c r="JGZ109" s="217"/>
      <c r="JHA109" s="217"/>
      <c r="JHB109" s="217"/>
      <c r="JHC109" s="217"/>
      <c r="JHD109" s="217"/>
      <c r="JHE109" s="217"/>
      <c r="JHF109" s="217"/>
      <c r="JHG109" s="217"/>
      <c r="JHH109" s="217"/>
      <c r="JHI109" s="217"/>
      <c r="JHJ109" s="217"/>
      <c r="JHK109" s="217"/>
      <c r="JHL109" s="217"/>
      <c r="JHM109" s="217"/>
      <c r="JHN109" s="217"/>
      <c r="JHO109" s="217"/>
      <c r="JHP109" s="217"/>
      <c r="JHQ109" s="217"/>
      <c r="JHR109" s="217"/>
      <c r="JHS109" s="217"/>
      <c r="JHT109" s="217"/>
      <c r="JHU109" s="217"/>
      <c r="JHV109" s="217"/>
      <c r="JHW109" s="217"/>
      <c r="JHX109" s="217"/>
      <c r="JHY109" s="217"/>
      <c r="JHZ109" s="217"/>
      <c r="JIA109" s="217"/>
      <c r="JIB109" s="217"/>
      <c r="JIC109" s="217"/>
      <c r="JID109" s="217"/>
      <c r="JIE109" s="217"/>
      <c r="JIF109" s="217"/>
      <c r="JIG109" s="217"/>
      <c r="JIH109" s="217"/>
      <c r="JII109" s="217"/>
      <c r="JIJ109" s="217"/>
      <c r="JIK109" s="217"/>
      <c r="JIL109" s="217"/>
      <c r="JIM109" s="217"/>
      <c r="JIN109" s="217"/>
      <c r="JIO109" s="217"/>
      <c r="JIP109" s="217"/>
      <c r="JIQ109" s="217"/>
      <c r="JIR109" s="217"/>
      <c r="JIS109" s="217"/>
      <c r="JIT109" s="217"/>
      <c r="JIU109" s="217"/>
      <c r="JIV109" s="217"/>
      <c r="JIW109" s="217"/>
      <c r="JIX109" s="217"/>
      <c r="JIY109" s="217"/>
      <c r="JIZ109" s="217"/>
      <c r="JJA109" s="217"/>
      <c r="JJB109" s="217"/>
      <c r="JJC109" s="217"/>
      <c r="JJD109" s="217"/>
      <c r="JJE109" s="217"/>
      <c r="JJF109" s="217"/>
      <c r="JJG109" s="217"/>
      <c r="JJH109" s="217"/>
      <c r="JJI109" s="217"/>
    </row>
    <row r="110" spans="1:876 6877:7029" s="29" customFormat="1" ht="14.45" hidden="1" customHeight="1" x14ac:dyDescent="0.2">
      <c r="A110" s="278">
        <v>115</v>
      </c>
      <c r="B110" s="304" t="s">
        <v>1073</v>
      </c>
      <c r="C110" s="278" t="s">
        <v>381</v>
      </c>
      <c r="D110" s="110">
        <f>'Transmission Cost 12-30-2014'!B119</f>
        <v>691770.20000000007</v>
      </c>
      <c r="E110" s="110">
        <f>'Transmission Cost 12-30-2014'!D119</f>
        <v>656222.5199999999</v>
      </c>
      <c r="F110" s="310" t="s">
        <v>35</v>
      </c>
      <c r="G110" s="108"/>
      <c r="H110" s="278" t="s">
        <v>1077</v>
      </c>
      <c r="I110" s="108"/>
      <c r="J110" s="278" t="s">
        <v>1082</v>
      </c>
      <c r="K110" s="126">
        <f t="shared" si="161"/>
        <v>435.31366894664848</v>
      </c>
      <c r="L110" s="126">
        <f t="shared" si="162"/>
        <v>412.94440383036931</v>
      </c>
      <c r="M110" s="127"/>
      <c r="N110" s="304" t="s">
        <v>338</v>
      </c>
      <c r="O110" s="327" t="s">
        <v>330</v>
      </c>
      <c r="P110" s="128"/>
      <c r="Q110" s="129"/>
      <c r="R110" s="129"/>
      <c r="S110" s="130"/>
      <c r="T110" s="108">
        <v>115</v>
      </c>
      <c r="U110" s="108">
        <v>1</v>
      </c>
      <c r="V110" s="281">
        <v>2.3E-2</v>
      </c>
      <c r="W110" s="281">
        <v>36.549999999999997</v>
      </c>
      <c r="X110" s="128">
        <f t="shared" si="68"/>
        <v>1</v>
      </c>
      <c r="Y110" s="128">
        <f t="shared" si="69"/>
        <v>0</v>
      </c>
      <c r="Z110" s="135">
        <f t="shared" si="163"/>
        <v>0</v>
      </c>
      <c r="AA110" s="135">
        <f t="shared" si="164"/>
        <v>0</v>
      </c>
      <c r="AB110" s="128">
        <f t="shared" si="70"/>
        <v>1</v>
      </c>
      <c r="AC110" s="135">
        <f t="shared" si="165"/>
        <v>435.31366894664848</v>
      </c>
      <c r="AD110" s="135">
        <f t="shared" si="166"/>
        <v>412.94440383036931</v>
      </c>
      <c r="AE110" s="133" t="s">
        <v>330</v>
      </c>
      <c r="AF110" s="39">
        <v>526</v>
      </c>
      <c r="AG110" s="39">
        <v>100</v>
      </c>
      <c r="AH110" s="39">
        <f t="shared" si="115"/>
        <v>2.3E-2</v>
      </c>
    </row>
    <row r="111" spans="1:876 6877:7029" s="29" customFormat="1" ht="14.45" hidden="1" customHeight="1" x14ac:dyDescent="0.2">
      <c r="A111" s="278">
        <v>115</v>
      </c>
      <c r="B111" s="304" t="s">
        <v>1073</v>
      </c>
      <c r="C111" s="278" t="s">
        <v>381</v>
      </c>
      <c r="D111" s="110">
        <f>'Transmission Cost 12-30-2014'!B119</f>
        <v>691770.20000000007</v>
      </c>
      <c r="E111" s="110">
        <f>'Transmission Cost 12-30-2014'!D119</f>
        <v>656222.5199999999</v>
      </c>
      <c r="F111" s="310" t="s">
        <v>35</v>
      </c>
      <c r="G111" s="108"/>
      <c r="H111" s="278" t="s">
        <v>1078</v>
      </c>
      <c r="I111" s="108"/>
      <c r="J111" s="278" t="s">
        <v>1083</v>
      </c>
      <c r="K111" s="126">
        <f t="shared" si="161"/>
        <v>68817.413056087564</v>
      </c>
      <c r="L111" s="126">
        <f t="shared" si="162"/>
        <v>65281.124014227084</v>
      </c>
      <c r="M111" s="127"/>
      <c r="N111" s="304" t="s">
        <v>338</v>
      </c>
      <c r="O111" s="327" t="s">
        <v>330</v>
      </c>
      <c r="P111" s="128"/>
      <c r="Q111" s="129"/>
      <c r="R111" s="129"/>
      <c r="S111" s="130"/>
      <c r="T111" s="108">
        <v>115</v>
      </c>
      <c r="U111" s="108">
        <v>1</v>
      </c>
      <c r="V111" s="281">
        <v>3.6360000000000001</v>
      </c>
      <c r="W111" s="281">
        <v>36.549999999999997</v>
      </c>
      <c r="X111" s="128">
        <f t="shared" si="68"/>
        <v>1</v>
      </c>
      <c r="Y111" s="128">
        <f t="shared" si="69"/>
        <v>0</v>
      </c>
      <c r="Z111" s="135">
        <f t="shared" si="163"/>
        <v>0</v>
      </c>
      <c r="AA111" s="135">
        <f t="shared" si="164"/>
        <v>0</v>
      </c>
      <c r="AB111" s="128">
        <f t="shared" si="70"/>
        <v>1</v>
      </c>
      <c r="AC111" s="135">
        <f t="shared" si="165"/>
        <v>68817.413056087564</v>
      </c>
      <c r="AD111" s="135">
        <f t="shared" si="166"/>
        <v>65281.124014227084</v>
      </c>
      <c r="AE111" s="133" t="s">
        <v>330</v>
      </c>
      <c r="AF111" s="39">
        <v>526</v>
      </c>
      <c r="AG111" s="39">
        <v>100</v>
      </c>
      <c r="AH111" s="39">
        <f t="shared" si="115"/>
        <v>3.6360000000000001</v>
      </c>
    </row>
    <row r="112" spans="1:876 6877:7029" s="9" customFormat="1" ht="14.45" hidden="1" customHeight="1" x14ac:dyDescent="0.2">
      <c r="A112" s="108">
        <v>115</v>
      </c>
      <c r="B112" s="114" t="s">
        <v>420</v>
      </c>
      <c r="C112" s="278" t="s">
        <v>712</v>
      </c>
      <c r="D112" s="110">
        <f>'Transmission Cost 12-30-2014'!B96</f>
        <v>1665248.9900000002</v>
      </c>
      <c r="E112" s="110">
        <f>'Transmission Cost 12-30-2014'!D96</f>
        <v>1533992.2999999998</v>
      </c>
      <c r="F112" s="111" t="s">
        <v>35</v>
      </c>
      <c r="G112" s="108">
        <v>52346</v>
      </c>
      <c r="H112" s="278" t="s">
        <v>1498</v>
      </c>
      <c r="I112" s="108">
        <v>52348</v>
      </c>
      <c r="J112" s="278" t="s">
        <v>1085</v>
      </c>
      <c r="K112" s="126">
        <f>D112*V112/W112</f>
        <v>712801.3351398895</v>
      </c>
      <c r="L112" s="126">
        <f>E112*V112/W112</f>
        <v>656617.57857262518</v>
      </c>
      <c r="M112" s="127">
        <f>SUM(K112:K115)</f>
        <v>1665248.9900000002</v>
      </c>
      <c r="N112" s="128" t="s">
        <v>338</v>
      </c>
      <c r="O112" s="142" t="s">
        <v>330</v>
      </c>
      <c r="P112" s="128" t="e">
        <f>VLOOKUP(I112,I114:J518,2,FALSE)</f>
        <v>#N/A</v>
      </c>
      <c r="Q112" s="129" t="e">
        <f>VLOOKUP(I112,#REF!,5,FALSE)</f>
        <v>#REF!</v>
      </c>
      <c r="R112" s="129" t="e">
        <f>VLOOKUP(I112,#REF!,6,FALSE)</f>
        <v>#REF!</v>
      </c>
      <c r="S112" s="130" t="e">
        <f>SQRT(Q112^2+R112^2)</f>
        <v>#REF!</v>
      </c>
      <c r="T112" s="108">
        <v>115</v>
      </c>
      <c r="U112" s="108">
        <v>1</v>
      </c>
      <c r="V112" s="281">
        <v>15.33</v>
      </c>
      <c r="W112" s="281">
        <v>35.814</v>
      </c>
      <c r="X112" s="128">
        <f t="shared" si="68"/>
        <v>1</v>
      </c>
      <c r="Y112" s="128">
        <f t="shared" si="69"/>
        <v>0</v>
      </c>
      <c r="Z112" s="135">
        <f>K112*X112*Y112</f>
        <v>0</v>
      </c>
      <c r="AA112" s="135">
        <f>L112*X112*Y112</f>
        <v>0</v>
      </c>
      <c r="AB112" s="128">
        <f t="shared" si="70"/>
        <v>1</v>
      </c>
      <c r="AC112" s="135">
        <f>K112*X112*AB112</f>
        <v>712801.3351398895</v>
      </c>
      <c r="AD112" s="135">
        <f>L112*X112*AB112</f>
        <v>656617.57857262518</v>
      </c>
      <c r="AE112" s="133" t="s">
        <v>330</v>
      </c>
      <c r="AF112" s="39">
        <v>526</v>
      </c>
      <c r="AG112" s="39">
        <v>100</v>
      </c>
      <c r="AH112" s="39">
        <f t="shared" si="115"/>
        <v>15.33</v>
      </c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  <c r="IW112" s="29"/>
      <c r="IX112" s="29"/>
      <c r="IY112" s="29"/>
      <c r="IZ112" s="29"/>
      <c r="JA112" s="29"/>
      <c r="JB112" s="29"/>
      <c r="JC112" s="29"/>
      <c r="JD112" s="29"/>
      <c r="JE112" s="29"/>
      <c r="JF112" s="29"/>
      <c r="JG112" s="29"/>
      <c r="JH112" s="29"/>
      <c r="JI112" s="29"/>
      <c r="JJ112" s="29"/>
      <c r="JK112" s="29"/>
      <c r="JL112" s="29"/>
      <c r="JM112" s="29"/>
      <c r="JN112" s="29"/>
      <c r="JO112" s="29"/>
      <c r="JP112" s="29"/>
      <c r="JQ112" s="29"/>
      <c r="JR112" s="29"/>
      <c r="JS112" s="29"/>
      <c r="JT112" s="29"/>
      <c r="JU112" s="29"/>
      <c r="JV112" s="29"/>
      <c r="JW112" s="29"/>
      <c r="JX112" s="29"/>
      <c r="JY112" s="29"/>
      <c r="JZ112" s="29"/>
      <c r="KA112" s="29"/>
      <c r="KB112" s="29"/>
      <c r="KC112" s="29"/>
      <c r="KD112" s="29"/>
      <c r="KE112" s="29"/>
      <c r="KF112" s="29"/>
      <c r="KG112" s="29"/>
      <c r="KH112" s="29"/>
      <c r="KI112" s="29"/>
      <c r="KJ112" s="29"/>
      <c r="KK112" s="29"/>
      <c r="KL112" s="29"/>
      <c r="KM112" s="29"/>
      <c r="KN112" s="29"/>
      <c r="KO112" s="29"/>
      <c r="KP112" s="29"/>
      <c r="KQ112" s="29"/>
      <c r="KR112" s="29"/>
      <c r="KS112" s="29"/>
      <c r="KT112" s="29"/>
      <c r="KU112" s="29"/>
      <c r="KV112" s="29"/>
      <c r="KW112" s="29"/>
      <c r="KX112" s="29"/>
      <c r="KY112" s="29"/>
      <c r="KZ112" s="29"/>
      <c r="LA112" s="29"/>
      <c r="LB112" s="29"/>
      <c r="LC112" s="29"/>
      <c r="LD112" s="29"/>
      <c r="LE112" s="29"/>
      <c r="LF112" s="29"/>
      <c r="LG112" s="29"/>
      <c r="LH112" s="29"/>
      <c r="LI112" s="29"/>
      <c r="LJ112" s="29"/>
      <c r="LK112" s="29"/>
      <c r="LL112" s="29"/>
      <c r="LM112" s="29"/>
      <c r="LN112" s="29"/>
      <c r="LO112" s="29"/>
      <c r="LP112" s="29"/>
      <c r="LQ112" s="29"/>
      <c r="LR112" s="29"/>
      <c r="LS112" s="29"/>
      <c r="LT112" s="29"/>
      <c r="LU112" s="29"/>
      <c r="LV112" s="29"/>
      <c r="LW112" s="29"/>
      <c r="LX112" s="29"/>
      <c r="LY112" s="29"/>
      <c r="LZ112" s="29"/>
      <c r="MA112" s="29"/>
      <c r="MB112" s="29"/>
      <c r="MC112" s="29"/>
      <c r="MD112" s="29"/>
      <c r="ME112" s="29"/>
      <c r="MF112" s="29"/>
      <c r="MG112" s="29"/>
      <c r="MH112" s="29"/>
      <c r="MI112" s="29"/>
      <c r="MJ112" s="29"/>
      <c r="MK112" s="29"/>
      <c r="ML112" s="29"/>
      <c r="MM112" s="29"/>
      <c r="MN112" s="29"/>
      <c r="MO112" s="29"/>
      <c r="MP112" s="29"/>
      <c r="MQ112" s="29"/>
      <c r="MR112" s="29"/>
      <c r="MS112" s="29"/>
      <c r="MT112" s="29"/>
      <c r="MU112" s="29"/>
      <c r="MV112" s="29"/>
      <c r="MW112" s="29"/>
      <c r="MX112" s="29"/>
      <c r="MY112" s="29"/>
      <c r="MZ112" s="29"/>
      <c r="NA112" s="29"/>
      <c r="NB112" s="29"/>
      <c r="NC112" s="29"/>
      <c r="ND112" s="29"/>
      <c r="NE112" s="29"/>
      <c r="NF112" s="29"/>
      <c r="NG112" s="29"/>
      <c r="NH112" s="29"/>
      <c r="NI112" s="29"/>
      <c r="NJ112" s="29"/>
      <c r="NK112" s="29"/>
      <c r="NL112" s="29"/>
      <c r="NM112" s="29"/>
      <c r="NN112" s="29"/>
      <c r="NO112" s="29"/>
      <c r="NP112" s="29"/>
      <c r="NQ112" s="29"/>
      <c r="NR112" s="29"/>
      <c r="NS112" s="29"/>
      <c r="NT112" s="29"/>
      <c r="NU112" s="29"/>
      <c r="NV112" s="29"/>
      <c r="NW112" s="29"/>
      <c r="NX112" s="29"/>
      <c r="NY112" s="29"/>
      <c r="NZ112" s="29"/>
      <c r="OA112" s="29"/>
      <c r="OB112" s="29"/>
      <c r="OC112" s="29"/>
      <c r="OD112" s="29"/>
      <c r="OE112" s="29"/>
      <c r="OF112" s="29"/>
      <c r="OG112" s="29"/>
      <c r="OH112" s="29"/>
      <c r="OI112" s="29"/>
      <c r="OJ112" s="29"/>
      <c r="OK112" s="29"/>
      <c r="OL112" s="29"/>
      <c r="OM112" s="29"/>
      <c r="ON112" s="29"/>
      <c r="OO112" s="29"/>
      <c r="OP112" s="29"/>
      <c r="OQ112" s="29"/>
      <c r="OR112" s="29"/>
      <c r="OS112" s="29"/>
      <c r="OT112" s="29"/>
      <c r="OU112" s="29"/>
      <c r="OV112" s="29"/>
      <c r="OW112" s="29"/>
      <c r="OX112" s="29"/>
      <c r="OY112" s="29"/>
      <c r="OZ112" s="29"/>
      <c r="PA112" s="29"/>
      <c r="PB112" s="29"/>
      <c r="PC112" s="29"/>
      <c r="PD112" s="29"/>
      <c r="PE112" s="29"/>
      <c r="PF112" s="29"/>
      <c r="PG112" s="29"/>
      <c r="PH112" s="29"/>
      <c r="PI112" s="29"/>
      <c r="PJ112" s="29"/>
      <c r="PK112" s="29"/>
      <c r="PL112" s="29"/>
      <c r="PM112" s="29"/>
      <c r="PN112" s="29"/>
      <c r="PO112" s="29"/>
      <c r="PP112" s="29"/>
      <c r="PQ112" s="29"/>
      <c r="PR112" s="29"/>
      <c r="PS112" s="29"/>
      <c r="PT112" s="29"/>
      <c r="PU112" s="29"/>
      <c r="PV112" s="29"/>
      <c r="PW112" s="29"/>
      <c r="PX112" s="29"/>
      <c r="PY112" s="29"/>
      <c r="PZ112" s="29"/>
      <c r="QA112" s="29"/>
      <c r="QB112" s="29"/>
      <c r="QC112" s="29"/>
      <c r="QD112" s="29"/>
      <c r="QE112" s="29"/>
      <c r="QF112" s="29"/>
      <c r="QG112" s="29"/>
      <c r="QH112" s="29"/>
      <c r="QI112" s="29"/>
      <c r="QJ112" s="29"/>
      <c r="QK112" s="29"/>
      <c r="QL112" s="29"/>
      <c r="QM112" s="29"/>
      <c r="QN112" s="29"/>
      <c r="QO112" s="29"/>
      <c r="QP112" s="29"/>
      <c r="QQ112" s="29"/>
      <c r="QR112" s="29"/>
      <c r="QS112" s="29"/>
      <c r="QT112" s="29"/>
      <c r="QU112" s="29"/>
      <c r="QV112" s="29"/>
      <c r="QW112" s="29"/>
      <c r="QX112" s="29"/>
      <c r="QY112" s="29"/>
      <c r="QZ112" s="29"/>
      <c r="RA112" s="29"/>
      <c r="RB112" s="29"/>
      <c r="RC112" s="29"/>
      <c r="RD112" s="29"/>
      <c r="RE112" s="29"/>
      <c r="RF112" s="29"/>
      <c r="RG112" s="29"/>
      <c r="RH112" s="29"/>
      <c r="RI112" s="29"/>
      <c r="RJ112" s="29"/>
      <c r="RK112" s="29"/>
      <c r="RL112" s="29"/>
      <c r="RM112" s="29"/>
      <c r="RN112" s="29"/>
      <c r="RO112" s="29"/>
      <c r="RP112" s="29"/>
      <c r="RQ112" s="29"/>
      <c r="RR112" s="29"/>
      <c r="RS112" s="29"/>
      <c r="RT112" s="29"/>
      <c r="RU112" s="29"/>
      <c r="RV112" s="29"/>
      <c r="RW112" s="29"/>
      <c r="RX112" s="29"/>
      <c r="RY112" s="29"/>
      <c r="RZ112" s="29"/>
      <c r="SA112" s="29"/>
      <c r="SB112" s="29"/>
      <c r="SC112" s="29"/>
      <c r="SD112" s="29"/>
      <c r="SE112" s="29"/>
      <c r="SF112" s="29"/>
      <c r="SG112" s="29"/>
      <c r="SH112" s="29"/>
      <c r="SI112" s="29"/>
      <c r="SJ112" s="29"/>
      <c r="SK112" s="29"/>
      <c r="SL112" s="29"/>
      <c r="SM112" s="29"/>
      <c r="SN112" s="29"/>
      <c r="SO112" s="29"/>
      <c r="SP112" s="29"/>
      <c r="SQ112" s="29"/>
      <c r="SR112" s="29"/>
      <c r="SS112" s="29"/>
      <c r="ST112" s="29"/>
      <c r="SU112" s="29"/>
      <c r="SV112" s="29"/>
      <c r="SW112" s="29"/>
      <c r="SX112" s="29"/>
      <c r="SY112" s="29"/>
      <c r="SZ112" s="29"/>
      <c r="TA112" s="29"/>
      <c r="TB112" s="29"/>
      <c r="TC112" s="29"/>
      <c r="TD112" s="29"/>
      <c r="TE112" s="29"/>
      <c r="TF112" s="29"/>
      <c r="TG112" s="29"/>
      <c r="TH112" s="29"/>
      <c r="TI112" s="29"/>
      <c r="TJ112" s="29"/>
      <c r="TK112" s="29"/>
      <c r="TL112" s="29"/>
      <c r="TM112" s="29"/>
      <c r="TN112" s="29"/>
      <c r="TO112" s="29"/>
      <c r="TP112" s="29"/>
      <c r="TQ112" s="29"/>
      <c r="TR112" s="29"/>
      <c r="TS112" s="29"/>
      <c r="TT112" s="29"/>
      <c r="TU112" s="29"/>
      <c r="TV112" s="29"/>
      <c r="TW112" s="29"/>
      <c r="TX112" s="29"/>
      <c r="TY112" s="29"/>
      <c r="TZ112" s="29"/>
      <c r="UA112" s="29"/>
      <c r="UB112" s="29"/>
      <c r="UC112" s="29"/>
      <c r="UD112" s="29"/>
      <c r="UE112" s="29"/>
      <c r="UF112" s="29"/>
      <c r="UG112" s="29"/>
      <c r="UH112" s="29"/>
      <c r="UI112" s="29"/>
      <c r="UJ112" s="29"/>
      <c r="UK112" s="29"/>
      <c r="UL112" s="29"/>
      <c r="UM112" s="29"/>
      <c r="UN112" s="29"/>
      <c r="UO112" s="29"/>
      <c r="UP112" s="29"/>
      <c r="UQ112" s="29"/>
      <c r="UR112" s="29"/>
      <c r="US112" s="29"/>
      <c r="UT112" s="29"/>
      <c r="UU112" s="29"/>
      <c r="UV112" s="29"/>
      <c r="UW112" s="29"/>
      <c r="UX112" s="29"/>
      <c r="UY112" s="29"/>
      <c r="UZ112" s="29"/>
      <c r="VA112" s="29"/>
      <c r="VB112" s="29"/>
      <c r="VC112" s="29"/>
      <c r="VD112" s="29"/>
      <c r="VE112" s="29"/>
      <c r="VF112" s="29"/>
      <c r="VG112" s="29"/>
      <c r="VH112" s="29"/>
      <c r="VI112" s="29"/>
      <c r="VJ112" s="29"/>
      <c r="VK112" s="29"/>
      <c r="VL112" s="29"/>
      <c r="VM112" s="29"/>
      <c r="VN112" s="29"/>
      <c r="VO112" s="29"/>
      <c r="VP112" s="29"/>
      <c r="VQ112" s="29"/>
      <c r="VR112" s="29"/>
      <c r="VS112" s="29"/>
      <c r="VT112" s="29"/>
      <c r="VU112" s="29"/>
      <c r="VV112" s="29"/>
      <c r="VW112" s="29"/>
      <c r="VX112" s="29"/>
      <c r="VY112" s="29"/>
      <c r="VZ112" s="29"/>
      <c r="WA112" s="29"/>
      <c r="WB112" s="29"/>
      <c r="WC112" s="29"/>
      <c r="WD112" s="29"/>
      <c r="WE112" s="29"/>
      <c r="WF112" s="29"/>
      <c r="WG112" s="29"/>
      <c r="WH112" s="29"/>
      <c r="WI112" s="29"/>
      <c r="WJ112" s="29"/>
      <c r="WK112" s="29"/>
      <c r="WL112" s="29"/>
      <c r="WM112" s="29"/>
      <c r="WN112" s="29"/>
      <c r="WO112" s="29"/>
      <c r="WP112" s="29"/>
      <c r="WQ112" s="29"/>
      <c r="WR112" s="29"/>
      <c r="WS112" s="29"/>
      <c r="WT112" s="29"/>
      <c r="WU112" s="29"/>
      <c r="WV112" s="29"/>
      <c r="WW112" s="29"/>
      <c r="WX112" s="29"/>
      <c r="WY112" s="29"/>
      <c r="WZ112" s="29"/>
      <c r="XA112" s="29"/>
      <c r="XB112" s="29"/>
      <c r="XC112" s="29"/>
      <c r="XD112" s="29"/>
      <c r="XE112" s="29"/>
      <c r="XF112" s="29"/>
      <c r="XG112" s="29"/>
      <c r="XH112" s="29"/>
      <c r="XI112" s="29"/>
      <c r="XJ112" s="29"/>
      <c r="XK112" s="29"/>
      <c r="XL112" s="29"/>
      <c r="XM112" s="29"/>
      <c r="XN112" s="29"/>
      <c r="XO112" s="29"/>
      <c r="XP112" s="29"/>
      <c r="XQ112" s="29"/>
      <c r="XR112" s="29"/>
      <c r="XS112" s="29"/>
      <c r="XT112" s="29"/>
      <c r="XU112" s="29"/>
      <c r="XV112" s="29"/>
      <c r="XW112" s="29"/>
      <c r="XX112" s="29"/>
      <c r="XY112" s="29"/>
      <c r="XZ112" s="29"/>
      <c r="YA112" s="29"/>
      <c r="YB112" s="29"/>
      <c r="YC112" s="29"/>
      <c r="YD112" s="29"/>
      <c r="YE112" s="29"/>
      <c r="YF112" s="29"/>
      <c r="YG112" s="29"/>
      <c r="YH112" s="29"/>
      <c r="YI112" s="29"/>
      <c r="YJ112" s="29"/>
      <c r="YK112" s="29"/>
      <c r="YL112" s="29"/>
      <c r="YM112" s="29"/>
      <c r="YN112" s="29"/>
      <c r="YO112" s="29"/>
      <c r="YP112" s="29"/>
      <c r="YQ112" s="29"/>
      <c r="YR112" s="29"/>
      <c r="YS112" s="29"/>
      <c r="YT112" s="29"/>
      <c r="YU112" s="29"/>
      <c r="YV112" s="29"/>
      <c r="YW112" s="29"/>
      <c r="YX112" s="29"/>
      <c r="YY112" s="29"/>
      <c r="YZ112" s="29"/>
      <c r="ZA112" s="29"/>
      <c r="ZB112" s="29"/>
      <c r="ZC112" s="29"/>
      <c r="ZD112" s="29"/>
      <c r="ZE112" s="29"/>
      <c r="ZF112" s="29"/>
      <c r="ZG112" s="29"/>
      <c r="ZH112" s="29"/>
      <c r="ZI112" s="29"/>
      <c r="ZJ112" s="29"/>
      <c r="ZK112" s="29"/>
      <c r="ZL112" s="29"/>
      <c r="ZM112" s="29"/>
      <c r="ZN112" s="29"/>
      <c r="ZO112" s="29"/>
      <c r="ZP112" s="29"/>
      <c r="ZQ112" s="29"/>
      <c r="ZR112" s="29"/>
      <c r="ZS112" s="29"/>
      <c r="ZT112" s="29"/>
      <c r="ZU112" s="29"/>
      <c r="ZV112" s="29"/>
      <c r="ZW112" s="29"/>
      <c r="ZX112" s="29"/>
      <c r="ZY112" s="29"/>
      <c r="ZZ112" s="29"/>
      <c r="AAA112" s="29"/>
      <c r="AAB112" s="29"/>
      <c r="AAC112" s="29"/>
      <c r="AAD112" s="29"/>
      <c r="AAE112" s="29"/>
      <c r="AAF112" s="29"/>
      <c r="AAG112" s="29"/>
      <c r="AAH112" s="29"/>
      <c r="AAI112" s="29"/>
      <c r="AAJ112" s="29"/>
      <c r="AAK112" s="29"/>
      <c r="AAL112" s="29"/>
      <c r="AAM112" s="29"/>
      <c r="AAN112" s="29"/>
      <c r="AAO112" s="29"/>
      <c r="AAP112" s="29"/>
      <c r="AAQ112" s="29"/>
      <c r="AAR112" s="29"/>
      <c r="AAS112" s="29"/>
      <c r="AAT112" s="29"/>
      <c r="AAU112" s="29"/>
      <c r="AAV112" s="29"/>
      <c r="AAW112" s="29"/>
      <c r="AAX112" s="29"/>
      <c r="AAY112" s="29"/>
      <c r="AAZ112" s="29"/>
      <c r="ABA112" s="29"/>
      <c r="ABB112" s="29"/>
      <c r="ABC112" s="29"/>
      <c r="ABD112" s="29"/>
      <c r="ABE112" s="29"/>
      <c r="ABF112" s="29"/>
      <c r="ABG112" s="29"/>
      <c r="ABH112" s="29"/>
      <c r="ABI112" s="29"/>
      <c r="ABJ112" s="29"/>
      <c r="ABK112" s="29"/>
      <c r="ABL112" s="29"/>
      <c r="ABM112" s="29"/>
      <c r="ABN112" s="29"/>
      <c r="ABO112" s="29"/>
      <c r="ABP112" s="29"/>
      <c r="ABQ112" s="29"/>
      <c r="ABR112" s="29"/>
      <c r="ABS112" s="29"/>
      <c r="ABT112" s="29"/>
      <c r="ABU112" s="29"/>
      <c r="ABV112" s="29"/>
      <c r="ABW112" s="29"/>
      <c r="ABX112" s="29"/>
      <c r="ABY112" s="29"/>
      <c r="ABZ112" s="29"/>
      <c r="ACA112" s="29"/>
      <c r="ACB112" s="29"/>
      <c r="ACC112" s="29"/>
      <c r="ACD112" s="29"/>
      <c r="ACE112" s="29"/>
      <c r="ACF112" s="29"/>
      <c r="ACG112" s="29"/>
      <c r="ACH112" s="29"/>
      <c r="ACI112" s="29"/>
      <c r="ACJ112" s="29"/>
      <c r="ACK112" s="29"/>
      <c r="ACL112" s="29"/>
      <c r="ACM112" s="29"/>
      <c r="ACN112" s="29"/>
      <c r="ACO112" s="29"/>
      <c r="ACP112" s="29"/>
      <c r="ACQ112" s="29"/>
      <c r="ACR112" s="29"/>
      <c r="ACS112" s="29"/>
      <c r="ACT112" s="29"/>
      <c r="ACU112" s="29"/>
      <c r="ACV112" s="29"/>
      <c r="ACW112" s="29"/>
      <c r="ACX112" s="29"/>
      <c r="ACY112" s="29"/>
      <c r="ACZ112" s="29"/>
      <c r="ADA112" s="29"/>
      <c r="ADB112" s="29"/>
      <c r="ADC112" s="29"/>
      <c r="ADD112" s="29"/>
      <c r="ADE112" s="29"/>
      <c r="ADF112" s="29"/>
      <c r="ADG112" s="29"/>
      <c r="ADH112" s="29"/>
      <c r="ADI112" s="29"/>
      <c r="ADJ112" s="29"/>
      <c r="ADK112" s="29"/>
      <c r="ADL112" s="29"/>
      <c r="ADM112" s="29"/>
      <c r="ADN112" s="29"/>
      <c r="ADO112" s="29"/>
      <c r="ADP112" s="29"/>
      <c r="ADQ112" s="29"/>
      <c r="ADR112" s="29"/>
      <c r="ADS112" s="29"/>
      <c r="ADT112" s="29"/>
      <c r="ADU112" s="29"/>
      <c r="ADV112" s="29"/>
      <c r="ADW112" s="29"/>
      <c r="ADX112" s="29"/>
      <c r="ADY112" s="29"/>
      <c r="ADZ112" s="29"/>
      <c r="AEA112" s="29"/>
      <c r="AEB112" s="29"/>
      <c r="AEC112" s="29"/>
      <c r="AED112" s="29"/>
      <c r="AEE112" s="29"/>
      <c r="AEF112" s="29"/>
      <c r="AEG112" s="29"/>
      <c r="AEH112" s="29"/>
      <c r="AEI112" s="29"/>
      <c r="AEJ112" s="29"/>
      <c r="AEK112" s="29"/>
      <c r="AEL112" s="29"/>
      <c r="AEM112" s="29"/>
      <c r="AEN112" s="29"/>
      <c r="AEO112" s="29"/>
      <c r="AEP112" s="29"/>
      <c r="AEQ112" s="29"/>
      <c r="AER112" s="29"/>
      <c r="AES112" s="29"/>
      <c r="AET112" s="29"/>
      <c r="AEU112" s="29"/>
      <c r="AEV112" s="29"/>
      <c r="AEW112" s="29"/>
      <c r="AEX112" s="29"/>
      <c r="AEY112" s="29"/>
      <c r="AEZ112" s="29"/>
      <c r="AFA112" s="29"/>
      <c r="AFB112" s="29"/>
      <c r="AFC112" s="29"/>
      <c r="AFD112" s="29"/>
      <c r="AFE112" s="29"/>
      <c r="AFF112" s="29"/>
      <c r="AFG112" s="29"/>
      <c r="AFH112" s="29"/>
      <c r="AFI112" s="29"/>
      <c r="AFJ112" s="29"/>
      <c r="AFK112" s="29"/>
      <c r="AFL112" s="29"/>
      <c r="AFM112" s="29"/>
      <c r="AFN112" s="29"/>
      <c r="AFO112" s="29"/>
      <c r="AFP112" s="29"/>
      <c r="AFQ112" s="29"/>
      <c r="AFR112" s="29"/>
      <c r="AFS112" s="29"/>
      <c r="AFT112" s="29"/>
      <c r="AFU112" s="29"/>
      <c r="AFV112" s="29"/>
      <c r="AFW112" s="29"/>
      <c r="AFX112" s="29"/>
      <c r="AFY112" s="29"/>
      <c r="AFZ112" s="29"/>
      <c r="AGA112" s="29"/>
      <c r="AGB112" s="29"/>
      <c r="AGC112" s="29"/>
      <c r="AGD112" s="29"/>
      <c r="AGE112" s="29"/>
      <c r="AGF112" s="29"/>
      <c r="AGG112" s="29"/>
      <c r="AGH112" s="29"/>
      <c r="AGI112" s="29"/>
      <c r="AGJ112" s="29"/>
      <c r="AGK112" s="29"/>
      <c r="AGL112" s="29"/>
      <c r="AGM112" s="29"/>
      <c r="AGN112" s="29"/>
      <c r="AGO112" s="29"/>
      <c r="AGP112" s="29"/>
      <c r="AGQ112" s="29"/>
      <c r="AGR112" s="29"/>
    </row>
    <row r="113" spans="1:876 6877:7029" s="9" customFormat="1" ht="14.45" hidden="1" customHeight="1" x14ac:dyDescent="0.2">
      <c r="A113" s="108">
        <v>115</v>
      </c>
      <c r="B113" s="109" t="s">
        <v>420</v>
      </c>
      <c r="C113" s="278" t="s">
        <v>712</v>
      </c>
      <c r="D113" s="110">
        <f>'Transmission Cost 12-30-2014'!B96</f>
        <v>1665248.9900000002</v>
      </c>
      <c r="E113" s="110">
        <f>'Transmission Cost 12-30-2014'!D96</f>
        <v>1533992.2999999998</v>
      </c>
      <c r="F113" s="111" t="s">
        <v>35</v>
      </c>
      <c r="G113" s="108"/>
      <c r="H113" s="278" t="s">
        <v>1085</v>
      </c>
      <c r="I113" s="108"/>
      <c r="J113" s="278" t="s">
        <v>1084</v>
      </c>
      <c r="K113" s="126">
        <f>D113*V113/W113</f>
        <v>860755.27176188095</v>
      </c>
      <c r="L113" s="126">
        <f>E113*V113/W113</f>
        <v>792909.62912827381</v>
      </c>
      <c r="M113" s="127"/>
      <c r="N113" s="128" t="s">
        <v>338</v>
      </c>
      <c r="O113" s="142" t="s">
        <v>330</v>
      </c>
      <c r="P113" s="128"/>
      <c r="Q113" s="129"/>
      <c r="R113" s="129"/>
      <c r="S113" s="130"/>
      <c r="T113" s="108">
        <v>115</v>
      </c>
      <c r="U113" s="108">
        <v>1</v>
      </c>
      <c r="V113" s="281">
        <v>18.512</v>
      </c>
      <c r="W113" s="281">
        <v>35.814</v>
      </c>
      <c r="X113" s="128">
        <f t="shared" si="68"/>
        <v>1</v>
      </c>
      <c r="Y113" s="128">
        <f t="shared" si="69"/>
        <v>0</v>
      </c>
      <c r="Z113" s="135">
        <f>K113*X113*Y113</f>
        <v>0</v>
      </c>
      <c r="AA113" s="135">
        <f>L113*X113*Y113</f>
        <v>0</v>
      </c>
      <c r="AB113" s="128">
        <f t="shared" si="70"/>
        <v>1</v>
      </c>
      <c r="AC113" s="135">
        <f>K113*X113*AB113</f>
        <v>860755.27176188095</v>
      </c>
      <c r="AD113" s="135">
        <f>L113*X113*AB113</f>
        <v>792909.62912827381</v>
      </c>
      <c r="AE113" s="133" t="s">
        <v>330</v>
      </c>
      <c r="AF113" s="39">
        <v>526</v>
      </c>
      <c r="AG113" s="39">
        <v>100</v>
      </c>
      <c r="AH113" s="39">
        <f t="shared" si="115"/>
        <v>18.512</v>
      </c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7"/>
      <c r="DY113" s="197"/>
      <c r="DZ113" s="197"/>
      <c r="EA113" s="197"/>
      <c r="EB113" s="197"/>
      <c r="EC113" s="197"/>
      <c r="ED113" s="197"/>
      <c r="EE113" s="197"/>
      <c r="EF113" s="197"/>
      <c r="EG113" s="197"/>
      <c r="EH113" s="197"/>
      <c r="EI113" s="197"/>
      <c r="EJ113" s="197"/>
      <c r="EK113" s="197"/>
      <c r="EL113" s="197"/>
      <c r="EM113" s="197"/>
      <c r="EN113" s="197"/>
      <c r="EO113" s="197"/>
      <c r="EP113" s="197"/>
      <c r="EQ113" s="197"/>
      <c r="ER113" s="197"/>
      <c r="ES113" s="197"/>
      <c r="ET113" s="197"/>
      <c r="EU113" s="197"/>
      <c r="EV113" s="197"/>
      <c r="EW113" s="197"/>
      <c r="EX113" s="197"/>
      <c r="EY113" s="197"/>
      <c r="EZ113" s="197"/>
      <c r="FA113" s="197"/>
      <c r="FB113" s="197"/>
      <c r="FC113" s="197"/>
      <c r="FD113" s="197"/>
      <c r="FE113" s="197"/>
      <c r="FF113" s="197"/>
      <c r="FG113" s="197"/>
      <c r="FH113" s="197"/>
      <c r="FI113" s="197"/>
      <c r="FJ113" s="197"/>
      <c r="FK113" s="197"/>
      <c r="FL113" s="197"/>
      <c r="FM113" s="197"/>
      <c r="FN113" s="197"/>
      <c r="FO113" s="197"/>
      <c r="FP113" s="197"/>
      <c r="FQ113" s="197"/>
      <c r="FR113" s="197"/>
      <c r="FS113" s="197"/>
      <c r="FT113" s="197"/>
      <c r="FU113" s="197"/>
      <c r="FV113" s="197"/>
      <c r="FW113" s="197"/>
      <c r="FX113" s="197"/>
      <c r="FY113" s="197"/>
      <c r="FZ113" s="197"/>
      <c r="GA113" s="197"/>
      <c r="GB113" s="197"/>
      <c r="GC113" s="197"/>
      <c r="GD113" s="197"/>
      <c r="GE113" s="197"/>
      <c r="GF113" s="197"/>
      <c r="GG113" s="197"/>
      <c r="GH113" s="197"/>
      <c r="GI113" s="197"/>
      <c r="GJ113" s="197"/>
      <c r="GK113" s="197"/>
      <c r="GL113" s="197"/>
      <c r="GM113" s="197"/>
      <c r="GN113" s="197"/>
      <c r="GO113" s="197"/>
      <c r="GP113" s="197"/>
      <c r="GQ113" s="197"/>
      <c r="GR113" s="197"/>
      <c r="GS113" s="197"/>
      <c r="GT113" s="197"/>
      <c r="GU113" s="197"/>
      <c r="GV113" s="197"/>
      <c r="GW113" s="197"/>
      <c r="GX113" s="197"/>
      <c r="GY113" s="197"/>
      <c r="GZ113" s="197"/>
      <c r="HA113" s="197"/>
      <c r="HB113" s="197"/>
      <c r="HC113" s="197"/>
      <c r="HD113" s="197"/>
      <c r="HE113" s="197"/>
      <c r="HF113" s="197"/>
      <c r="HG113" s="197"/>
      <c r="HH113" s="197"/>
      <c r="HI113" s="197"/>
      <c r="HJ113" s="197"/>
      <c r="HK113" s="197"/>
      <c r="HL113" s="197"/>
      <c r="HM113" s="197"/>
      <c r="HN113" s="197"/>
      <c r="HO113" s="197"/>
      <c r="HP113" s="197"/>
      <c r="HQ113" s="197"/>
      <c r="HR113" s="197"/>
      <c r="HS113" s="197"/>
      <c r="HT113" s="197"/>
      <c r="HU113" s="197"/>
      <c r="HV113" s="197"/>
      <c r="HW113" s="197"/>
      <c r="HX113" s="197"/>
      <c r="HY113" s="197"/>
      <c r="HZ113" s="197"/>
      <c r="IA113" s="197"/>
      <c r="IB113" s="197"/>
      <c r="IC113" s="197"/>
      <c r="ID113" s="197"/>
      <c r="IE113" s="197"/>
      <c r="IF113" s="197"/>
      <c r="IG113" s="197"/>
      <c r="IH113" s="197"/>
      <c r="II113" s="197"/>
      <c r="IJ113" s="197"/>
      <c r="IK113" s="197"/>
      <c r="IL113" s="197"/>
      <c r="IM113" s="197"/>
      <c r="IN113" s="197"/>
      <c r="IO113" s="197"/>
      <c r="IP113" s="197"/>
      <c r="IQ113" s="197"/>
      <c r="IR113" s="197"/>
      <c r="IS113" s="197"/>
      <c r="IT113" s="197"/>
      <c r="IU113" s="197"/>
      <c r="IV113" s="197"/>
      <c r="IW113" s="197"/>
      <c r="IX113" s="197"/>
      <c r="IY113" s="197"/>
      <c r="IZ113" s="197"/>
      <c r="JA113" s="197"/>
      <c r="JB113" s="197"/>
      <c r="JC113" s="197"/>
      <c r="JD113" s="197"/>
      <c r="JE113" s="197"/>
      <c r="JF113" s="197"/>
      <c r="JG113" s="197"/>
      <c r="JH113" s="197"/>
      <c r="JI113" s="197"/>
      <c r="JJ113" s="197"/>
      <c r="JK113" s="197"/>
      <c r="JL113" s="197"/>
      <c r="JM113" s="197"/>
      <c r="JN113" s="197"/>
      <c r="JO113" s="197"/>
      <c r="JP113" s="197"/>
      <c r="JQ113" s="197"/>
      <c r="JR113" s="197"/>
      <c r="JS113" s="197"/>
      <c r="JT113" s="197"/>
      <c r="JU113" s="197"/>
      <c r="JV113" s="197"/>
      <c r="JW113" s="197"/>
      <c r="JX113" s="197"/>
      <c r="JY113" s="197"/>
      <c r="JZ113" s="197"/>
      <c r="KA113" s="197"/>
      <c r="KB113" s="197"/>
      <c r="KC113" s="197"/>
      <c r="KD113" s="197"/>
      <c r="KE113" s="197"/>
      <c r="KF113" s="197"/>
      <c r="KG113" s="197"/>
      <c r="KH113" s="197"/>
      <c r="KI113" s="197"/>
      <c r="KJ113" s="197"/>
      <c r="KK113" s="197"/>
      <c r="KL113" s="197"/>
      <c r="KM113" s="197"/>
      <c r="KN113" s="197"/>
      <c r="KO113" s="197"/>
      <c r="KP113" s="197"/>
      <c r="KQ113" s="197"/>
      <c r="KR113" s="197"/>
      <c r="KS113" s="197"/>
      <c r="KT113" s="197"/>
      <c r="KU113" s="197"/>
      <c r="KV113" s="197"/>
      <c r="KW113" s="197"/>
      <c r="KX113" s="197"/>
      <c r="KY113" s="197"/>
      <c r="KZ113" s="197"/>
      <c r="LA113" s="197"/>
      <c r="LB113" s="197"/>
      <c r="LC113" s="197"/>
      <c r="LD113" s="197"/>
      <c r="LE113" s="197"/>
      <c r="LF113" s="197"/>
      <c r="LG113" s="197"/>
      <c r="LH113" s="197"/>
      <c r="LI113" s="197"/>
      <c r="LJ113" s="197"/>
      <c r="LK113" s="197"/>
      <c r="LL113" s="197"/>
      <c r="LM113" s="197"/>
      <c r="LN113" s="197"/>
      <c r="LO113" s="197"/>
      <c r="LP113" s="197"/>
      <c r="LQ113" s="197"/>
      <c r="LR113" s="197"/>
      <c r="LS113" s="197"/>
      <c r="LT113" s="197"/>
      <c r="LU113" s="197"/>
      <c r="LV113" s="197"/>
      <c r="LW113" s="197"/>
      <c r="LX113" s="197"/>
      <c r="LY113" s="197"/>
      <c r="LZ113" s="197"/>
      <c r="MA113" s="197"/>
      <c r="MB113" s="197"/>
      <c r="MC113" s="197"/>
      <c r="MD113" s="197"/>
      <c r="ME113" s="197"/>
      <c r="MF113" s="197"/>
      <c r="MG113" s="197"/>
      <c r="MH113" s="197"/>
      <c r="MI113" s="197"/>
      <c r="MJ113" s="197"/>
      <c r="MK113" s="197"/>
      <c r="ML113" s="197"/>
      <c r="MM113" s="197"/>
      <c r="MN113" s="197"/>
      <c r="MO113" s="197"/>
      <c r="MP113" s="197"/>
      <c r="MQ113" s="197"/>
      <c r="MR113" s="197"/>
      <c r="MS113" s="197"/>
      <c r="MT113" s="197"/>
      <c r="MU113" s="197"/>
      <c r="MV113" s="197"/>
      <c r="MW113" s="197"/>
      <c r="MX113" s="197"/>
      <c r="MY113" s="197"/>
      <c r="MZ113" s="197"/>
      <c r="NA113" s="197"/>
      <c r="NB113" s="197"/>
      <c r="NC113" s="197"/>
      <c r="ND113" s="197"/>
      <c r="NE113" s="197"/>
      <c r="NF113" s="197"/>
      <c r="NG113" s="197"/>
      <c r="NH113" s="197"/>
      <c r="NI113" s="197"/>
      <c r="NJ113" s="197"/>
      <c r="NK113" s="197"/>
      <c r="NL113" s="197"/>
      <c r="NM113" s="197"/>
      <c r="NN113" s="197"/>
      <c r="NO113" s="197"/>
      <c r="NP113" s="197"/>
      <c r="NQ113" s="197"/>
      <c r="NR113" s="197"/>
      <c r="NS113" s="197"/>
      <c r="NT113" s="197"/>
      <c r="NU113" s="197"/>
      <c r="NV113" s="197"/>
      <c r="NW113" s="197"/>
      <c r="NX113" s="197"/>
      <c r="NY113" s="197"/>
      <c r="NZ113" s="197"/>
      <c r="OA113" s="197"/>
      <c r="OB113" s="197"/>
      <c r="OC113" s="197"/>
      <c r="OD113" s="197"/>
      <c r="OE113" s="197"/>
      <c r="OF113" s="197"/>
      <c r="OG113" s="197"/>
      <c r="OH113" s="197"/>
      <c r="OI113" s="197"/>
      <c r="OJ113" s="197"/>
      <c r="OK113" s="197"/>
      <c r="OL113" s="197"/>
      <c r="OM113" s="197"/>
      <c r="ON113" s="197"/>
      <c r="OO113" s="197"/>
      <c r="OP113" s="197"/>
      <c r="OQ113" s="197"/>
      <c r="OR113" s="197"/>
      <c r="OS113" s="197"/>
      <c r="OT113" s="197"/>
      <c r="OU113" s="197"/>
      <c r="OV113" s="197"/>
      <c r="OW113" s="197"/>
      <c r="OX113" s="197"/>
      <c r="OY113" s="197"/>
      <c r="OZ113" s="197"/>
      <c r="PA113" s="197"/>
      <c r="PB113" s="197"/>
      <c r="PC113" s="197"/>
      <c r="PD113" s="197"/>
      <c r="PE113" s="197"/>
      <c r="PF113" s="197"/>
      <c r="PG113" s="197"/>
      <c r="PH113" s="197"/>
      <c r="PI113" s="197"/>
      <c r="PJ113" s="197"/>
      <c r="PK113" s="197"/>
      <c r="PL113" s="197"/>
      <c r="PM113" s="197"/>
      <c r="PN113" s="197"/>
      <c r="PO113" s="197"/>
      <c r="PP113" s="197"/>
      <c r="PQ113" s="197"/>
      <c r="PR113" s="197"/>
      <c r="PS113" s="197"/>
      <c r="PT113" s="197"/>
      <c r="PU113" s="197"/>
      <c r="PV113" s="197"/>
      <c r="PW113" s="197"/>
      <c r="PX113" s="197"/>
      <c r="PY113" s="197"/>
      <c r="PZ113" s="197"/>
      <c r="QA113" s="197"/>
      <c r="QB113" s="197"/>
      <c r="QC113" s="197"/>
      <c r="QD113" s="197"/>
      <c r="QE113" s="197"/>
      <c r="QF113" s="197"/>
      <c r="QG113" s="197"/>
      <c r="QH113" s="197"/>
      <c r="QI113" s="197"/>
      <c r="QJ113" s="197"/>
      <c r="QK113" s="197"/>
      <c r="QL113" s="197"/>
      <c r="QM113" s="197"/>
      <c r="QN113" s="197"/>
      <c r="QO113" s="197"/>
      <c r="QP113" s="197"/>
      <c r="QQ113" s="197"/>
      <c r="QR113" s="197"/>
      <c r="QS113" s="197"/>
      <c r="QT113" s="197"/>
      <c r="QU113" s="197"/>
      <c r="QV113" s="197"/>
      <c r="QW113" s="197"/>
      <c r="QX113" s="197"/>
      <c r="QY113" s="197"/>
      <c r="QZ113" s="197"/>
      <c r="RA113" s="197"/>
      <c r="RB113" s="197"/>
      <c r="RC113" s="197"/>
      <c r="RD113" s="197"/>
      <c r="RE113" s="197"/>
      <c r="RF113" s="197"/>
      <c r="RG113" s="197"/>
      <c r="RH113" s="197"/>
      <c r="RI113" s="197"/>
      <c r="RJ113" s="197"/>
      <c r="RK113" s="197"/>
      <c r="RL113" s="197"/>
      <c r="RM113" s="197"/>
      <c r="RN113" s="197"/>
      <c r="RO113" s="197"/>
      <c r="RP113" s="197"/>
      <c r="RQ113" s="197"/>
      <c r="RR113" s="197"/>
      <c r="RS113" s="197"/>
      <c r="RT113" s="197"/>
      <c r="RU113" s="197"/>
      <c r="RV113" s="197"/>
      <c r="RW113" s="197"/>
      <c r="RX113" s="197"/>
      <c r="RY113" s="197"/>
      <c r="RZ113" s="197"/>
      <c r="SA113" s="197"/>
      <c r="SB113" s="197"/>
      <c r="SC113" s="197"/>
      <c r="SD113" s="197"/>
      <c r="SE113" s="197"/>
      <c r="SF113" s="197"/>
      <c r="SG113" s="197"/>
      <c r="SH113" s="197"/>
      <c r="SI113" s="197"/>
      <c r="SJ113" s="197"/>
      <c r="SK113" s="197"/>
      <c r="SL113" s="197"/>
      <c r="SM113" s="197"/>
      <c r="SN113" s="197"/>
      <c r="SO113" s="197"/>
      <c r="SP113" s="197"/>
      <c r="SQ113" s="197"/>
      <c r="SR113" s="197"/>
      <c r="SS113" s="197"/>
      <c r="ST113" s="197"/>
      <c r="SU113" s="197"/>
      <c r="SV113" s="197"/>
      <c r="SW113" s="197"/>
      <c r="SX113" s="197"/>
      <c r="SY113" s="197"/>
      <c r="SZ113" s="197"/>
      <c r="TA113" s="197"/>
      <c r="TB113" s="197"/>
      <c r="TC113" s="197"/>
      <c r="TD113" s="197"/>
      <c r="TE113" s="197"/>
      <c r="TF113" s="197"/>
      <c r="TG113" s="197"/>
      <c r="TH113" s="197"/>
      <c r="TI113" s="197"/>
      <c r="TJ113" s="197"/>
      <c r="TK113" s="197"/>
      <c r="TL113" s="197"/>
      <c r="TM113" s="197"/>
      <c r="TN113" s="197"/>
      <c r="TO113" s="197"/>
      <c r="TP113" s="197"/>
      <c r="TQ113" s="197"/>
      <c r="TR113" s="197"/>
      <c r="TS113" s="197"/>
      <c r="TT113" s="197"/>
      <c r="TU113" s="197"/>
      <c r="TV113" s="197"/>
      <c r="TW113" s="197"/>
      <c r="TX113" s="197"/>
      <c r="TY113" s="197"/>
      <c r="TZ113" s="197"/>
      <c r="UA113" s="197"/>
      <c r="UB113" s="197"/>
      <c r="UC113" s="197"/>
      <c r="UD113" s="197"/>
      <c r="UE113" s="197"/>
      <c r="UF113" s="197"/>
      <c r="UG113" s="197"/>
      <c r="UH113" s="197"/>
      <c r="UI113" s="197"/>
      <c r="UJ113" s="197"/>
      <c r="UK113" s="197"/>
      <c r="UL113" s="197"/>
      <c r="UM113" s="197"/>
      <c r="UN113" s="197"/>
      <c r="UO113" s="197"/>
      <c r="UP113" s="197"/>
      <c r="UQ113" s="197"/>
      <c r="UR113" s="197"/>
      <c r="US113" s="197"/>
      <c r="UT113" s="197"/>
      <c r="UU113" s="197"/>
      <c r="UV113" s="197"/>
      <c r="UW113" s="197"/>
      <c r="UX113" s="197"/>
      <c r="UY113" s="197"/>
      <c r="UZ113" s="197"/>
      <c r="VA113" s="197"/>
      <c r="VB113" s="197"/>
      <c r="VC113" s="197"/>
      <c r="VD113" s="197"/>
      <c r="VE113" s="197"/>
      <c r="VF113" s="197"/>
      <c r="VG113" s="197"/>
      <c r="VH113" s="197"/>
      <c r="VI113" s="197"/>
      <c r="VJ113" s="197"/>
      <c r="VK113" s="197"/>
      <c r="VL113" s="197"/>
      <c r="VM113" s="197"/>
      <c r="VN113" s="197"/>
      <c r="VO113" s="197"/>
      <c r="VP113" s="197"/>
      <c r="VQ113" s="197"/>
      <c r="VR113" s="197"/>
      <c r="VS113" s="197"/>
      <c r="VT113" s="197"/>
      <c r="VU113" s="197"/>
      <c r="VV113" s="197"/>
      <c r="VW113" s="197"/>
      <c r="VX113" s="197"/>
      <c r="VY113" s="197"/>
      <c r="VZ113" s="197"/>
      <c r="WA113" s="197"/>
      <c r="WB113" s="197"/>
      <c r="WC113" s="197"/>
      <c r="WD113" s="197"/>
      <c r="WE113" s="197"/>
      <c r="WF113" s="197"/>
      <c r="WG113" s="197"/>
      <c r="WH113" s="197"/>
      <c r="WI113" s="197"/>
      <c r="WJ113" s="197"/>
      <c r="WK113" s="197"/>
      <c r="WL113" s="197"/>
      <c r="WM113" s="197"/>
      <c r="WN113" s="197"/>
      <c r="WO113" s="197"/>
      <c r="WP113" s="197"/>
      <c r="WQ113" s="197"/>
      <c r="WR113" s="197"/>
      <c r="WS113" s="197"/>
      <c r="WT113" s="197"/>
      <c r="WU113" s="197"/>
      <c r="WV113" s="197"/>
      <c r="WW113" s="197"/>
      <c r="WX113" s="197"/>
      <c r="WY113" s="197"/>
      <c r="WZ113" s="197"/>
      <c r="XA113" s="197"/>
      <c r="XB113" s="197"/>
      <c r="XC113" s="197"/>
      <c r="XD113" s="197"/>
      <c r="XE113" s="197"/>
      <c r="XF113" s="197"/>
      <c r="XG113" s="197"/>
      <c r="XH113" s="197"/>
      <c r="XI113" s="197"/>
      <c r="XJ113" s="197"/>
      <c r="XK113" s="197"/>
      <c r="XL113" s="197"/>
      <c r="XM113" s="197"/>
      <c r="XN113" s="197"/>
      <c r="XO113" s="197"/>
      <c r="XP113" s="197"/>
      <c r="XQ113" s="197"/>
      <c r="XR113" s="197"/>
      <c r="XS113" s="197"/>
      <c r="XT113" s="197"/>
      <c r="XU113" s="197"/>
      <c r="XV113" s="197"/>
      <c r="XW113" s="197"/>
      <c r="XX113" s="197"/>
      <c r="XY113" s="197"/>
      <c r="XZ113" s="197"/>
      <c r="YA113" s="197"/>
      <c r="YB113" s="197"/>
      <c r="YC113" s="197"/>
      <c r="YD113" s="197"/>
      <c r="YE113" s="197"/>
      <c r="YF113" s="197"/>
      <c r="YG113" s="197"/>
      <c r="YH113" s="197"/>
      <c r="YI113" s="197"/>
      <c r="YJ113" s="197"/>
      <c r="YK113" s="197"/>
      <c r="YL113" s="197"/>
      <c r="YM113" s="197"/>
      <c r="YN113" s="197"/>
      <c r="YO113" s="197"/>
      <c r="YP113" s="197"/>
      <c r="YQ113" s="197"/>
      <c r="YR113" s="197"/>
      <c r="YS113" s="197"/>
      <c r="YT113" s="197"/>
      <c r="YU113" s="197"/>
      <c r="YV113" s="197"/>
      <c r="YW113" s="197"/>
      <c r="YX113" s="197"/>
      <c r="YY113" s="197"/>
      <c r="YZ113" s="197"/>
      <c r="ZA113" s="197"/>
      <c r="ZB113" s="197"/>
      <c r="ZC113" s="197"/>
      <c r="ZD113" s="197"/>
      <c r="ZE113" s="197"/>
      <c r="ZF113" s="197"/>
      <c r="ZG113" s="197"/>
      <c r="ZH113" s="197"/>
      <c r="ZI113" s="197"/>
      <c r="ZJ113" s="197"/>
      <c r="ZK113" s="197"/>
      <c r="ZL113" s="197"/>
      <c r="ZM113" s="197"/>
      <c r="ZN113" s="197"/>
      <c r="ZO113" s="197"/>
      <c r="ZP113" s="197"/>
      <c r="ZQ113" s="197"/>
      <c r="ZR113" s="197"/>
      <c r="ZS113" s="197"/>
      <c r="ZT113" s="197"/>
      <c r="ZU113" s="197"/>
      <c r="ZV113" s="197"/>
      <c r="ZW113" s="197"/>
      <c r="ZX113" s="197"/>
      <c r="ZY113" s="197"/>
      <c r="ZZ113" s="197"/>
      <c r="AAA113" s="197"/>
      <c r="AAB113" s="197"/>
      <c r="AAC113" s="197"/>
      <c r="AAD113" s="197"/>
      <c r="AAE113" s="197"/>
      <c r="AAF113" s="197"/>
      <c r="AAG113" s="197"/>
      <c r="AAH113" s="197"/>
      <c r="AAI113" s="197"/>
      <c r="AAJ113" s="197"/>
      <c r="AAK113" s="197"/>
      <c r="AAL113" s="197"/>
      <c r="AAM113" s="197"/>
      <c r="AAN113" s="197"/>
      <c r="AAO113" s="197"/>
      <c r="AAP113" s="197"/>
      <c r="AAQ113" s="197"/>
      <c r="AAR113" s="197"/>
      <c r="AAS113" s="197"/>
      <c r="AAT113" s="197"/>
      <c r="AAU113" s="197"/>
      <c r="AAV113" s="197"/>
      <c r="AAW113" s="197"/>
      <c r="AAX113" s="197"/>
      <c r="AAY113" s="197"/>
      <c r="AAZ113" s="197"/>
      <c r="ABA113" s="197"/>
      <c r="ABB113" s="197"/>
      <c r="ABC113" s="197"/>
      <c r="ABD113" s="197"/>
      <c r="ABE113" s="197"/>
      <c r="ABF113" s="197"/>
      <c r="ABG113" s="197"/>
      <c r="ABH113" s="197"/>
      <c r="ABI113" s="197"/>
      <c r="ABJ113" s="197"/>
      <c r="ABK113" s="197"/>
      <c r="ABL113" s="197"/>
      <c r="ABM113" s="197"/>
      <c r="ABN113" s="197"/>
      <c r="ABO113" s="197"/>
      <c r="ABP113" s="197"/>
      <c r="ABQ113" s="197"/>
      <c r="ABR113" s="197"/>
      <c r="ABS113" s="197"/>
      <c r="ABT113" s="197"/>
      <c r="ABU113" s="197"/>
      <c r="ABV113" s="197"/>
      <c r="ABW113" s="197"/>
      <c r="ABX113" s="197"/>
      <c r="ABY113" s="197"/>
      <c r="ABZ113" s="197"/>
      <c r="ACA113" s="197"/>
      <c r="ACB113" s="197"/>
      <c r="ACC113" s="197"/>
      <c r="ACD113" s="197"/>
      <c r="ACE113" s="197"/>
      <c r="ACF113" s="197"/>
      <c r="ACG113" s="197"/>
      <c r="ACH113" s="197"/>
      <c r="ACI113" s="197"/>
      <c r="ACJ113" s="197"/>
      <c r="ACK113" s="197"/>
      <c r="ACL113" s="197"/>
      <c r="ACM113" s="197"/>
      <c r="ACN113" s="197"/>
      <c r="ACO113" s="197"/>
      <c r="ACP113" s="197"/>
      <c r="ACQ113" s="197"/>
      <c r="ACR113" s="197"/>
      <c r="ACS113" s="197"/>
      <c r="ACT113" s="197"/>
      <c r="ACU113" s="197"/>
      <c r="ACV113" s="197"/>
      <c r="ACW113" s="197"/>
      <c r="ACX113" s="197"/>
      <c r="ACY113" s="197"/>
      <c r="ACZ113" s="197"/>
      <c r="ADA113" s="197"/>
      <c r="ADB113" s="197"/>
      <c r="ADC113" s="197"/>
      <c r="ADD113" s="197"/>
      <c r="ADE113" s="197"/>
      <c r="ADF113" s="197"/>
      <c r="ADG113" s="197"/>
      <c r="ADH113" s="197"/>
      <c r="ADI113" s="197"/>
      <c r="ADJ113" s="197"/>
      <c r="ADK113" s="197"/>
      <c r="ADL113" s="197"/>
      <c r="ADM113" s="197"/>
      <c r="ADN113" s="197"/>
      <c r="ADO113" s="197"/>
      <c r="ADP113" s="197"/>
      <c r="ADQ113" s="197"/>
      <c r="ADR113" s="197"/>
      <c r="ADS113" s="197"/>
      <c r="ADT113" s="197"/>
      <c r="ADU113" s="197"/>
      <c r="ADV113" s="197"/>
      <c r="ADW113" s="197"/>
      <c r="ADX113" s="197"/>
      <c r="ADY113" s="197"/>
      <c r="ADZ113" s="197"/>
      <c r="AEA113" s="197"/>
      <c r="AEB113" s="197"/>
      <c r="AEC113" s="197"/>
      <c r="AED113" s="197"/>
      <c r="AEE113" s="197"/>
      <c r="AEF113" s="197"/>
      <c r="AEG113" s="197"/>
      <c r="AEH113" s="197"/>
      <c r="AEI113" s="197"/>
      <c r="AEJ113" s="197"/>
      <c r="AEK113" s="197"/>
      <c r="AEL113" s="197"/>
      <c r="AEM113" s="197"/>
      <c r="AEN113" s="197"/>
      <c r="AEO113" s="197"/>
      <c r="AEP113" s="197"/>
      <c r="AEQ113" s="197"/>
      <c r="AER113" s="197"/>
      <c r="AES113" s="197"/>
      <c r="AET113" s="197"/>
      <c r="AEU113" s="197"/>
      <c r="AEV113" s="197"/>
      <c r="AEW113" s="197"/>
      <c r="AEX113" s="197"/>
      <c r="AEY113" s="197"/>
      <c r="AEZ113" s="197"/>
      <c r="AFA113" s="197"/>
      <c r="AFB113" s="197"/>
      <c r="AFC113" s="197"/>
      <c r="AFD113" s="197"/>
      <c r="AFE113" s="197"/>
      <c r="AFF113" s="197"/>
      <c r="AFG113" s="197"/>
      <c r="AFH113" s="197"/>
      <c r="AFI113" s="197"/>
      <c r="AFJ113" s="197"/>
      <c r="AFK113" s="197"/>
      <c r="AFL113" s="197"/>
      <c r="AFM113" s="197"/>
      <c r="AFN113" s="197"/>
      <c r="AFO113" s="197"/>
      <c r="AFP113" s="197"/>
      <c r="AFQ113" s="197"/>
      <c r="AFR113" s="197"/>
      <c r="AFS113" s="197"/>
      <c r="AFT113" s="197"/>
      <c r="AFU113" s="197"/>
      <c r="AFV113" s="197"/>
      <c r="AFW113" s="197"/>
      <c r="AFX113" s="197"/>
      <c r="AFY113" s="197"/>
      <c r="AFZ113" s="197"/>
      <c r="AGA113" s="197"/>
      <c r="AGB113" s="197"/>
      <c r="AGC113" s="197"/>
      <c r="AGD113" s="197"/>
      <c r="AGE113" s="197"/>
      <c r="AGF113" s="197"/>
      <c r="AGG113" s="197"/>
      <c r="AGH113" s="197"/>
      <c r="AGI113" s="197"/>
      <c r="AGJ113" s="197"/>
      <c r="AGK113" s="197"/>
      <c r="AGL113" s="197"/>
      <c r="AGM113" s="197"/>
      <c r="AGN113" s="197"/>
      <c r="AGO113" s="197"/>
      <c r="AGP113" s="197"/>
      <c r="AGQ113" s="197"/>
      <c r="AGR113" s="197"/>
    </row>
    <row r="114" spans="1:876 6877:7029" s="9" customFormat="1" ht="14.45" hidden="1" customHeight="1" x14ac:dyDescent="0.2">
      <c r="A114" s="108">
        <v>115</v>
      </c>
      <c r="B114" s="109" t="s">
        <v>420</v>
      </c>
      <c r="C114" s="278" t="s">
        <v>712</v>
      </c>
      <c r="D114" s="110">
        <f>'Transmission Cost 12-30-2014'!B96</f>
        <v>1665248.9900000002</v>
      </c>
      <c r="E114" s="110">
        <f>'Transmission Cost 12-30-2014'!D96</f>
        <v>1533992.2999999998</v>
      </c>
      <c r="F114" s="111" t="s">
        <v>35</v>
      </c>
      <c r="G114" s="108">
        <v>52360</v>
      </c>
      <c r="H114" s="278" t="s">
        <v>1084</v>
      </c>
      <c r="I114" s="108">
        <v>52372</v>
      </c>
      <c r="J114" s="278" t="s">
        <v>1086</v>
      </c>
      <c r="K114" s="126">
        <f>D114*V114/W114</f>
        <v>84020.353072262253</v>
      </c>
      <c r="L114" s="126">
        <f>E114*V114/W114</f>
        <v>77397.779809571657</v>
      </c>
      <c r="M114" s="127"/>
      <c r="N114" s="128" t="s">
        <v>338</v>
      </c>
      <c r="O114" s="142" t="s">
        <v>330</v>
      </c>
      <c r="P114" s="128" t="e">
        <f>VLOOKUP(I114,I115:J519,2,FALSE)</f>
        <v>#N/A</v>
      </c>
      <c r="Q114" s="129" t="e">
        <f>VLOOKUP(I114,#REF!,5,FALSE)</f>
        <v>#REF!</v>
      </c>
      <c r="R114" s="129" t="e">
        <f>VLOOKUP(I114,#REF!,6,FALSE)</f>
        <v>#REF!</v>
      </c>
      <c r="S114" s="130" t="e">
        <f>SQRT(Q114^2+R114^2)</f>
        <v>#REF!</v>
      </c>
      <c r="T114" s="108">
        <v>115</v>
      </c>
      <c r="U114" s="108">
        <v>1</v>
      </c>
      <c r="V114" s="281">
        <v>1.8069999999999999</v>
      </c>
      <c r="W114" s="281">
        <v>35.814</v>
      </c>
      <c r="X114" s="128">
        <f t="shared" si="68"/>
        <v>1</v>
      </c>
      <c r="Y114" s="128">
        <f t="shared" si="69"/>
        <v>0</v>
      </c>
      <c r="Z114" s="135">
        <f>K114*X114*Y114</f>
        <v>0</v>
      </c>
      <c r="AA114" s="135">
        <f>L114*X114*Y114</f>
        <v>0</v>
      </c>
      <c r="AB114" s="128">
        <f t="shared" si="70"/>
        <v>1</v>
      </c>
      <c r="AC114" s="135">
        <f>K114*X114*AB114</f>
        <v>84020.353072262253</v>
      </c>
      <c r="AD114" s="135">
        <f>L114*X114*AB114</f>
        <v>77397.779809571657</v>
      </c>
      <c r="AE114" s="133" t="s">
        <v>330</v>
      </c>
      <c r="AF114" s="39">
        <v>526</v>
      </c>
      <c r="AG114" s="39">
        <v>100</v>
      </c>
      <c r="AH114" s="39">
        <f t="shared" ref="AH114:AH115" si="173">V114</f>
        <v>1.8069999999999999</v>
      </c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  <c r="IV114" s="29"/>
      <c r="IW114" s="29"/>
      <c r="IX114" s="29"/>
      <c r="IY114" s="29"/>
      <c r="IZ114" s="29"/>
      <c r="JA114" s="29"/>
      <c r="JB114" s="29"/>
      <c r="JC114" s="29"/>
      <c r="JD114" s="29"/>
      <c r="JE114" s="29"/>
      <c r="JF114" s="29"/>
      <c r="JG114" s="29"/>
      <c r="JH114" s="29"/>
      <c r="JI114" s="29"/>
      <c r="JJ114" s="29"/>
      <c r="JK114" s="29"/>
      <c r="JL114" s="29"/>
      <c r="JM114" s="29"/>
      <c r="JN114" s="29"/>
      <c r="JO114" s="29"/>
      <c r="JP114" s="29"/>
      <c r="JQ114" s="29"/>
      <c r="JR114" s="29"/>
      <c r="JS114" s="29"/>
      <c r="JT114" s="29"/>
      <c r="JU114" s="29"/>
      <c r="JV114" s="29"/>
      <c r="JW114" s="29"/>
      <c r="JX114" s="29"/>
      <c r="JY114" s="29"/>
      <c r="JZ114" s="29"/>
      <c r="KA114" s="29"/>
      <c r="KB114" s="29"/>
      <c r="KC114" s="29"/>
      <c r="KD114" s="29"/>
      <c r="KE114" s="29"/>
      <c r="KF114" s="29"/>
      <c r="KG114" s="29"/>
      <c r="KH114" s="29"/>
      <c r="KI114" s="29"/>
      <c r="KJ114" s="29"/>
      <c r="KK114" s="29"/>
      <c r="KL114" s="29"/>
      <c r="KM114" s="29"/>
      <c r="KN114" s="29"/>
      <c r="KO114" s="29"/>
      <c r="KP114" s="29"/>
      <c r="KQ114" s="29"/>
      <c r="KR114" s="29"/>
      <c r="KS114" s="29"/>
      <c r="KT114" s="29"/>
      <c r="KU114" s="29"/>
      <c r="KV114" s="29"/>
      <c r="KW114" s="29"/>
      <c r="KX114" s="29"/>
      <c r="KY114" s="29"/>
      <c r="KZ114" s="29"/>
      <c r="LA114" s="29"/>
      <c r="LB114" s="29"/>
      <c r="LC114" s="29"/>
      <c r="LD114" s="29"/>
      <c r="LE114" s="29"/>
      <c r="LF114" s="29"/>
      <c r="LG114" s="29"/>
      <c r="LH114" s="29"/>
      <c r="LI114" s="29"/>
      <c r="LJ114" s="29"/>
      <c r="LK114" s="29"/>
      <c r="LL114" s="29"/>
      <c r="LM114" s="29"/>
      <c r="LN114" s="29"/>
      <c r="LO114" s="29"/>
      <c r="LP114" s="29"/>
      <c r="LQ114" s="29"/>
      <c r="LR114" s="29"/>
      <c r="LS114" s="29"/>
      <c r="LT114" s="29"/>
      <c r="LU114" s="29"/>
      <c r="LV114" s="29"/>
      <c r="LW114" s="29"/>
      <c r="LX114" s="29"/>
      <c r="LY114" s="29"/>
      <c r="LZ114" s="29"/>
      <c r="MA114" s="29"/>
      <c r="MB114" s="29"/>
      <c r="MC114" s="29"/>
      <c r="MD114" s="29"/>
      <c r="ME114" s="29"/>
      <c r="MF114" s="29"/>
      <c r="MG114" s="29"/>
      <c r="MH114" s="29"/>
      <c r="MI114" s="29"/>
      <c r="MJ114" s="29"/>
      <c r="MK114" s="29"/>
      <c r="ML114" s="29"/>
      <c r="MM114" s="29"/>
      <c r="MN114" s="29"/>
      <c r="MO114" s="29"/>
      <c r="MP114" s="29"/>
      <c r="MQ114" s="29"/>
      <c r="MR114" s="29"/>
      <c r="MS114" s="29"/>
      <c r="MT114" s="29"/>
      <c r="MU114" s="29"/>
      <c r="MV114" s="29"/>
      <c r="MW114" s="29"/>
      <c r="MX114" s="29"/>
      <c r="MY114" s="29"/>
      <c r="MZ114" s="29"/>
      <c r="NA114" s="29"/>
      <c r="NB114" s="29"/>
      <c r="NC114" s="29"/>
      <c r="ND114" s="29"/>
      <c r="NE114" s="29"/>
      <c r="NF114" s="29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29"/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Q114" s="29"/>
      <c r="PR114" s="29"/>
      <c r="PS114" s="29"/>
      <c r="PT114" s="29"/>
      <c r="PU114" s="29"/>
      <c r="PV114" s="29"/>
      <c r="PW114" s="29"/>
      <c r="PX114" s="29"/>
      <c r="PY114" s="29"/>
      <c r="PZ114" s="29"/>
      <c r="QA114" s="29"/>
      <c r="QB114" s="29"/>
      <c r="QC114" s="29"/>
      <c r="QD114" s="29"/>
      <c r="QE114" s="29"/>
      <c r="QF114" s="29"/>
      <c r="QG114" s="29"/>
      <c r="QH114" s="29"/>
      <c r="QI114" s="29"/>
      <c r="QJ114" s="29"/>
      <c r="QK114" s="29"/>
      <c r="QL114" s="29"/>
      <c r="QM114" s="29"/>
      <c r="QN114" s="29"/>
      <c r="QO114" s="29"/>
      <c r="QP114" s="29"/>
      <c r="QQ114" s="29"/>
      <c r="QR114" s="29"/>
      <c r="QS114" s="29"/>
      <c r="QT114" s="29"/>
      <c r="QU114" s="29"/>
      <c r="QV114" s="29"/>
      <c r="QW114" s="29"/>
      <c r="QX114" s="29"/>
      <c r="QY114" s="29"/>
      <c r="QZ114" s="29"/>
      <c r="RA114" s="29"/>
      <c r="RB114" s="29"/>
      <c r="RC114" s="29"/>
      <c r="RD114" s="29"/>
      <c r="RE114" s="29"/>
      <c r="RF114" s="29"/>
      <c r="RG114" s="29"/>
      <c r="RH114" s="29"/>
      <c r="RI114" s="29"/>
      <c r="RJ114" s="29"/>
      <c r="RK114" s="29"/>
      <c r="RL114" s="29"/>
      <c r="RM114" s="29"/>
      <c r="RN114" s="29"/>
      <c r="RO114" s="29"/>
      <c r="RP114" s="29"/>
      <c r="RQ114" s="29"/>
      <c r="RR114" s="29"/>
      <c r="RS114" s="29"/>
      <c r="RT114" s="29"/>
      <c r="RU114" s="29"/>
      <c r="RV114" s="29"/>
      <c r="RW114" s="29"/>
      <c r="RX114" s="29"/>
      <c r="RY114" s="29"/>
      <c r="RZ114" s="29"/>
      <c r="SA114" s="29"/>
      <c r="SB114" s="29"/>
      <c r="SC114" s="29"/>
      <c r="SD114" s="29"/>
      <c r="SE114" s="29"/>
      <c r="SF114" s="29"/>
      <c r="SG114" s="29"/>
      <c r="SH114" s="29"/>
      <c r="SI114" s="29"/>
      <c r="SJ114" s="29"/>
      <c r="SK114" s="29"/>
      <c r="SL114" s="29"/>
      <c r="SM114" s="29"/>
      <c r="SN114" s="29"/>
      <c r="SO114" s="29"/>
      <c r="SP114" s="29"/>
      <c r="SQ114" s="29"/>
      <c r="SR114" s="29"/>
      <c r="SS114" s="29"/>
      <c r="ST114" s="29"/>
      <c r="SU114" s="29"/>
      <c r="SV114" s="29"/>
      <c r="SW114" s="29"/>
      <c r="SX114" s="29"/>
      <c r="SY114" s="29"/>
      <c r="SZ114" s="29"/>
      <c r="TA114" s="29"/>
      <c r="TB114" s="29"/>
      <c r="TC114" s="29"/>
      <c r="TD114" s="29"/>
      <c r="TE114" s="29"/>
      <c r="TF114" s="29"/>
      <c r="TG114" s="29"/>
      <c r="TH114" s="29"/>
      <c r="TI114" s="29"/>
      <c r="TJ114" s="29"/>
      <c r="TK114" s="29"/>
      <c r="TL114" s="29"/>
      <c r="TM114" s="29"/>
      <c r="TN114" s="29"/>
      <c r="TO114" s="29"/>
      <c r="TP114" s="29"/>
      <c r="TQ114" s="29"/>
      <c r="TR114" s="29"/>
      <c r="TS114" s="29"/>
      <c r="TT114" s="29"/>
      <c r="TU114" s="29"/>
      <c r="TV114" s="29"/>
      <c r="TW114" s="29"/>
      <c r="TX114" s="29"/>
      <c r="TY114" s="29"/>
      <c r="TZ114" s="29"/>
      <c r="UA114" s="29"/>
      <c r="UB114" s="29"/>
      <c r="UC114" s="29"/>
      <c r="UD114" s="29"/>
      <c r="UE114" s="29"/>
      <c r="UF114" s="29"/>
      <c r="UG114" s="29"/>
      <c r="UH114" s="29"/>
      <c r="UI114" s="29"/>
      <c r="UJ114" s="29"/>
      <c r="UK114" s="29"/>
      <c r="UL114" s="29"/>
      <c r="UM114" s="29"/>
      <c r="UN114" s="29"/>
      <c r="UO114" s="29"/>
      <c r="UP114" s="29"/>
      <c r="UQ114" s="29"/>
      <c r="UR114" s="29"/>
      <c r="US114" s="29"/>
      <c r="UT114" s="29"/>
      <c r="UU114" s="29"/>
      <c r="UV114" s="29"/>
      <c r="UW114" s="29"/>
      <c r="UX114" s="29"/>
      <c r="UY114" s="29"/>
      <c r="UZ114" s="29"/>
      <c r="VA114" s="29"/>
      <c r="VB114" s="29"/>
      <c r="VC114" s="29"/>
      <c r="VD114" s="29"/>
      <c r="VE114" s="29"/>
      <c r="VF114" s="29"/>
      <c r="VG114" s="29"/>
      <c r="VH114" s="29"/>
      <c r="VI114" s="29"/>
      <c r="VJ114" s="29"/>
      <c r="VK114" s="29"/>
      <c r="VL114" s="29"/>
      <c r="VM114" s="29"/>
      <c r="VN114" s="29"/>
      <c r="VO114" s="29"/>
      <c r="VP114" s="29"/>
      <c r="VQ114" s="29"/>
      <c r="VR114" s="29"/>
      <c r="VS114" s="29"/>
      <c r="VT114" s="29"/>
      <c r="VU114" s="29"/>
      <c r="VV114" s="29"/>
      <c r="VW114" s="29"/>
      <c r="VX114" s="29"/>
      <c r="VY114" s="29"/>
      <c r="VZ114" s="29"/>
      <c r="WA114" s="29"/>
      <c r="WB114" s="29"/>
      <c r="WC114" s="29"/>
      <c r="WD114" s="29"/>
      <c r="WE114" s="29"/>
      <c r="WF114" s="29"/>
      <c r="WG114" s="29"/>
      <c r="WH114" s="29"/>
      <c r="WI114" s="29"/>
      <c r="WJ114" s="29"/>
      <c r="WK114" s="29"/>
      <c r="WL114" s="29"/>
      <c r="WM114" s="29"/>
      <c r="WN114" s="29"/>
      <c r="WO114" s="29"/>
      <c r="WP114" s="29"/>
      <c r="WQ114" s="29"/>
      <c r="WR114" s="29"/>
      <c r="WS114" s="29"/>
      <c r="WT114" s="29"/>
      <c r="WU114" s="29"/>
      <c r="WV114" s="29"/>
      <c r="WW114" s="29"/>
      <c r="WX114" s="29"/>
      <c r="WY114" s="29"/>
      <c r="WZ114" s="29"/>
      <c r="XA114" s="29"/>
      <c r="XB114" s="29"/>
      <c r="XC114" s="29"/>
      <c r="XD114" s="29"/>
      <c r="XE114" s="29"/>
      <c r="XF114" s="29"/>
      <c r="XG114" s="29"/>
      <c r="XH114" s="29"/>
      <c r="XI114" s="29"/>
      <c r="XJ114" s="29"/>
      <c r="XK114" s="29"/>
      <c r="XL114" s="29"/>
      <c r="XM114" s="29"/>
      <c r="XN114" s="29"/>
      <c r="XO114" s="29"/>
      <c r="XP114" s="29"/>
      <c r="XQ114" s="29"/>
      <c r="XR114" s="29"/>
      <c r="XS114" s="29"/>
      <c r="XT114" s="29"/>
      <c r="XU114" s="29"/>
      <c r="XV114" s="29"/>
      <c r="XW114" s="29"/>
      <c r="XX114" s="29"/>
      <c r="XY114" s="29"/>
      <c r="XZ114" s="29"/>
      <c r="YA114" s="29"/>
      <c r="YB114" s="29"/>
      <c r="YC114" s="29"/>
      <c r="YD114" s="29"/>
      <c r="YE114" s="29"/>
      <c r="YF114" s="29"/>
      <c r="YG114" s="29"/>
      <c r="YH114" s="29"/>
      <c r="YI114" s="29"/>
      <c r="YJ114" s="29"/>
      <c r="YK114" s="29"/>
      <c r="YL114" s="29"/>
      <c r="YM114" s="29"/>
      <c r="YN114" s="29"/>
      <c r="YO114" s="29"/>
      <c r="YP114" s="29"/>
      <c r="YQ114" s="29"/>
      <c r="YR114" s="29"/>
      <c r="YS114" s="29"/>
      <c r="YT114" s="29"/>
      <c r="YU114" s="29"/>
      <c r="YV114" s="29"/>
      <c r="YW114" s="29"/>
      <c r="YX114" s="29"/>
      <c r="YY114" s="29"/>
      <c r="YZ114" s="29"/>
      <c r="ZA114" s="29"/>
      <c r="ZB114" s="29"/>
      <c r="ZC114" s="29"/>
      <c r="ZD114" s="29"/>
      <c r="ZE114" s="29"/>
      <c r="ZF114" s="29"/>
      <c r="ZG114" s="29"/>
      <c r="ZH114" s="29"/>
      <c r="ZI114" s="29"/>
      <c r="ZJ114" s="29"/>
      <c r="ZK114" s="29"/>
      <c r="ZL114" s="29"/>
      <c r="ZM114" s="29"/>
      <c r="ZN114" s="29"/>
      <c r="ZO114" s="29"/>
      <c r="ZP114" s="29"/>
      <c r="ZQ114" s="29"/>
      <c r="ZR114" s="29"/>
      <c r="ZS114" s="29"/>
      <c r="ZT114" s="29"/>
      <c r="ZU114" s="29"/>
      <c r="ZV114" s="29"/>
      <c r="ZW114" s="29"/>
      <c r="ZX114" s="29"/>
      <c r="ZY114" s="29"/>
      <c r="ZZ114" s="29"/>
      <c r="AAA114" s="29"/>
      <c r="AAB114" s="29"/>
      <c r="AAC114" s="29"/>
      <c r="AAD114" s="29"/>
      <c r="AAE114" s="29"/>
      <c r="AAF114" s="29"/>
      <c r="AAG114" s="29"/>
      <c r="AAH114" s="29"/>
      <c r="AAI114" s="29"/>
      <c r="AAJ114" s="29"/>
      <c r="AAK114" s="29"/>
      <c r="AAL114" s="29"/>
      <c r="AAM114" s="29"/>
      <c r="AAN114" s="29"/>
      <c r="AAO114" s="29"/>
      <c r="AAP114" s="29"/>
      <c r="AAQ114" s="29"/>
      <c r="AAR114" s="29"/>
      <c r="AAS114" s="29"/>
      <c r="AAT114" s="29"/>
      <c r="AAU114" s="29"/>
      <c r="AAV114" s="29"/>
      <c r="AAW114" s="29"/>
      <c r="AAX114" s="29"/>
      <c r="AAY114" s="29"/>
      <c r="AAZ114" s="29"/>
      <c r="ABA114" s="29"/>
      <c r="ABB114" s="29"/>
      <c r="ABC114" s="29"/>
      <c r="ABD114" s="29"/>
      <c r="ABE114" s="29"/>
      <c r="ABF114" s="29"/>
      <c r="ABG114" s="29"/>
      <c r="ABH114" s="29"/>
      <c r="ABI114" s="29"/>
      <c r="ABJ114" s="29"/>
      <c r="ABK114" s="29"/>
      <c r="ABL114" s="29"/>
      <c r="ABM114" s="29"/>
      <c r="ABN114" s="29"/>
      <c r="ABO114" s="29"/>
      <c r="ABP114" s="29"/>
      <c r="ABQ114" s="29"/>
      <c r="ABR114" s="29"/>
      <c r="ABS114" s="29"/>
      <c r="ABT114" s="29"/>
      <c r="ABU114" s="29"/>
      <c r="ABV114" s="29"/>
      <c r="ABW114" s="29"/>
      <c r="ABX114" s="29"/>
      <c r="ABY114" s="29"/>
      <c r="ABZ114" s="29"/>
      <c r="ACA114" s="29"/>
      <c r="ACB114" s="29"/>
      <c r="ACC114" s="29"/>
      <c r="ACD114" s="29"/>
      <c r="ACE114" s="29"/>
      <c r="ACF114" s="29"/>
      <c r="ACG114" s="29"/>
      <c r="ACH114" s="29"/>
      <c r="ACI114" s="29"/>
      <c r="ACJ114" s="29"/>
      <c r="ACK114" s="29"/>
      <c r="ACL114" s="29"/>
      <c r="ACM114" s="29"/>
      <c r="ACN114" s="29"/>
      <c r="ACO114" s="29"/>
      <c r="ACP114" s="29"/>
      <c r="ACQ114" s="29"/>
      <c r="ACR114" s="29"/>
      <c r="ACS114" s="29"/>
      <c r="ACT114" s="29"/>
      <c r="ACU114" s="29"/>
      <c r="ACV114" s="29"/>
      <c r="ACW114" s="29"/>
      <c r="ACX114" s="29"/>
      <c r="ACY114" s="29"/>
      <c r="ACZ114" s="29"/>
      <c r="ADA114" s="29"/>
      <c r="ADB114" s="29"/>
      <c r="ADC114" s="29"/>
      <c r="ADD114" s="29"/>
      <c r="ADE114" s="29"/>
      <c r="ADF114" s="29"/>
      <c r="ADG114" s="29"/>
      <c r="ADH114" s="29"/>
      <c r="ADI114" s="29"/>
      <c r="ADJ114" s="29"/>
      <c r="ADK114" s="29"/>
      <c r="ADL114" s="29"/>
      <c r="ADM114" s="29"/>
      <c r="ADN114" s="29"/>
      <c r="ADO114" s="29"/>
      <c r="ADP114" s="29"/>
      <c r="ADQ114" s="29"/>
      <c r="ADR114" s="29"/>
      <c r="ADS114" s="29"/>
      <c r="ADT114" s="29"/>
      <c r="ADU114" s="29"/>
      <c r="ADV114" s="29"/>
      <c r="ADW114" s="29"/>
      <c r="ADX114" s="29"/>
      <c r="ADY114" s="29"/>
      <c r="ADZ114" s="29"/>
      <c r="AEA114" s="29"/>
      <c r="AEB114" s="29"/>
      <c r="AEC114" s="29"/>
      <c r="AED114" s="29"/>
      <c r="AEE114" s="29"/>
      <c r="AEF114" s="29"/>
      <c r="AEG114" s="29"/>
      <c r="AEH114" s="29"/>
      <c r="AEI114" s="29"/>
      <c r="AEJ114" s="29"/>
      <c r="AEK114" s="29"/>
      <c r="AEL114" s="29"/>
      <c r="AEM114" s="29"/>
      <c r="AEN114" s="29"/>
      <c r="AEO114" s="29"/>
      <c r="AEP114" s="29"/>
      <c r="AEQ114" s="29"/>
      <c r="AER114" s="29"/>
      <c r="AES114" s="29"/>
      <c r="AET114" s="29"/>
      <c r="AEU114" s="29"/>
      <c r="AEV114" s="29"/>
      <c r="AEW114" s="29"/>
      <c r="AEX114" s="29"/>
      <c r="AEY114" s="29"/>
      <c r="AEZ114" s="29"/>
      <c r="AFA114" s="29"/>
      <c r="AFB114" s="29"/>
      <c r="AFC114" s="29"/>
      <c r="AFD114" s="29"/>
      <c r="AFE114" s="29"/>
      <c r="AFF114" s="29"/>
      <c r="AFG114" s="29"/>
      <c r="AFH114" s="29"/>
      <c r="AFI114" s="29"/>
      <c r="AFJ114" s="29"/>
      <c r="AFK114" s="29"/>
      <c r="AFL114" s="29"/>
      <c r="AFM114" s="29"/>
      <c r="AFN114" s="29"/>
      <c r="AFO114" s="29"/>
      <c r="AFP114" s="29"/>
      <c r="AFQ114" s="29"/>
      <c r="AFR114" s="29"/>
      <c r="AFS114" s="29"/>
      <c r="AFT114" s="29"/>
      <c r="AFU114" s="29"/>
      <c r="AFV114" s="29"/>
      <c r="AFW114" s="29"/>
      <c r="AFX114" s="29"/>
      <c r="AFY114" s="29"/>
      <c r="AFZ114" s="29"/>
      <c r="AGA114" s="29"/>
      <c r="AGB114" s="29"/>
      <c r="AGC114" s="29"/>
      <c r="AGD114" s="29"/>
      <c r="AGE114" s="29"/>
      <c r="AGF114" s="29"/>
      <c r="AGG114" s="29"/>
      <c r="AGH114" s="29"/>
      <c r="AGI114" s="29"/>
      <c r="AGJ114" s="29"/>
      <c r="AGK114" s="29"/>
      <c r="AGL114" s="29"/>
      <c r="AGM114" s="29"/>
      <c r="AGN114" s="29"/>
      <c r="AGO114" s="29"/>
      <c r="AGP114" s="29"/>
      <c r="AGQ114" s="29"/>
      <c r="AGR114" s="29"/>
    </row>
    <row r="115" spans="1:876 6877:7029" s="9" customFormat="1" ht="14.45" hidden="1" customHeight="1" x14ac:dyDescent="0.2">
      <c r="A115" s="108">
        <v>115</v>
      </c>
      <c r="B115" s="114" t="s">
        <v>420</v>
      </c>
      <c r="C115" s="278" t="s">
        <v>712</v>
      </c>
      <c r="D115" s="110">
        <f>'Transmission Cost 12-30-2014'!B96</f>
        <v>1665248.9900000002</v>
      </c>
      <c r="E115" s="110">
        <f>'Transmission Cost 12-30-2014'!D96</f>
        <v>1533992.2999999998</v>
      </c>
      <c r="F115" s="111" t="s">
        <v>35</v>
      </c>
      <c r="G115" s="108">
        <v>52372</v>
      </c>
      <c r="H115" s="278" t="s">
        <v>1084</v>
      </c>
      <c r="I115" s="108">
        <v>52346</v>
      </c>
      <c r="J115" s="278" t="s">
        <v>1087</v>
      </c>
      <c r="K115" s="126">
        <f>D115*V115/W115</f>
        <v>7672.0300259674996</v>
      </c>
      <c r="L115" s="126">
        <f>E115*V115/W115</f>
        <v>7067.312489529234</v>
      </c>
      <c r="M115" s="127"/>
      <c r="N115" s="128" t="s">
        <v>338</v>
      </c>
      <c r="O115" s="142" t="s">
        <v>330</v>
      </c>
      <c r="P115" s="128" t="e">
        <f>VLOOKUP(I115,I116:J520,2,FALSE)</f>
        <v>#N/A</v>
      </c>
      <c r="Q115" s="129" t="e">
        <f>VLOOKUP(I115,#REF!,5,FALSE)</f>
        <v>#REF!</v>
      </c>
      <c r="R115" s="129" t="e">
        <f>VLOOKUP(I115,#REF!,6,FALSE)</f>
        <v>#REF!</v>
      </c>
      <c r="S115" s="130" t="e">
        <f>SQRT(Q115^2+R115^2)</f>
        <v>#REF!</v>
      </c>
      <c r="T115" s="108">
        <v>115</v>
      </c>
      <c r="U115" s="108">
        <v>1</v>
      </c>
      <c r="V115" s="281">
        <v>0.16500000000000001</v>
      </c>
      <c r="W115" s="281">
        <v>35.814</v>
      </c>
      <c r="X115" s="128">
        <f t="shared" si="68"/>
        <v>1</v>
      </c>
      <c r="Y115" s="128">
        <f t="shared" si="69"/>
        <v>0</v>
      </c>
      <c r="Z115" s="135">
        <f>K115*X115*Y115</f>
        <v>0</v>
      </c>
      <c r="AA115" s="135">
        <f>L115*X115*Y115</f>
        <v>0</v>
      </c>
      <c r="AB115" s="128">
        <f t="shared" si="70"/>
        <v>1</v>
      </c>
      <c r="AC115" s="135">
        <f>K115*X115*AB115</f>
        <v>7672.0300259674996</v>
      </c>
      <c r="AD115" s="135">
        <f>L115*X115*AB115</f>
        <v>7067.312489529234</v>
      </c>
      <c r="AE115" s="133" t="s">
        <v>330</v>
      </c>
      <c r="AF115" s="39">
        <v>526</v>
      </c>
      <c r="AG115" s="39">
        <v>100</v>
      </c>
      <c r="AH115" s="39">
        <f t="shared" si="173"/>
        <v>0.16500000000000001</v>
      </c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  <c r="IV115" s="29"/>
      <c r="IW115" s="29"/>
      <c r="IX115" s="29"/>
      <c r="IY115" s="29"/>
      <c r="IZ115" s="29"/>
      <c r="JA115" s="29"/>
      <c r="JB115" s="29"/>
      <c r="JC115" s="29"/>
      <c r="JD115" s="29"/>
      <c r="JE115" s="29"/>
      <c r="JF115" s="29"/>
      <c r="JG115" s="29"/>
      <c r="JH115" s="29"/>
      <c r="JI115" s="29"/>
      <c r="JJ115" s="29"/>
      <c r="JK115" s="29"/>
      <c r="JL115" s="29"/>
      <c r="JM115" s="29"/>
      <c r="JN115" s="29"/>
      <c r="JO115" s="29"/>
      <c r="JP115" s="29"/>
      <c r="JQ115" s="29"/>
      <c r="JR115" s="29"/>
      <c r="JS115" s="29"/>
      <c r="JT115" s="29"/>
      <c r="JU115" s="29"/>
      <c r="JV115" s="29"/>
      <c r="JW115" s="29"/>
      <c r="JX115" s="29"/>
      <c r="JY115" s="29"/>
      <c r="JZ115" s="29"/>
      <c r="KA115" s="29"/>
      <c r="KB115" s="29"/>
      <c r="KC115" s="29"/>
      <c r="KD115" s="29"/>
      <c r="KE115" s="29"/>
      <c r="KF115" s="29"/>
      <c r="KG115" s="29"/>
      <c r="KH115" s="29"/>
      <c r="KI115" s="29"/>
      <c r="KJ115" s="29"/>
      <c r="KK115" s="29"/>
      <c r="KL115" s="29"/>
      <c r="KM115" s="29"/>
      <c r="KN115" s="29"/>
      <c r="KO115" s="29"/>
      <c r="KP115" s="29"/>
      <c r="KQ115" s="29"/>
      <c r="KR115" s="29"/>
      <c r="KS115" s="29"/>
      <c r="KT115" s="29"/>
      <c r="KU115" s="29"/>
      <c r="KV115" s="29"/>
      <c r="KW115" s="29"/>
      <c r="KX115" s="29"/>
      <c r="KY115" s="29"/>
      <c r="KZ115" s="29"/>
      <c r="LA115" s="29"/>
      <c r="LB115" s="29"/>
      <c r="LC115" s="29"/>
      <c r="LD115" s="29"/>
      <c r="LE115" s="29"/>
      <c r="LF115" s="29"/>
      <c r="LG115" s="29"/>
      <c r="LH115" s="29"/>
      <c r="LI115" s="29"/>
      <c r="LJ115" s="29"/>
      <c r="LK115" s="29"/>
      <c r="LL115" s="29"/>
      <c r="LM115" s="29"/>
      <c r="LN115" s="29"/>
      <c r="LO115" s="29"/>
      <c r="LP115" s="29"/>
      <c r="LQ115" s="29"/>
      <c r="LR115" s="29"/>
      <c r="LS115" s="29"/>
      <c r="LT115" s="29"/>
      <c r="LU115" s="29"/>
      <c r="LV115" s="29"/>
      <c r="LW115" s="29"/>
      <c r="LX115" s="29"/>
      <c r="LY115" s="29"/>
      <c r="LZ115" s="29"/>
      <c r="MA115" s="29"/>
      <c r="MB115" s="29"/>
      <c r="MC115" s="29"/>
      <c r="MD115" s="29"/>
      <c r="ME115" s="29"/>
      <c r="MF115" s="29"/>
      <c r="MG115" s="29"/>
      <c r="MH115" s="29"/>
      <c r="MI115" s="29"/>
      <c r="MJ115" s="29"/>
      <c r="MK115" s="29"/>
      <c r="ML115" s="29"/>
      <c r="MM115" s="29"/>
      <c r="MN115" s="29"/>
      <c r="MO115" s="29"/>
      <c r="MP115" s="29"/>
      <c r="MQ115" s="29"/>
      <c r="MR115" s="29"/>
      <c r="MS115" s="29"/>
      <c r="MT115" s="29"/>
      <c r="MU115" s="29"/>
      <c r="MV115" s="29"/>
      <c r="MW115" s="29"/>
      <c r="MX115" s="29"/>
      <c r="MY115" s="29"/>
      <c r="MZ115" s="29"/>
      <c r="NA115" s="29"/>
      <c r="NB115" s="29"/>
      <c r="NC115" s="29"/>
      <c r="ND115" s="29"/>
      <c r="NE115" s="29"/>
      <c r="NF115" s="29"/>
      <c r="NG115" s="29"/>
      <c r="NH115" s="29"/>
      <c r="NI115" s="29"/>
      <c r="NJ115" s="29"/>
      <c r="NK115" s="29"/>
      <c r="NL115" s="29"/>
      <c r="NM115" s="29"/>
      <c r="NN115" s="29"/>
      <c r="NO115" s="29"/>
      <c r="NP115" s="29"/>
      <c r="NQ115" s="29"/>
      <c r="NR115" s="29"/>
      <c r="NS115" s="29"/>
      <c r="NT115" s="29"/>
      <c r="NU115" s="29"/>
      <c r="NV115" s="29"/>
      <c r="NW115" s="29"/>
      <c r="NX115" s="29"/>
      <c r="NY115" s="29"/>
      <c r="NZ115" s="29"/>
      <c r="OA115" s="29"/>
      <c r="OB115" s="29"/>
      <c r="OC115" s="29"/>
      <c r="OD115" s="29"/>
      <c r="OE115" s="29"/>
      <c r="OF115" s="29"/>
      <c r="OG115" s="29"/>
      <c r="OH115" s="29"/>
      <c r="OI115" s="29"/>
      <c r="OJ115" s="29"/>
      <c r="OK115" s="29"/>
      <c r="OL115" s="29"/>
      <c r="OM115" s="29"/>
      <c r="ON115" s="29"/>
      <c r="OO115" s="29"/>
      <c r="OP115" s="29"/>
      <c r="OQ115" s="29"/>
      <c r="OR115" s="29"/>
      <c r="OS115" s="29"/>
      <c r="OT115" s="29"/>
      <c r="OU115" s="29"/>
      <c r="OV115" s="29"/>
      <c r="OW115" s="29"/>
      <c r="OX115" s="29"/>
      <c r="OY115" s="29"/>
      <c r="OZ115" s="29"/>
      <c r="PA115" s="29"/>
      <c r="PB115" s="29"/>
      <c r="PC115" s="29"/>
      <c r="PD115" s="29"/>
      <c r="PE115" s="29"/>
      <c r="PF115" s="29"/>
      <c r="PG115" s="29"/>
      <c r="PH115" s="29"/>
      <c r="PI115" s="29"/>
      <c r="PJ115" s="29"/>
      <c r="PK115" s="29"/>
      <c r="PL115" s="29"/>
      <c r="PM115" s="29"/>
      <c r="PN115" s="29"/>
      <c r="PO115" s="29"/>
      <c r="PP115" s="29"/>
      <c r="PQ115" s="29"/>
      <c r="PR115" s="29"/>
      <c r="PS115" s="29"/>
      <c r="PT115" s="29"/>
      <c r="PU115" s="29"/>
      <c r="PV115" s="29"/>
      <c r="PW115" s="29"/>
      <c r="PX115" s="29"/>
      <c r="PY115" s="29"/>
      <c r="PZ115" s="29"/>
      <c r="QA115" s="29"/>
      <c r="QB115" s="29"/>
      <c r="QC115" s="29"/>
      <c r="QD115" s="29"/>
      <c r="QE115" s="29"/>
      <c r="QF115" s="29"/>
      <c r="QG115" s="29"/>
      <c r="QH115" s="29"/>
      <c r="QI115" s="29"/>
      <c r="QJ115" s="29"/>
      <c r="QK115" s="29"/>
      <c r="QL115" s="29"/>
      <c r="QM115" s="29"/>
      <c r="QN115" s="29"/>
      <c r="QO115" s="29"/>
      <c r="QP115" s="29"/>
      <c r="QQ115" s="29"/>
      <c r="QR115" s="29"/>
      <c r="QS115" s="29"/>
      <c r="QT115" s="29"/>
      <c r="QU115" s="29"/>
      <c r="QV115" s="29"/>
      <c r="QW115" s="29"/>
      <c r="QX115" s="29"/>
      <c r="QY115" s="29"/>
      <c r="QZ115" s="29"/>
      <c r="RA115" s="29"/>
      <c r="RB115" s="29"/>
      <c r="RC115" s="29"/>
      <c r="RD115" s="29"/>
      <c r="RE115" s="29"/>
      <c r="RF115" s="29"/>
      <c r="RG115" s="29"/>
      <c r="RH115" s="29"/>
      <c r="RI115" s="29"/>
      <c r="RJ115" s="29"/>
      <c r="RK115" s="29"/>
      <c r="RL115" s="29"/>
      <c r="RM115" s="29"/>
      <c r="RN115" s="29"/>
      <c r="RO115" s="29"/>
      <c r="RP115" s="29"/>
      <c r="RQ115" s="29"/>
      <c r="RR115" s="29"/>
      <c r="RS115" s="29"/>
      <c r="RT115" s="29"/>
      <c r="RU115" s="29"/>
      <c r="RV115" s="29"/>
      <c r="RW115" s="29"/>
      <c r="RX115" s="29"/>
      <c r="RY115" s="29"/>
      <c r="RZ115" s="29"/>
      <c r="SA115" s="29"/>
      <c r="SB115" s="29"/>
      <c r="SC115" s="29"/>
      <c r="SD115" s="29"/>
      <c r="SE115" s="29"/>
      <c r="SF115" s="29"/>
      <c r="SG115" s="29"/>
      <c r="SH115" s="29"/>
      <c r="SI115" s="29"/>
      <c r="SJ115" s="29"/>
      <c r="SK115" s="29"/>
      <c r="SL115" s="29"/>
      <c r="SM115" s="29"/>
      <c r="SN115" s="29"/>
      <c r="SO115" s="29"/>
      <c r="SP115" s="29"/>
      <c r="SQ115" s="29"/>
      <c r="SR115" s="29"/>
      <c r="SS115" s="29"/>
      <c r="ST115" s="29"/>
      <c r="SU115" s="29"/>
      <c r="SV115" s="29"/>
      <c r="SW115" s="29"/>
      <c r="SX115" s="29"/>
      <c r="SY115" s="29"/>
      <c r="SZ115" s="29"/>
      <c r="TA115" s="29"/>
      <c r="TB115" s="29"/>
      <c r="TC115" s="29"/>
      <c r="TD115" s="29"/>
      <c r="TE115" s="29"/>
      <c r="TF115" s="29"/>
      <c r="TG115" s="29"/>
      <c r="TH115" s="29"/>
      <c r="TI115" s="29"/>
      <c r="TJ115" s="29"/>
      <c r="TK115" s="29"/>
      <c r="TL115" s="29"/>
      <c r="TM115" s="29"/>
      <c r="TN115" s="29"/>
      <c r="TO115" s="29"/>
      <c r="TP115" s="29"/>
      <c r="TQ115" s="29"/>
      <c r="TR115" s="29"/>
      <c r="TS115" s="29"/>
      <c r="TT115" s="29"/>
      <c r="TU115" s="29"/>
      <c r="TV115" s="29"/>
      <c r="TW115" s="29"/>
      <c r="TX115" s="29"/>
      <c r="TY115" s="29"/>
      <c r="TZ115" s="29"/>
      <c r="UA115" s="29"/>
      <c r="UB115" s="29"/>
      <c r="UC115" s="29"/>
      <c r="UD115" s="29"/>
      <c r="UE115" s="29"/>
      <c r="UF115" s="29"/>
      <c r="UG115" s="29"/>
      <c r="UH115" s="29"/>
      <c r="UI115" s="29"/>
      <c r="UJ115" s="29"/>
      <c r="UK115" s="29"/>
      <c r="UL115" s="29"/>
      <c r="UM115" s="29"/>
      <c r="UN115" s="29"/>
      <c r="UO115" s="29"/>
      <c r="UP115" s="29"/>
      <c r="UQ115" s="29"/>
      <c r="UR115" s="29"/>
      <c r="US115" s="29"/>
      <c r="UT115" s="29"/>
      <c r="UU115" s="29"/>
      <c r="UV115" s="29"/>
      <c r="UW115" s="29"/>
      <c r="UX115" s="29"/>
      <c r="UY115" s="29"/>
      <c r="UZ115" s="29"/>
      <c r="VA115" s="29"/>
      <c r="VB115" s="29"/>
      <c r="VC115" s="29"/>
      <c r="VD115" s="29"/>
      <c r="VE115" s="29"/>
      <c r="VF115" s="29"/>
      <c r="VG115" s="29"/>
      <c r="VH115" s="29"/>
      <c r="VI115" s="29"/>
      <c r="VJ115" s="29"/>
      <c r="VK115" s="29"/>
      <c r="VL115" s="29"/>
      <c r="VM115" s="29"/>
      <c r="VN115" s="29"/>
      <c r="VO115" s="29"/>
      <c r="VP115" s="29"/>
      <c r="VQ115" s="29"/>
      <c r="VR115" s="29"/>
      <c r="VS115" s="29"/>
      <c r="VT115" s="29"/>
      <c r="VU115" s="29"/>
      <c r="VV115" s="29"/>
      <c r="VW115" s="29"/>
      <c r="VX115" s="29"/>
      <c r="VY115" s="29"/>
      <c r="VZ115" s="29"/>
      <c r="WA115" s="29"/>
      <c r="WB115" s="29"/>
      <c r="WC115" s="29"/>
      <c r="WD115" s="29"/>
      <c r="WE115" s="29"/>
      <c r="WF115" s="29"/>
      <c r="WG115" s="29"/>
      <c r="WH115" s="29"/>
      <c r="WI115" s="29"/>
      <c r="WJ115" s="29"/>
      <c r="WK115" s="29"/>
      <c r="WL115" s="29"/>
      <c r="WM115" s="29"/>
      <c r="WN115" s="29"/>
      <c r="WO115" s="29"/>
      <c r="WP115" s="29"/>
      <c r="WQ115" s="29"/>
      <c r="WR115" s="29"/>
      <c r="WS115" s="29"/>
      <c r="WT115" s="29"/>
      <c r="WU115" s="29"/>
      <c r="WV115" s="29"/>
      <c r="WW115" s="29"/>
      <c r="WX115" s="29"/>
      <c r="WY115" s="29"/>
      <c r="WZ115" s="29"/>
      <c r="XA115" s="29"/>
      <c r="XB115" s="29"/>
      <c r="XC115" s="29"/>
      <c r="XD115" s="29"/>
      <c r="XE115" s="29"/>
      <c r="XF115" s="29"/>
      <c r="XG115" s="29"/>
      <c r="XH115" s="29"/>
      <c r="XI115" s="29"/>
      <c r="XJ115" s="29"/>
      <c r="XK115" s="29"/>
      <c r="XL115" s="29"/>
      <c r="XM115" s="29"/>
      <c r="XN115" s="29"/>
      <c r="XO115" s="29"/>
      <c r="XP115" s="29"/>
      <c r="XQ115" s="29"/>
      <c r="XR115" s="29"/>
      <c r="XS115" s="29"/>
      <c r="XT115" s="29"/>
      <c r="XU115" s="29"/>
      <c r="XV115" s="29"/>
      <c r="XW115" s="29"/>
      <c r="XX115" s="29"/>
      <c r="XY115" s="29"/>
      <c r="XZ115" s="29"/>
      <c r="YA115" s="29"/>
      <c r="YB115" s="29"/>
      <c r="YC115" s="29"/>
      <c r="YD115" s="29"/>
      <c r="YE115" s="29"/>
      <c r="YF115" s="29"/>
      <c r="YG115" s="29"/>
      <c r="YH115" s="29"/>
      <c r="YI115" s="29"/>
      <c r="YJ115" s="29"/>
      <c r="YK115" s="29"/>
      <c r="YL115" s="29"/>
      <c r="YM115" s="29"/>
      <c r="YN115" s="29"/>
      <c r="YO115" s="29"/>
      <c r="YP115" s="29"/>
      <c r="YQ115" s="29"/>
      <c r="YR115" s="29"/>
      <c r="YS115" s="29"/>
      <c r="YT115" s="29"/>
      <c r="YU115" s="29"/>
      <c r="YV115" s="29"/>
      <c r="YW115" s="29"/>
      <c r="YX115" s="29"/>
      <c r="YY115" s="29"/>
      <c r="YZ115" s="29"/>
      <c r="ZA115" s="29"/>
      <c r="ZB115" s="29"/>
      <c r="ZC115" s="29"/>
      <c r="ZD115" s="29"/>
      <c r="ZE115" s="29"/>
      <c r="ZF115" s="29"/>
      <c r="ZG115" s="29"/>
      <c r="ZH115" s="29"/>
      <c r="ZI115" s="29"/>
      <c r="ZJ115" s="29"/>
      <c r="ZK115" s="29"/>
      <c r="ZL115" s="29"/>
      <c r="ZM115" s="29"/>
      <c r="ZN115" s="29"/>
      <c r="ZO115" s="29"/>
      <c r="ZP115" s="29"/>
      <c r="ZQ115" s="29"/>
      <c r="ZR115" s="29"/>
      <c r="ZS115" s="29"/>
      <c r="ZT115" s="29"/>
      <c r="ZU115" s="29"/>
      <c r="ZV115" s="29"/>
      <c r="ZW115" s="29"/>
      <c r="ZX115" s="29"/>
      <c r="ZY115" s="29"/>
      <c r="ZZ115" s="29"/>
      <c r="AAA115" s="29"/>
      <c r="AAB115" s="29"/>
      <c r="AAC115" s="29"/>
      <c r="AAD115" s="29"/>
      <c r="AAE115" s="29"/>
      <c r="AAF115" s="29"/>
      <c r="AAG115" s="29"/>
      <c r="AAH115" s="29"/>
      <c r="AAI115" s="29"/>
      <c r="AAJ115" s="29"/>
      <c r="AAK115" s="29"/>
      <c r="AAL115" s="29"/>
      <c r="AAM115" s="29"/>
      <c r="AAN115" s="29"/>
      <c r="AAO115" s="29"/>
      <c r="AAP115" s="29"/>
      <c r="AAQ115" s="29"/>
      <c r="AAR115" s="29"/>
      <c r="AAS115" s="29"/>
      <c r="AAT115" s="29"/>
      <c r="AAU115" s="29"/>
      <c r="AAV115" s="29"/>
      <c r="AAW115" s="29"/>
      <c r="AAX115" s="29"/>
      <c r="AAY115" s="29"/>
      <c r="AAZ115" s="29"/>
      <c r="ABA115" s="29"/>
      <c r="ABB115" s="29"/>
      <c r="ABC115" s="29"/>
      <c r="ABD115" s="29"/>
      <c r="ABE115" s="29"/>
      <c r="ABF115" s="29"/>
      <c r="ABG115" s="29"/>
      <c r="ABH115" s="29"/>
      <c r="ABI115" s="29"/>
      <c r="ABJ115" s="29"/>
      <c r="ABK115" s="29"/>
      <c r="ABL115" s="29"/>
      <c r="ABM115" s="29"/>
      <c r="ABN115" s="29"/>
      <c r="ABO115" s="29"/>
      <c r="ABP115" s="29"/>
      <c r="ABQ115" s="29"/>
      <c r="ABR115" s="29"/>
      <c r="ABS115" s="29"/>
      <c r="ABT115" s="29"/>
      <c r="ABU115" s="29"/>
      <c r="ABV115" s="29"/>
      <c r="ABW115" s="29"/>
      <c r="ABX115" s="29"/>
      <c r="ABY115" s="29"/>
      <c r="ABZ115" s="29"/>
      <c r="ACA115" s="29"/>
      <c r="ACB115" s="29"/>
      <c r="ACC115" s="29"/>
      <c r="ACD115" s="29"/>
      <c r="ACE115" s="29"/>
      <c r="ACF115" s="29"/>
      <c r="ACG115" s="29"/>
      <c r="ACH115" s="29"/>
      <c r="ACI115" s="29"/>
      <c r="ACJ115" s="29"/>
      <c r="ACK115" s="29"/>
      <c r="ACL115" s="29"/>
      <c r="ACM115" s="29"/>
      <c r="ACN115" s="29"/>
      <c r="ACO115" s="29"/>
      <c r="ACP115" s="29"/>
      <c r="ACQ115" s="29"/>
      <c r="ACR115" s="29"/>
      <c r="ACS115" s="29"/>
      <c r="ACT115" s="29"/>
      <c r="ACU115" s="29"/>
      <c r="ACV115" s="29"/>
      <c r="ACW115" s="29"/>
      <c r="ACX115" s="29"/>
      <c r="ACY115" s="29"/>
      <c r="ACZ115" s="29"/>
      <c r="ADA115" s="29"/>
      <c r="ADB115" s="29"/>
      <c r="ADC115" s="29"/>
      <c r="ADD115" s="29"/>
      <c r="ADE115" s="29"/>
      <c r="ADF115" s="29"/>
      <c r="ADG115" s="29"/>
      <c r="ADH115" s="29"/>
      <c r="ADI115" s="29"/>
      <c r="ADJ115" s="29"/>
      <c r="ADK115" s="29"/>
      <c r="ADL115" s="29"/>
      <c r="ADM115" s="29"/>
      <c r="ADN115" s="29"/>
      <c r="ADO115" s="29"/>
      <c r="ADP115" s="29"/>
      <c r="ADQ115" s="29"/>
      <c r="ADR115" s="29"/>
      <c r="ADS115" s="29"/>
      <c r="ADT115" s="29"/>
      <c r="ADU115" s="29"/>
      <c r="ADV115" s="29"/>
      <c r="ADW115" s="29"/>
      <c r="ADX115" s="29"/>
      <c r="ADY115" s="29"/>
      <c r="ADZ115" s="29"/>
      <c r="AEA115" s="29"/>
      <c r="AEB115" s="29"/>
      <c r="AEC115" s="29"/>
      <c r="AED115" s="29"/>
      <c r="AEE115" s="29"/>
      <c r="AEF115" s="29"/>
      <c r="AEG115" s="29"/>
      <c r="AEH115" s="29"/>
      <c r="AEI115" s="29"/>
      <c r="AEJ115" s="29"/>
      <c r="AEK115" s="29"/>
      <c r="AEL115" s="29"/>
      <c r="AEM115" s="29"/>
      <c r="AEN115" s="29"/>
      <c r="AEO115" s="29"/>
      <c r="AEP115" s="29"/>
      <c r="AEQ115" s="29"/>
      <c r="AER115" s="29"/>
      <c r="AES115" s="29"/>
      <c r="AET115" s="29"/>
      <c r="AEU115" s="29"/>
      <c r="AEV115" s="29"/>
      <c r="AEW115" s="29"/>
      <c r="AEX115" s="29"/>
      <c r="AEY115" s="29"/>
      <c r="AEZ115" s="29"/>
      <c r="AFA115" s="29"/>
      <c r="AFB115" s="29"/>
      <c r="AFC115" s="29"/>
      <c r="AFD115" s="29"/>
      <c r="AFE115" s="29"/>
      <c r="AFF115" s="29"/>
      <c r="AFG115" s="29"/>
      <c r="AFH115" s="29"/>
      <c r="AFI115" s="29"/>
      <c r="AFJ115" s="29"/>
      <c r="AFK115" s="29"/>
      <c r="AFL115" s="29"/>
      <c r="AFM115" s="29"/>
      <c r="AFN115" s="29"/>
      <c r="AFO115" s="29"/>
      <c r="AFP115" s="29"/>
      <c r="AFQ115" s="29"/>
      <c r="AFR115" s="29"/>
      <c r="AFS115" s="29"/>
      <c r="AFT115" s="29"/>
      <c r="AFU115" s="29"/>
      <c r="AFV115" s="29"/>
      <c r="AFW115" s="29"/>
      <c r="AFX115" s="29"/>
      <c r="AFY115" s="29"/>
      <c r="AFZ115" s="29"/>
      <c r="AGA115" s="29"/>
      <c r="AGB115" s="29"/>
      <c r="AGC115" s="29"/>
      <c r="AGD115" s="29"/>
      <c r="AGE115" s="29"/>
      <c r="AGF115" s="29"/>
      <c r="AGG115" s="29"/>
      <c r="AGH115" s="29"/>
      <c r="AGI115" s="29"/>
      <c r="AGJ115" s="29"/>
      <c r="AGK115" s="29"/>
      <c r="AGL115" s="29"/>
      <c r="AGM115" s="29"/>
      <c r="AGN115" s="29"/>
      <c r="AGO115" s="29"/>
      <c r="AGP115" s="29"/>
      <c r="AGQ115" s="29"/>
      <c r="AGR115" s="29"/>
    </row>
    <row r="116" spans="1:876 6877:7029" s="9" customFormat="1" ht="14.45" hidden="1" customHeight="1" x14ac:dyDescent="0.2">
      <c r="A116" s="108">
        <v>115</v>
      </c>
      <c r="B116" s="109" t="s">
        <v>423</v>
      </c>
      <c r="C116" s="208" t="s">
        <v>713</v>
      </c>
      <c r="D116" s="110">
        <f t="shared" ref="D116" si="174">VLOOKUP(C116,TLine_Cost,2,FALSE)</f>
        <v>2160637.96</v>
      </c>
      <c r="E116" s="110">
        <f t="shared" ref="E116" si="175">VLOOKUP(C116,TLine_Cost,4,FALSE)</f>
        <v>1567499.5999999996</v>
      </c>
      <c r="F116" s="111" t="s">
        <v>35</v>
      </c>
      <c r="G116" s="108">
        <v>52374</v>
      </c>
      <c r="H116" s="278" t="s">
        <v>1087</v>
      </c>
      <c r="I116" s="108">
        <v>52380</v>
      </c>
      <c r="J116" s="278" t="s">
        <v>1089</v>
      </c>
      <c r="K116" s="126">
        <f t="shared" ref="K116" si="176">D116*V116/W116</f>
        <v>784584.55596061819</v>
      </c>
      <c r="L116" s="126">
        <f t="shared" ref="L116" si="177">E116*V116/W116</f>
        <v>569200.39377371978</v>
      </c>
      <c r="M116" s="127">
        <f>SUM(K116:K118)</f>
        <v>2160637.96</v>
      </c>
      <c r="N116" s="128" t="s">
        <v>338</v>
      </c>
      <c r="O116" s="142" t="s">
        <v>330</v>
      </c>
      <c r="P116" s="128" t="e">
        <f>VLOOKUP(I116,I118:J522,2,FALSE)</f>
        <v>#N/A</v>
      </c>
      <c r="Q116" s="129" t="e">
        <f>VLOOKUP(I116,#REF!,5,FALSE)</f>
        <v>#REF!</v>
      </c>
      <c r="R116" s="129" t="e">
        <f>VLOOKUP(I116,#REF!,6,FALSE)</f>
        <v>#REF!</v>
      </c>
      <c r="S116" s="130" t="e">
        <f t="shared" ref="S116" si="178">SQRT(Q116^2+R116^2)</f>
        <v>#REF!</v>
      </c>
      <c r="T116" s="108">
        <v>115</v>
      </c>
      <c r="U116" s="108">
        <v>1</v>
      </c>
      <c r="V116" s="281">
        <v>6.6020000000000003</v>
      </c>
      <c r="W116" s="281">
        <v>18.181000000000001</v>
      </c>
      <c r="X116" s="128">
        <f t="shared" si="68"/>
        <v>1</v>
      </c>
      <c r="Y116" s="128">
        <f t="shared" si="69"/>
        <v>0</v>
      </c>
      <c r="Z116" s="135">
        <f t="shared" ref="Z116" si="179">K116*X116*Y116</f>
        <v>0</v>
      </c>
      <c r="AA116" s="135">
        <f t="shared" ref="AA116" si="180">L116*X116*Y116</f>
        <v>0</v>
      </c>
      <c r="AB116" s="128">
        <f t="shared" si="70"/>
        <v>1</v>
      </c>
      <c r="AC116" s="135">
        <f t="shared" ref="AC116" si="181">K116*X116*AB116</f>
        <v>784584.55596061819</v>
      </c>
      <c r="AD116" s="135">
        <f t="shared" ref="AD116" si="182">L116*X116*AB116</f>
        <v>569200.39377371978</v>
      </c>
      <c r="AE116" s="133" t="s">
        <v>330</v>
      </c>
      <c r="AF116" s="39">
        <v>526</v>
      </c>
      <c r="AG116" s="39">
        <v>100</v>
      </c>
      <c r="AH116" s="39">
        <f t="shared" ref="AH116:AH117" si="183">V116</f>
        <v>6.6020000000000003</v>
      </c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  <c r="IX116" s="29"/>
      <c r="IY116" s="29"/>
      <c r="IZ116" s="29"/>
      <c r="JA116" s="29"/>
      <c r="JB116" s="29"/>
      <c r="JC116" s="29"/>
      <c r="JD116" s="29"/>
      <c r="JE116" s="29"/>
      <c r="JF116" s="29"/>
      <c r="JG116" s="29"/>
      <c r="JH116" s="29"/>
      <c r="JI116" s="29"/>
      <c r="JJ116" s="29"/>
      <c r="JK116" s="29"/>
      <c r="JL116" s="29"/>
      <c r="JM116" s="29"/>
      <c r="JN116" s="29"/>
      <c r="JO116" s="29"/>
      <c r="JP116" s="29"/>
      <c r="JQ116" s="29"/>
      <c r="JR116" s="29"/>
      <c r="JS116" s="29"/>
      <c r="JT116" s="29"/>
      <c r="JU116" s="29"/>
      <c r="JV116" s="29"/>
      <c r="JW116" s="29"/>
      <c r="JX116" s="29"/>
      <c r="JY116" s="29"/>
      <c r="JZ116" s="29"/>
      <c r="KA116" s="29"/>
      <c r="KB116" s="29"/>
      <c r="KC116" s="29"/>
      <c r="KD116" s="29"/>
      <c r="KE116" s="29"/>
      <c r="KF116" s="29"/>
      <c r="KG116" s="29"/>
      <c r="KH116" s="29"/>
      <c r="KI116" s="29"/>
      <c r="KJ116" s="29"/>
      <c r="KK116" s="29"/>
      <c r="KL116" s="29"/>
      <c r="KM116" s="29"/>
      <c r="KN116" s="29"/>
      <c r="KO116" s="29"/>
      <c r="KP116" s="29"/>
      <c r="KQ116" s="29"/>
      <c r="KR116" s="29"/>
      <c r="KS116" s="29"/>
      <c r="KT116" s="29"/>
      <c r="KU116" s="29"/>
      <c r="KV116" s="29"/>
      <c r="KW116" s="29"/>
      <c r="KX116" s="29"/>
      <c r="KY116" s="29"/>
      <c r="KZ116" s="29"/>
      <c r="LA116" s="29"/>
      <c r="LB116" s="29"/>
      <c r="LC116" s="29"/>
      <c r="LD116" s="29"/>
      <c r="LE116" s="29"/>
      <c r="LF116" s="29"/>
      <c r="LG116" s="29"/>
      <c r="LH116" s="29"/>
      <c r="LI116" s="29"/>
      <c r="LJ116" s="29"/>
      <c r="LK116" s="29"/>
      <c r="LL116" s="29"/>
      <c r="LM116" s="29"/>
      <c r="LN116" s="29"/>
      <c r="LO116" s="29"/>
      <c r="LP116" s="29"/>
      <c r="LQ116" s="29"/>
      <c r="LR116" s="29"/>
      <c r="LS116" s="29"/>
      <c r="LT116" s="29"/>
      <c r="LU116" s="29"/>
      <c r="LV116" s="29"/>
      <c r="LW116" s="29"/>
      <c r="LX116" s="29"/>
      <c r="LY116" s="29"/>
      <c r="LZ116" s="29"/>
      <c r="MA116" s="29"/>
      <c r="MB116" s="29"/>
      <c r="MC116" s="29"/>
      <c r="MD116" s="29"/>
      <c r="ME116" s="29"/>
      <c r="MF116" s="29"/>
      <c r="MG116" s="29"/>
      <c r="MH116" s="29"/>
      <c r="MI116" s="29"/>
      <c r="MJ116" s="29"/>
      <c r="MK116" s="29"/>
      <c r="ML116" s="29"/>
      <c r="MM116" s="29"/>
      <c r="MN116" s="29"/>
      <c r="MO116" s="29"/>
      <c r="MP116" s="29"/>
      <c r="MQ116" s="29"/>
      <c r="MR116" s="29"/>
      <c r="MS116" s="29"/>
      <c r="MT116" s="29"/>
      <c r="MU116" s="29"/>
      <c r="MV116" s="29"/>
      <c r="MW116" s="29"/>
      <c r="MX116" s="29"/>
      <c r="MY116" s="29"/>
      <c r="MZ116" s="29"/>
      <c r="NA116" s="29"/>
      <c r="NB116" s="29"/>
      <c r="NC116" s="29"/>
      <c r="ND116" s="29"/>
      <c r="NE116" s="29"/>
      <c r="NF116" s="29"/>
      <c r="NG116" s="29"/>
      <c r="NH116" s="29"/>
      <c r="NI116" s="29"/>
      <c r="NJ116" s="29"/>
      <c r="NK116" s="29"/>
      <c r="NL116" s="29"/>
      <c r="NM116" s="29"/>
      <c r="NN116" s="29"/>
      <c r="NO116" s="29"/>
      <c r="NP116" s="29"/>
      <c r="NQ116" s="29"/>
      <c r="NR116" s="29"/>
      <c r="NS116" s="29"/>
      <c r="NT116" s="29"/>
      <c r="NU116" s="29"/>
      <c r="NV116" s="29"/>
      <c r="NW116" s="29"/>
      <c r="NX116" s="29"/>
      <c r="NY116" s="29"/>
      <c r="NZ116" s="29"/>
      <c r="OA116" s="29"/>
      <c r="OB116" s="29"/>
      <c r="OC116" s="29"/>
      <c r="OD116" s="29"/>
      <c r="OE116" s="29"/>
      <c r="OF116" s="29"/>
      <c r="OG116" s="29"/>
      <c r="OH116" s="29"/>
      <c r="OI116" s="29"/>
      <c r="OJ116" s="29"/>
      <c r="OK116" s="29"/>
      <c r="OL116" s="29"/>
      <c r="OM116" s="29"/>
      <c r="ON116" s="29"/>
      <c r="OO116" s="29"/>
      <c r="OP116" s="29"/>
      <c r="OQ116" s="29"/>
      <c r="OR116" s="29"/>
      <c r="OS116" s="29"/>
      <c r="OT116" s="29"/>
      <c r="OU116" s="29"/>
      <c r="OV116" s="29"/>
      <c r="OW116" s="29"/>
      <c r="OX116" s="29"/>
      <c r="OY116" s="29"/>
      <c r="OZ116" s="29"/>
      <c r="PA116" s="29"/>
      <c r="PB116" s="29"/>
      <c r="PC116" s="29"/>
      <c r="PD116" s="29"/>
      <c r="PE116" s="29"/>
      <c r="PF116" s="29"/>
      <c r="PG116" s="29"/>
      <c r="PH116" s="29"/>
      <c r="PI116" s="29"/>
      <c r="PJ116" s="29"/>
      <c r="PK116" s="29"/>
      <c r="PL116" s="29"/>
      <c r="PM116" s="29"/>
      <c r="PN116" s="29"/>
      <c r="PO116" s="29"/>
      <c r="PP116" s="29"/>
      <c r="PQ116" s="29"/>
      <c r="PR116" s="29"/>
      <c r="PS116" s="29"/>
      <c r="PT116" s="29"/>
      <c r="PU116" s="29"/>
      <c r="PV116" s="29"/>
      <c r="PW116" s="29"/>
      <c r="PX116" s="29"/>
      <c r="PY116" s="29"/>
      <c r="PZ116" s="29"/>
      <c r="QA116" s="29"/>
      <c r="QB116" s="29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  <c r="QQ116" s="29"/>
      <c r="QR116" s="29"/>
      <c r="QS116" s="29"/>
      <c r="QT116" s="29"/>
      <c r="QU116" s="29"/>
      <c r="QV116" s="29"/>
      <c r="QW116" s="29"/>
      <c r="QX116" s="29"/>
      <c r="QY116" s="29"/>
      <c r="QZ116" s="29"/>
      <c r="RA116" s="29"/>
      <c r="RB116" s="29"/>
      <c r="RC116" s="29"/>
      <c r="RD116" s="29"/>
      <c r="RE116" s="29"/>
      <c r="RF116" s="29"/>
      <c r="RG116" s="29"/>
      <c r="RH116" s="29"/>
      <c r="RI116" s="29"/>
      <c r="RJ116" s="29"/>
      <c r="RK116" s="29"/>
      <c r="RL116" s="29"/>
      <c r="RM116" s="29"/>
      <c r="RN116" s="29"/>
      <c r="RO116" s="29"/>
      <c r="RP116" s="29"/>
      <c r="RQ116" s="29"/>
      <c r="RR116" s="29"/>
      <c r="RS116" s="29"/>
      <c r="RT116" s="29"/>
      <c r="RU116" s="29"/>
      <c r="RV116" s="29"/>
      <c r="RW116" s="29"/>
      <c r="RX116" s="29"/>
      <c r="RY116" s="29"/>
      <c r="RZ116" s="29"/>
      <c r="SA116" s="29"/>
      <c r="SB116" s="29"/>
      <c r="SC116" s="29"/>
      <c r="SD116" s="29"/>
      <c r="SE116" s="29"/>
      <c r="SF116" s="29"/>
      <c r="SG116" s="29"/>
      <c r="SH116" s="29"/>
      <c r="SI116" s="29"/>
      <c r="SJ116" s="29"/>
      <c r="SK116" s="29"/>
      <c r="SL116" s="29"/>
      <c r="SM116" s="29"/>
      <c r="SN116" s="29"/>
      <c r="SO116" s="29"/>
      <c r="SP116" s="29"/>
      <c r="SQ116" s="29"/>
      <c r="SR116" s="29"/>
      <c r="SS116" s="29"/>
      <c r="ST116" s="29"/>
      <c r="SU116" s="29"/>
      <c r="SV116" s="29"/>
      <c r="SW116" s="29"/>
      <c r="SX116" s="29"/>
      <c r="SY116" s="29"/>
      <c r="SZ116" s="29"/>
      <c r="TA116" s="29"/>
      <c r="TB116" s="29"/>
      <c r="TC116" s="29"/>
      <c r="TD116" s="29"/>
      <c r="TE116" s="29"/>
      <c r="TF116" s="29"/>
      <c r="TG116" s="29"/>
      <c r="TH116" s="29"/>
      <c r="TI116" s="29"/>
      <c r="TJ116" s="29"/>
      <c r="TK116" s="29"/>
      <c r="TL116" s="29"/>
      <c r="TM116" s="29"/>
      <c r="TN116" s="29"/>
      <c r="TO116" s="29"/>
      <c r="TP116" s="29"/>
      <c r="TQ116" s="29"/>
      <c r="TR116" s="29"/>
      <c r="TS116" s="29"/>
      <c r="TT116" s="29"/>
      <c r="TU116" s="29"/>
      <c r="TV116" s="29"/>
      <c r="TW116" s="29"/>
      <c r="TX116" s="29"/>
      <c r="TY116" s="29"/>
      <c r="TZ116" s="29"/>
      <c r="UA116" s="29"/>
      <c r="UB116" s="29"/>
      <c r="UC116" s="29"/>
      <c r="UD116" s="29"/>
      <c r="UE116" s="29"/>
      <c r="UF116" s="29"/>
      <c r="UG116" s="29"/>
      <c r="UH116" s="29"/>
      <c r="UI116" s="29"/>
      <c r="UJ116" s="29"/>
      <c r="UK116" s="29"/>
      <c r="UL116" s="29"/>
      <c r="UM116" s="29"/>
      <c r="UN116" s="29"/>
      <c r="UO116" s="29"/>
      <c r="UP116" s="29"/>
      <c r="UQ116" s="29"/>
      <c r="UR116" s="29"/>
      <c r="US116" s="29"/>
      <c r="UT116" s="29"/>
      <c r="UU116" s="29"/>
      <c r="UV116" s="29"/>
      <c r="UW116" s="29"/>
      <c r="UX116" s="29"/>
      <c r="UY116" s="29"/>
      <c r="UZ116" s="29"/>
      <c r="VA116" s="29"/>
      <c r="VB116" s="29"/>
      <c r="VC116" s="29"/>
      <c r="VD116" s="29"/>
      <c r="VE116" s="29"/>
      <c r="VF116" s="29"/>
      <c r="VG116" s="29"/>
      <c r="VH116" s="29"/>
      <c r="VI116" s="29"/>
      <c r="VJ116" s="29"/>
      <c r="VK116" s="29"/>
      <c r="VL116" s="29"/>
      <c r="VM116" s="29"/>
      <c r="VN116" s="29"/>
      <c r="VO116" s="29"/>
      <c r="VP116" s="29"/>
      <c r="VQ116" s="29"/>
      <c r="VR116" s="29"/>
      <c r="VS116" s="29"/>
      <c r="VT116" s="29"/>
      <c r="VU116" s="29"/>
      <c r="VV116" s="29"/>
      <c r="VW116" s="29"/>
      <c r="VX116" s="29"/>
      <c r="VY116" s="29"/>
      <c r="VZ116" s="29"/>
      <c r="WA116" s="29"/>
      <c r="WB116" s="29"/>
      <c r="WC116" s="29"/>
      <c r="WD116" s="29"/>
      <c r="WE116" s="29"/>
      <c r="WF116" s="29"/>
      <c r="WG116" s="29"/>
      <c r="WH116" s="29"/>
      <c r="WI116" s="29"/>
      <c r="WJ116" s="29"/>
      <c r="WK116" s="29"/>
      <c r="WL116" s="29"/>
      <c r="WM116" s="29"/>
      <c r="WN116" s="29"/>
      <c r="WO116" s="29"/>
      <c r="WP116" s="29"/>
      <c r="WQ116" s="29"/>
      <c r="WR116" s="29"/>
      <c r="WS116" s="29"/>
      <c r="WT116" s="29"/>
      <c r="WU116" s="29"/>
      <c r="WV116" s="29"/>
      <c r="WW116" s="29"/>
      <c r="WX116" s="29"/>
      <c r="WY116" s="29"/>
      <c r="WZ116" s="29"/>
      <c r="XA116" s="29"/>
      <c r="XB116" s="29"/>
      <c r="XC116" s="29"/>
      <c r="XD116" s="29"/>
      <c r="XE116" s="29"/>
      <c r="XF116" s="29"/>
      <c r="XG116" s="29"/>
      <c r="XH116" s="29"/>
      <c r="XI116" s="29"/>
      <c r="XJ116" s="29"/>
      <c r="XK116" s="29"/>
      <c r="XL116" s="29"/>
      <c r="XM116" s="29"/>
      <c r="XN116" s="29"/>
      <c r="XO116" s="29"/>
      <c r="XP116" s="29"/>
      <c r="XQ116" s="29"/>
      <c r="XR116" s="29"/>
      <c r="XS116" s="29"/>
      <c r="XT116" s="29"/>
      <c r="XU116" s="29"/>
      <c r="XV116" s="29"/>
      <c r="XW116" s="29"/>
      <c r="XX116" s="29"/>
      <c r="XY116" s="29"/>
      <c r="XZ116" s="29"/>
      <c r="YA116" s="29"/>
      <c r="YB116" s="29"/>
      <c r="YC116" s="29"/>
      <c r="YD116" s="29"/>
      <c r="YE116" s="29"/>
      <c r="YF116" s="29"/>
      <c r="YG116" s="29"/>
      <c r="YH116" s="29"/>
      <c r="YI116" s="29"/>
      <c r="YJ116" s="29"/>
      <c r="YK116" s="29"/>
      <c r="YL116" s="29"/>
      <c r="YM116" s="29"/>
      <c r="YN116" s="29"/>
      <c r="YO116" s="29"/>
      <c r="YP116" s="29"/>
      <c r="YQ116" s="29"/>
      <c r="YR116" s="29"/>
      <c r="YS116" s="29"/>
      <c r="YT116" s="29"/>
      <c r="YU116" s="29"/>
      <c r="YV116" s="29"/>
      <c r="YW116" s="29"/>
      <c r="YX116" s="29"/>
      <c r="YY116" s="29"/>
      <c r="YZ116" s="29"/>
      <c r="ZA116" s="29"/>
      <c r="ZB116" s="29"/>
      <c r="ZC116" s="29"/>
      <c r="ZD116" s="29"/>
      <c r="ZE116" s="29"/>
      <c r="ZF116" s="29"/>
      <c r="ZG116" s="29"/>
      <c r="ZH116" s="29"/>
      <c r="ZI116" s="29"/>
      <c r="ZJ116" s="29"/>
      <c r="ZK116" s="29"/>
      <c r="ZL116" s="29"/>
      <c r="ZM116" s="29"/>
      <c r="ZN116" s="29"/>
      <c r="ZO116" s="29"/>
      <c r="ZP116" s="29"/>
      <c r="ZQ116" s="29"/>
      <c r="ZR116" s="29"/>
      <c r="ZS116" s="29"/>
      <c r="ZT116" s="29"/>
      <c r="ZU116" s="29"/>
      <c r="ZV116" s="29"/>
      <c r="ZW116" s="29"/>
      <c r="ZX116" s="29"/>
      <c r="ZY116" s="29"/>
      <c r="ZZ116" s="29"/>
      <c r="AAA116" s="29"/>
      <c r="AAB116" s="29"/>
      <c r="AAC116" s="29"/>
      <c r="AAD116" s="29"/>
      <c r="AAE116" s="29"/>
      <c r="AAF116" s="29"/>
      <c r="AAG116" s="29"/>
      <c r="AAH116" s="29"/>
      <c r="AAI116" s="29"/>
      <c r="AAJ116" s="29"/>
      <c r="AAK116" s="29"/>
      <c r="AAL116" s="29"/>
      <c r="AAM116" s="29"/>
      <c r="AAN116" s="29"/>
      <c r="AAO116" s="29"/>
      <c r="AAP116" s="29"/>
      <c r="AAQ116" s="29"/>
      <c r="AAR116" s="29"/>
      <c r="AAS116" s="29"/>
      <c r="AAT116" s="29"/>
      <c r="AAU116" s="29"/>
      <c r="AAV116" s="29"/>
      <c r="AAW116" s="29"/>
      <c r="AAX116" s="29"/>
      <c r="AAY116" s="29"/>
      <c r="AAZ116" s="29"/>
      <c r="ABA116" s="29"/>
      <c r="ABB116" s="29"/>
      <c r="ABC116" s="29"/>
      <c r="ABD116" s="29"/>
      <c r="ABE116" s="29"/>
      <c r="ABF116" s="29"/>
      <c r="ABG116" s="29"/>
      <c r="ABH116" s="29"/>
      <c r="ABI116" s="29"/>
      <c r="ABJ116" s="29"/>
      <c r="ABK116" s="29"/>
      <c r="ABL116" s="29"/>
      <c r="ABM116" s="29"/>
      <c r="ABN116" s="29"/>
      <c r="ABO116" s="29"/>
      <c r="ABP116" s="29"/>
      <c r="ABQ116" s="29"/>
      <c r="ABR116" s="29"/>
      <c r="ABS116" s="29"/>
      <c r="ABT116" s="29"/>
      <c r="ABU116" s="29"/>
      <c r="ABV116" s="29"/>
      <c r="ABW116" s="29"/>
      <c r="ABX116" s="29"/>
      <c r="ABY116" s="29"/>
      <c r="ABZ116" s="29"/>
      <c r="ACA116" s="29"/>
      <c r="ACB116" s="29"/>
      <c r="ACC116" s="29"/>
      <c r="ACD116" s="29"/>
      <c r="ACE116" s="29"/>
      <c r="ACF116" s="29"/>
      <c r="ACG116" s="29"/>
      <c r="ACH116" s="29"/>
      <c r="ACI116" s="29"/>
      <c r="ACJ116" s="29"/>
      <c r="ACK116" s="29"/>
      <c r="ACL116" s="29"/>
      <c r="ACM116" s="29"/>
      <c r="ACN116" s="29"/>
      <c r="ACO116" s="29"/>
      <c r="ACP116" s="29"/>
      <c r="ACQ116" s="29"/>
      <c r="ACR116" s="29"/>
      <c r="ACS116" s="29"/>
      <c r="ACT116" s="29"/>
      <c r="ACU116" s="29"/>
      <c r="ACV116" s="29"/>
      <c r="ACW116" s="29"/>
      <c r="ACX116" s="29"/>
      <c r="ACY116" s="29"/>
      <c r="ACZ116" s="29"/>
      <c r="ADA116" s="29"/>
      <c r="ADB116" s="29"/>
      <c r="ADC116" s="29"/>
      <c r="ADD116" s="29"/>
      <c r="ADE116" s="29"/>
      <c r="ADF116" s="29"/>
      <c r="ADG116" s="29"/>
      <c r="ADH116" s="29"/>
      <c r="ADI116" s="29"/>
      <c r="ADJ116" s="29"/>
      <c r="ADK116" s="29"/>
      <c r="ADL116" s="29"/>
      <c r="ADM116" s="29"/>
      <c r="ADN116" s="29"/>
      <c r="ADO116" s="29"/>
      <c r="ADP116" s="29"/>
      <c r="ADQ116" s="29"/>
      <c r="ADR116" s="29"/>
      <c r="ADS116" s="29"/>
      <c r="ADT116" s="29"/>
      <c r="ADU116" s="29"/>
      <c r="ADV116" s="29"/>
      <c r="ADW116" s="29"/>
      <c r="ADX116" s="29"/>
      <c r="ADY116" s="29"/>
      <c r="ADZ116" s="29"/>
      <c r="AEA116" s="29"/>
      <c r="AEB116" s="29"/>
      <c r="AEC116" s="29"/>
      <c r="AED116" s="29"/>
      <c r="AEE116" s="29"/>
      <c r="AEF116" s="29"/>
      <c r="AEG116" s="29"/>
      <c r="AEH116" s="29"/>
      <c r="AEI116" s="29"/>
      <c r="AEJ116" s="29"/>
      <c r="AEK116" s="29"/>
      <c r="AEL116" s="29"/>
      <c r="AEM116" s="29"/>
      <c r="AEN116" s="29"/>
      <c r="AEO116" s="29"/>
      <c r="AEP116" s="29"/>
      <c r="AEQ116" s="29"/>
      <c r="AER116" s="29"/>
      <c r="AES116" s="29"/>
      <c r="AET116" s="29"/>
      <c r="AEU116" s="29"/>
      <c r="AEV116" s="29"/>
      <c r="AEW116" s="29"/>
      <c r="AEX116" s="29"/>
      <c r="AEY116" s="29"/>
      <c r="AEZ116" s="29"/>
      <c r="AFA116" s="29"/>
      <c r="AFB116" s="29"/>
      <c r="AFC116" s="29"/>
      <c r="AFD116" s="29"/>
      <c r="AFE116" s="29"/>
      <c r="AFF116" s="29"/>
      <c r="AFG116" s="29"/>
      <c r="AFH116" s="29"/>
      <c r="AFI116" s="29"/>
      <c r="AFJ116" s="29"/>
      <c r="AFK116" s="29"/>
      <c r="AFL116" s="29"/>
      <c r="AFM116" s="29"/>
      <c r="AFN116" s="29"/>
      <c r="AFO116" s="29"/>
      <c r="AFP116" s="29"/>
      <c r="AFQ116" s="29"/>
      <c r="AFR116" s="29"/>
      <c r="AFS116" s="29"/>
      <c r="AFT116" s="29"/>
      <c r="AFU116" s="29"/>
      <c r="AFV116" s="29"/>
      <c r="AFW116" s="29"/>
      <c r="AFX116" s="29"/>
      <c r="AFY116" s="29"/>
      <c r="AFZ116" s="29"/>
      <c r="AGA116" s="29"/>
      <c r="AGB116" s="29"/>
      <c r="AGC116" s="29"/>
      <c r="AGD116" s="29"/>
      <c r="AGE116" s="29"/>
      <c r="AGF116" s="29"/>
      <c r="AGG116" s="29"/>
      <c r="AGH116" s="29"/>
      <c r="AGI116" s="29"/>
      <c r="AGJ116" s="29"/>
      <c r="AGK116" s="29"/>
      <c r="AGL116" s="29"/>
      <c r="AGM116" s="29"/>
      <c r="AGN116" s="29"/>
      <c r="AGO116" s="29"/>
      <c r="AGP116" s="29"/>
      <c r="AGQ116" s="29"/>
      <c r="AGR116" s="29"/>
    </row>
    <row r="117" spans="1:876 6877:7029" ht="14.45" hidden="1" customHeight="1" x14ac:dyDescent="0.2">
      <c r="A117" s="108">
        <v>115</v>
      </c>
      <c r="B117" s="109" t="s">
        <v>423</v>
      </c>
      <c r="C117" s="279" t="s">
        <v>713</v>
      </c>
      <c r="D117" s="110">
        <f t="shared" ref="D117" si="184">VLOOKUP(C117,TLine_Cost,2,FALSE)</f>
        <v>2160637.96</v>
      </c>
      <c r="E117" s="110">
        <f t="shared" ref="E117" si="185">VLOOKUP(C117,TLine_Cost,4,FALSE)</f>
        <v>1567499.5999999996</v>
      </c>
      <c r="F117" s="111" t="s">
        <v>35</v>
      </c>
      <c r="G117" s="276"/>
      <c r="H117" s="276" t="s">
        <v>1089</v>
      </c>
      <c r="I117" s="276"/>
      <c r="J117" s="358" t="s">
        <v>1499</v>
      </c>
      <c r="K117" s="126">
        <f t="shared" ref="K117" si="186">D117*V117/W117</f>
        <v>1372844.7122776522</v>
      </c>
      <c r="L117" s="126">
        <f t="shared" ref="L117" si="187">E117*V117/W117</f>
        <v>995971.36456740531</v>
      </c>
      <c r="M117" s="276"/>
      <c r="N117" s="26" t="s">
        <v>338</v>
      </c>
      <c r="O117" s="358" t="s">
        <v>330</v>
      </c>
      <c r="P117" s="26"/>
      <c r="Q117" s="26"/>
      <c r="R117" s="26"/>
      <c r="S117" s="26"/>
      <c r="T117" s="324">
        <v>115</v>
      </c>
      <c r="U117" s="276">
        <v>1</v>
      </c>
      <c r="V117" s="325">
        <v>11.552</v>
      </c>
      <c r="W117" s="325">
        <v>18.181000000000001</v>
      </c>
      <c r="X117" s="128">
        <f t="shared" si="68"/>
        <v>1</v>
      </c>
      <c r="Y117" s="128">
        <f t="shared" si="69"/>
        <v>0</v>
      </c>
      <c r="Z117" s="135">
        <f t="shared" ref="Z117" si="188">K117*X117*Y117</f>
        <v>0</v>
      </c>
      <c r="AA117" s="135">
        <f t="shared" ref="AA117" si="189">L117*X117*Y117</f>
        <v>0</v>
      </c>
      <c r="AB117" s="128">
        <f t="shared" si="70"/>
        <v>1</v>
      </c>
      <c r="AC117" s="135">
        <f t="shared" ref="AC117" si="190">K117*X117*AB117</f>
        <v>1372844.7122776522</v>
      </c>
      <c r="AD117" s="135">
        <f t="shared" ref="AD117" si="191">L117*X117*AB117</f>
        <v>995971.36456740531</v>
      </c>
      <c r="AE117" s="26" t="s">
        <v>330</v>
      </c>
      <c r="AF117" s="276">
        <v>526</v>
      </c>
      <c r="AG117" s="276">
        <v>100</v>
      </c>
      <c r="AH117" s="276">
        <f t="shared" si="183"/>
        <v>11.552</v>
      </c>
    </row>
    <row r="118" spans="1:876 6877:7029" s="9" customFormat="1" ht="14.45" hidden="1" customHeight="1" x14ac:dyDescent="0.2">
      <c r="A118" s="108">
        <v>115</v>
      </c>
      <c r="B118" s="109" t="s">
        <v>423</v>
      </c>
      <c r="C118" s="208" t="s">
        <v>713</v>
      </c>
      <c r="D118" s="110">
        <f>VLOOKUP(C118,TLine_Cost,2,FALSE)</f>
        <v>2160637.96</v>
      </c>
      <c r="E118" s="110">
        <f>VLOOKUP(C118,TLine_Cost,4,FALSE)</f>
        <v>1567499.5999999996</v>
      </c>
      <c r="F118" s="111" t="s">
        <v>35</v>
      </c>
      <c r="G118" s="108">
        <v>52380</v>
      </c>
      <c r="H118" s="359" t="s">
        <v>1088</v>
      </c>
      <c r="I118" s="108">
        <v>52376</v>
      </c>
      <c r="J118" s="359" t="s">
        <v>1500</v>
      </c>
      <c r="K118" s="126">
        <f t="shared" ref="K118:K123" si="192">D118*V118/W118</f>
        <v>3208.6917617292775</v>
      </c>
      <c r="L118" s="126">
        <f t="shared" ref="L118:L123" si="193">E118*V118/W118</f>
        <v>2327.8416588746486</v>
      </c>
      <c r="M118" s="127"/>
      <c r="N118" s="128" t="s">
        <v>338</v>
      </c>
      <c r="O118" s="142" t="s">
        <v>330</v>
      </c>
      <c r="P118" s="128" t="e">
        <f>VLOOKUP(I118,I139:J523,2,FALSE)</f>
        <v>#N/A</v>
      </c>
      <c r="Q118" s="129" t="e">
        <f>VLOOKUP(I118,#REF!,5,FALSE)</f>
        <v>#REF!</v>
      </c>
      <c r="R118" s="129" t="e">
        <f>VLOOKUP(I118,#REF!,6,FALSE)</f>
        <v>#REF!</v>
      </c>
      <c r="S118" s="130" t="e">
        <f>SQRT(Q118^2+R118^2)</f>
        <v>#REF!</v>
      </c>
      <c r="T118" s="108">
        <v>115</v>
      </c>
      <c r="U118" s="108">
        <v>1</v>
      </c>
      <c r="V118" s="360">
        <v>2.7E-2</v>
      </c>
      <c r="W118" s="360">
        <v>18.181000000000001</v>
      </c>
      <c r="X118" s="128">
        <f t="shared" si="68"/>
        <v>1</v>
      </c>
      <c r="Y118" s="128">
        <f t="shared" si="69"/>
        <v>0</v>
      </c>
      <c r="Z118" s="135">
        <f t="shared" ref="Z118:Z124" si="194">K118*X118*Y118</f>
        <v>0</v>
      </c>
      <c r="AA118" s="135">
        <f t="shared" ref="AA118:AA124" si="195">L118*X118*Y118</f>
        <v>0</v>
      </c>
      <c r="AB118" s="128">
        <f t="shared" si="70"/>
        <v>1</v>
      </c>
      <c r="AC118" s="135">
        <f t="shared" ref="AC118:AC124" si="196">K118*X118*AB118</f>
        <v>3208.6917617292775</v>
      </c>
      <c r="AD118" s="135">
        <f t="shared" ref="AD118:AD124" si="197">L118*X118*AB118</f>
        <v>2327.8416588746486</v>
      </c>
      <c r="AE118" s="133" t="s">
        <v>330</v>
      </c>
      <c r="AF118" s="39">
        <v>526</v>
      </c>
      <c r="AG118" s="39">
        <v>100</v>
      </c>
      <c r="AH118" s="39">
        <f t="shared" ref="AH118:AH126" si="198">V118</f>
        <v>2.7E-2</v>
      </c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  <c r="JG118" s="29"/>
      <c r="JH118" s="29"/>
      <c r="JI118" s="29"/>
      <c r="JJ118" s="29"/>
      <c r="JK118" s="29"/>
      <c r="JL118" s="29"/>
      <c r="JM118" s="29"/>
      <c r="JN118" s="29"/>
      <c r="JO118" s="29"/>
      <c r="JP118" s="29"/>
      <c r="JQ118" s="29"/>
      <c r="JR118" s="29"/>
      <c r="JS118" s="29"/>
      <c r="JT118" s="29"/>
      <c r="JU118" s="29"/>
      <c r="JV118" s="29"/>
      <c r="JW118" s="29"/>
      <c r="JX118" s="29"/>
      <c r="JY118" s="29"/>
      <c r="JZ118" s="29"/>
      <c r="KA118" s="29"/>
      <c r="KB118" s="29"/>
      <c r="KC118" s="29"/>
      <c r="KD118" s="29"/>
      <c r="KE118" s="29"/>
      <c r="KF118" s="29"/>
      <c r="KG118" s="29"/>
      <c r="KH118" s="29"/>
      <c r="KI118" s="29"/>
      <c r="KJ118" s="29"/>
      <c r="KK118" s="29"/>
      <c r="KL118" s="29"/>
      <c r="KM118" s="29"/>
      <c r="KN118" s="29"/>
      <c r="KO118" s="29"/>
      <c r="KP118" s="29"/>
      <c r="KQ118" s="29"/>
      <c r="KR118" s="29"/>
      <c r="KS118" s="29"/>
      <c r="KT118" s="29"/>
      <c r="KU118" s="29"/>
      <c r="KV118" s="29"/>
      <c r="KW118" s="29"/>
      <c r="KX118" s="29"/>
      <c r="KY118" s="29"/>
      <c r="KZ118" s="29"/>
      <c r="LA118" s="29"/>
      <c r="LB118" s="29"/>
      <c r="LC118" s="29"/>
      <c r="LD118" s="29"/>
      <c r="LE118" s="29"/>
      <c r="LF118" s="29"/>
      <c r="LG118" s="29"/>
      <c r="LH118" s="29"/>
      <c r="LI118" s="29"/>
      <c r="LJ118" s="29"/>
      <c r="LK118" s="29"/>
      <c r="LL118" s="29"/>
      <c r="LM118" s="29"/>
      <c r="LN118" s="29"/>
      <c r="LO118" s="29"/>
      <c r="LP118" s="29"/>
      <c r="LQ118" s="29"/>
      <c r="LR118" s="29"/>
      <c r="LS118" s="29"/>
      <c r="LT118" s="29"/>
      <c r="LU118" s="29"/>
      <c r="LV118" s="29"/>
      <c r="LW118" s="29"/>
      <c r="LX118" s="29"/>
      <c r="LY118" s="29"/>
      <c r="LZ118" s="29"/>
      <c r="MA118" s="29"/>
      <c r="MB118" s="29"/>
      <c r="MC118" s="29"/>
      <c r="MD118" s="29"/>
      <c r="ME118" s="29"/>
      <c r="MF118" s="29"/>
      <c r="MG118" s="29"/>
      <c r="MH118" s="29"/>
      <c r="MI118" s="29"/>
      <c r="MJ118" s="29"/>
      <c r="MK118" s="29"/>
      <c r="ML118" s="29"/>
      <c r="MM118" s="29"/>
      <c r="MN118" s="29"/>
      <c r="MO118" s="29"/>
      <c r="MP118" s="29"/>
      <c r="MQ118" s="29"/>
      <c r="MR118" s="29"/>
      <c r="MS118" s="29"/>
      <c r="MT118" s="29"/>
      <c r="MU118" s="29"/>
      <c r="MV118" s="29"/>
      <c r="MW118" s="29"/>
      <c r="MX118" s="29"/>
      <c r="MY118" s="29"/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Q118" s="29"/>
      <c r="PR118" s="29"/>
      <c r="PS118" s="29"/>
      <c r="PT118" s="29"/>
      <c r="PU118" s="29"/>
      <c r="PV118" s="29"/>
      <c r="PW118" s="29"/>
      <c r="PX118" s="29"/>
      <c r="PY118" s="29"/>
      <c r="PZ118" s="29"/>
      <c r="QA118" s="29"/>
      <c r="QB118" s="29"/>
      <c r="QC118" s="29"/>
      <c r="QD118" s="29"/>
      <c r="QE118" s="29"/>
      <c r="QF118" s="29"/>
      <c r="QG118" s="29"/>
      <c r="QH118" s="29"/>
      <c r="QI118" s="29"/>
      <c r="QJ118" s="29"/>
      <c r="QK118" s="29"/>
      <c r="QL118" s="29"/>
      <c r="QM118" s="29"/>
      <c r="QN118" s="29"/>
      <c r="QO118" s="29"/>
      <c r="QP118" s="29"/>
      <c r="QQ118" s="29"/>
      <c r="QR118" s="29"/>
      <c r="QS118" s="29"/>
      <c r="QT118" s="29"/>
      <c r="QU118" s="29"/>
      <c r="QV118" s="29"/>
      <c r="QW118" s="29"/>
      <c r="QX118" s="29"/>
      <c r="QY118" s="29"/>
      <c r="QZ118" s="29"/>
      <c r="RA118" s="29"/>
      <c r="RB118" s="29"/>
      <c r="RC118" s="29"/>
      <c r="RD118" s="29"/>
      <c r="RE118" s="29"/>
      <c r="RF118" s="29"/>
      <c r="RG118" s="29"/>
      <c r="RH118" s="29"/>
      <c r="RI118" s="29"/>
      <c r="RJ118" s="29"/>
      <c r="RK118" s="29"/>
      <c r="RL118" s="29"/>
      <c r="RM118" s="29"/>
      <c r="RN118" s="29"/>
      <c r="RO118" s="29"/>
      <c r="RP118" s="29"/>
      <c r="RQ118" s="29"/>
      <c r="RR118" s="29"/>
      <c r="RS118" s="29"/>
      <c r="RT118" s="29"/>
      <c r="RU118" s="29"/>
      <c r="RV118" s="29"/>
      <c r="RW118" s="29"/>
      <c r="RX118" s="29"/>
      <c r="RY118" s="29"/>
      <c r="RZ118" s="29"/>
      <c r="SA118" s="29"/>
      <c r="SB118" s="29"/>
      <c r="SC118" s="29"/>
      <c r="SD118" s="29"/>
      <c r="SE118" s="29"/>
      <c r="SF118" s="29"/>
      <c r="SG118" s="29"/>
      <c r="SH118" s="29"/>
      <c r="SI118" s="29"/>
      <c r="SJ118" s="29"/>
      <c r="SK118" s="29"/>
      <c r="SL118" s="29"/>
      <c r="SM118" s="29"/>
      <c r="SN118" s="29"/>
      <c r="SO118" s="29"/>
      <c r="SP118" s="29"/>
      <c r="SQ118" s="29"/>
      <c r="SR118" s="29"/>
      <c r="SS118" s="29"/>
      <c r="ST118" s="29"/>
      <c r="SU118" s="29"/>
      <c r="SV118" s="29"/>
      <c r="SW118" s="29"/>
      <c r="SX118" s="29"/>
      <c r="SY118" s="29"/>
      <c r="SZ118" s="29"/>
      <c r="TA118" s="29"/>
      <c r="TB118" s="29"/>
      <c r="TC118" s="29"/>
      <c r="TD118" s="29"/>
      <c r="TE118" s="29"/>
      <c r="TF118" s="29"/>
      <c r="TG118" s="29"/>
      <c r="TH118" s="29"/>
      <c r="TI118" s="29"/>
      <c r="TJ118" s="29"/>
      <c r="TK118" s="29"/>
      <c r="TL118" s="29"/>
      <c r="TM118" s="29"/>
      <c r="TN118" s="29"/>
      <c r="TO118" s="29"/>
      <c r="TP118" s="29"/>
      <c r="TQ118" s="29"/>
      <c r="TR118" s="29"/>
      <c r="TS118" s="29"/>
      <c r="TT118" s="29"/>
      <c r="TU118" s="29"/>
      <c r="TV118" s="29"/>
      <c r="TW118" s="29"/>
      <c r="TX118" s="29"/>
      <c r="TY118" s="29"/>
      <c r="TZ118" s="29"/>
      <c r="UA118" s="29"/>
      <c r="UB118" s="29"/>
      <c r="UC118" s="29"/>
      <c r="UD118" s="29"/>
      <c r="UE118" s="29"/>
      <c r="UF118" s="29"/>
      <c r="UG118" s="29"/>
      <c r="UH118" s="29"/>
      <c r="UI118" s="29"/>
      <c r="UJ118" s="29"/>
      <c r="UK118" s="29"/>
      <c r="UL118" s="29"/>
      <c r="UM118" s="29"/>
      <c r="UN118" s="29"/>
      <c r="UO118" s="29"/>
      <c r="UP118" s="29"/>
      <c r="UQ118" s="29"/>
      <c r="UR118" s="29"/>
      <c r="US118" s="29"/>
      <c r="UT118" s="29"/>
      <c r="UU118" s="29"/>
      <c r="UV118" s="29"/>
      <c r="UW118" s="29"/>
      <c r="UX118" s="29"/>
      <c r="UY118" s="29"/>
      <c r="UZ118" s="29"/>
      <c r="VA118" s="29"/>
      <c r="VB118" s="29"/>
      <c r="VC118" s="29"/>
      <c r="VD118" s="29"/>
      <c r="VE118" s="29"/>
      <c r="VF118" s="29"/>
      <c r="VG118" s="29"/>
      <c r="VH118" s="29"/>
      <c r="VI118" s="29"/>
      <c r="VJ118" s="29"/>
      <c r="VK118" s="29"/>
      <c r="VL118" s="29"/>
      <c r="VM118" s="29"/>
      <c r="VN118" s="29"/>
      <c r="VO118" s="29"/>
      <c r="VP118" s="29"/>
      <c r="VQ118" s="29"/>
      <c r="VR118" s="29"/>
      <c r="VS118" s="29"/>
      <c r="VT118" s="29"/>
      <c r="VU118" s="29"/>
      <c r="VV118" s="29"/>
      <c r="VW118" s="29"/>
      <c r="VX118" s="29"/>
      <c r="VY118" s="29"/>
      <c r="VZ118" s="29"/>
      <c r="WA118" s="29"/>
      <c r="WB118" s="29"/>
      <c r="WC118" s="29"/>
      <c r="WD118" s="29"/>
      <c r="WE118" s="29"/>
      <c r="WF118" s="29"/>
      <c r="WG118" s="29"/>
      <c r="WH118" s="29"/>
      <c r="WI118" s="29"/>
      <c r="WJ118" s="29"/>
      <c r="WK118" s="29"/>
      <c r="WL118" s="29"/>
      <c r="WM118" s="29"/>
      <c r="WN118" s="29"/>
      <c r="WO118" s="29"/>
      <c r="WP118" s="29"/>
      <c r="WQ118" s="29"/>
      <c r="WR118" s="29"/>
      <c r="WS118" s="29"/>
      <c r="WT118" s="29"/>
      <c r="WU118" s="29"/>
      <c r="WV118" s="29"/>
      <c r="WW118" s="29"/>
      <c r="WX118" s="29"/>
      <c r="WY118" s="29"/>
      <c r="WZ118" s="29"/>
      <c r="XA118" s="29"/>
      <c r="XB118" s="29"/>
      <c r="XC118" s="29"/>
      <c r="XD118" s="29"/>
      <c r="XE118" s="29"/>
      <c r="XF118" s="29"/>
      <c r="XG118" s="29"/>
      <c r="XH118" s="29"/>
      <c r="XI118" s="29"/>
      <c r="XJ118" s="29"/>
      <c r="XK118" s="29"/>
      <c r="XL118" s="29"/>
      <c r="XM118" s="29"/>
      <c r="XN118" s="29"/>
      <c r="XO118" s="29"/>
      <c r="XP118" s="29"/>
      <c r="XQ118" s="29"/>
      <c r="XR118" s="29"/>
      <c r="XS118" s="29"/>
      <c r="XT118" s="29"/>
      <c r="XU118" s="29"/>
      <c r="XV118" s="29"/>
      <c r="XW118" s="29"/>
      <c r="XX118" s="29"/>
      <c r="XY118" s="29"/>
      <c r="XZ118" s="29"/>
      <c r="YA118" s="29"/>
      <c r="YB118" s="29"/>
      <c r="YC118" s="29"/>
      <c r="YD118" s="29"/>
      <c r="YE118" s="29"/>
      <c r="YF118" s="29"/>
      <c r="YG118" s="29"/>
      <c r="YH118" s="29"/>
      <c r="YI118" s="29"/>
      <c r="YJ118" s="29"/>
      <c r="YK118" s="29"/>
      <c r="YL118" s="29"/>
      <c r="YM118" s="29"/>
      <c r="YN118" s="29"/>
      <c r="YO118" s="29"/>
      <c r="YP118" s="29"/>
      <c r="YQ118" s="29"/>
      <c r="YR118" s="29"/>
      <c r="YS118" s="29"/>
      <c r="YT118" s="29"/>
      <c r="YU118" s="29"/>
      <c r="YV118" s="29"/>
      <c r="YW118" s="29"/>
      <c r="YX118" s="29"/>
      <c r="YY118" s="29"/>
      <c r="YZ118" s="29"/>
      <c r="ZA118" s="29"/>
      <c r="ZB118" s="29"/>
      <c r="ZC118" s="29"/>
      <c r="ZD118" s="29"/>
      <c r="ZE118" s="29"/>
      <c r="ZF118" s="29"/>
      <c r="ZG118" s="29"/>
      <c r="ZH118" s="29"/>
      <c r="ZI118" s="29"/>
      <c r="ZJ118" s="29"/>
      <c r="ZK118" s="29"/>
      <c r="ZL118" s="29"/>
      <c r="ZM118" s="29"/>
      <c r="ZN118" s="29"/>
      <c r="ZO118" s="29"/>
      <c r="ZP118" s="29"/>
      <c r="ZQ118" s="29"/>
      <c r="ZR118" s="29"/>
      <c r="ZS118" s="29"/>
      <c r="ZT118" s="29"/>
      <c r="ZU118" s="29"/>
      <c r="ZV118" s="29"/>
      <c r="ZW118" s="29"/>
      <c r="ZX118" s="29"/>
      <c r="ZY118" s="29"/>
      <c r="ZZ118" s="29"/>
      <c r="AAA118" s="29"/>
      <c r="AAB118" s="29"/>
      <c r="AAC118" s="29"/>
      <c r="AAD118" s="29"/>
      <c r="AAE118" s="29"/>
      <c r="AAF118" s="29"/>
      <c r="AAG118" s="29"/>
      <c r="AAH118" s="29"/>
      <c r="AAI118" s="29"/>
      <c r="AAJ118" s="29"/>
      <c r="AAK118" s="29"/>
      <c r="AAL118" s="29"/>
      <c r="AAM118" s="29"/>
      <c r="AAN118" s="29"/>
      <c r="AAO118" s="29"/>
      <c r="AAP118" s="29"/>
      <c r="AAQ118" s="29"/>
      <c r="AAR118" s="29"/>
      <c r="AAS118" s="29"/>
      <c r="AAT118" s="29"/>
      <c r="AAU118" s="29"/>
      <c r="AAV118" s="29"/>
      <c r="AAW118" s="29"/>
      <c r="AAX118" s="29"/>
      <c r="AAY118" s="29"/>
      <c r="AAZ118" s="29"/>
      <c r="ABA118" s="29"/>
      <c r="ABB118" s="29"/>
      <c r="ABC118" s="29"/>
      <c r="ABD118" s="29"/>
      <c r="ABE118" s="29"/>
      <c r="ABF118" s="29"/>
      <c r="ABG118" s="29"/>
      <c r="ABH118" s="29"/>
      <c r="ABI118" s="29"/>
      <c r="ABJ118" s="29"/>
      <c r="ABK118" s="29"/>
      <c r="ABL118" s="29"/>
      <c r="ABM118" s="29"/>
      <c r="ABN118" s="29"/>
      <c r="ABO118" s="29"/>
      <c r="ABP118" s="29"/>
      <c r="ABQ118" s="29"/>
      <c r="ABR118" s="29"/>
      <c r="ABS118" s="29"/>
      <c r="ABT118" s="29"/>
      <c r="ABU118" s="29"/>
      <c r="ABV118" s="29"/>
      <c r="ABW118" s="29"/>
      <c r="ABX118" s="29"/>
      <c r="ABY118" s="29"/>
      <c r="ABZ118" s="29"/>
      <c r="ACA118" s="29"/>
      <c r="ACB118" s="29"/>
      <c r="ACC118" s="29"/>
      <c r="ACD118" s="29"/>
      <c r="ACE118" s="29"/>
      <c r="ACF118" s="29"/>
      <c r="ACG118" s="29"/>
      <c r="ACH118" s="29"/>
      <c r="ACI118" s="29"/>
      <c r="ACJ118" s="29"/>
      <c r="ACK118" s="29"/>
      <c r="ACL118" s="29"/>
      <c r="ACM118" s="29"/>
      <c r="ACN118" s="29"/>
      <c r="ACO118" s="29"/>
      <c r="ACP118" s="29"/>
      <c r="ACQ118" s="29"/>
      <c r="ACR118" s="29"/>
      <c r="ACS118" s="29"/>
      <c r="ACT118" s="29"/>
      <c r="ACU118" s="29"/>
      <c r="ACV118" s="29"/>
      <c r="ACW118" s="29"/>
      <c r="ACX118" s="29"/>
      <c r="ACY118" s="29"/>
      <c r="ACZ118" s="29"/>
      <c r="ADA118" s="29"/>
      <c r="ADB118" s="29"/>
      <c r="ADC118" s="29"/>
      <c r="ADD118" s="29"/>
      <c r="ADE118" s="29"/>
      <c r="ADF118" s="29"/>
      <c r="ADG118" s="29"/>
      <c r="ADH118" s="29"/>
      <c r="ADI118" s="29"/>
      <c r="ADJ118" s="29"/>
      <c r="ADK118" s="29"/>
      <c r="ADL118" s="29"/>
      <c r="ADM118" s="29"/>
      <c r="ADN118" s="29"/>
      <c r="ADO118" s="29"/>
      <c r="ADP118" s="29"/>
      <c r="ADQ118" s="29"/>
      <c r="ADR118" s="29"/>
      <c r="ADS118" s="29"/>
      <c r="ADT118" s="29"/>
      <c r="ADU118" s="29"/>
      <c r="ADV118" s="29"/>
      <c r="ADW118" s="29"/>
      <c r="ADX118" s="29"/>
      <c r="ADY118" s="29"/>
      <c r="ADZ118" s="29"/>
      <c r="AEA118" s="29"/>
      <c r="AEB118" s="29"/>
      <c r="AEC118" s="29"/>
      <c r="AED118" s="29"/>
      <c r="AEE118" s="29"/>
      <c r="AEF118" s="29"/>
      <c r="AEG118" s="29"/>
      <c r="AEH118" s="29"/>
      <c r="AEI118" s="29"/>
      <c r="AEJ118" s="29"/>
      <c r="AEK118" s="29"/>
      <c r="AEL118" s="29"/>
      <c r="AEM118" s="29"/>
      <c r="AEN118" s="29"/>
      <c r="AEO118" s="29"/>
      <c r="AEP118" s="29"/>
      <c r="AEQ118" s="29"/>
      <c r="AER118" s="29"/>
      <c r="AES118" s="29"/>
      <c r="AET118" s="29"/>
      <c r="AEU118" s="29"/>
      <c r="AEV118" s="29"/>
      <c r="AEW118" s="29"/>
      <c r="AEX118" s="29"/>
      <c r="AEY118" s="29"/>
      <c r="AEZ118" s="29"/>
      <c r="AFA118" s="29"/>
      <c r="AFB118" s="29"/>
      <c r="AFC118" s="29"/>
      <c r="AFD118" s="29"/>
      <c r="AFE118" s="29"/>
      <c r="AFF118" s="29"/>
      <c r="AFG118" s="29"/>
      <c r="AFH118" s="29"/>
      <c r="AFI118" s="29"/>
      <c r="AFJ118" s="29"/>
      <c r="AFK118" s="29"/>
      <c r="AFL118" s="29"/>
      <c r="AFM118" s="29"/>
      <c r="AFN118" s="29"/>
      <c r="AFO118" s="29"/>
      <c r="AFP118" s="29"/>
      <c r="AFQ118" s="29"/>
      <c r="AFR118" s="29"/>
      <c r="AFS118" s="29"/>
      <c r="AFT118" s="29"/>
      <c r="AFU118" s="29"/>
      <c r="AFV118" s="29"/>
      <c r="AFW118" s="29"/>
      <c r="AFX118" s="29"/>
      <c r="AFY118" s="29"/>
      <c r="AFZ118" s="29"/>
      <c r="AGA118" s="29"/>
      <c r="AGB118" s="29"/>
      <c r="AGC118" s="29"/>
      <c r="AGD118" s="29"/>
      <c r="AGE118" s="29"/>
      <c r="AGF118" s="29"/>
      <c r="AGG118" s="29"/>
      <c r="AGH118" s="29"/>
      <c r="AGI118" s="29"/>
      <c r="AGJ118" s="29"/>
      <c r="AGK118" s="29"/>
      <c r="AGL118" s="29"/>
      <c r="AGM118" s="29"/>
      <c r="AGN118" s="29"/>
      <c r="AGO118" s="29"/>
      <c r="AGP118" s="29"/>
      <c r="AGQ118" s="29"/>
      <c r="AGR118" s="29"/>
    </row>
    <row r="119" spans="1:876 6877:7029" s="29" customFormat="1" ht="14.45" hidden="1" customHeight="1" x14ac:dyDescent="0.2">
      <c r="A119" s="278">
        <v>115</v>
      </c>
      <c r="B119" s="304" t="s">
        <v>1090</v>
      </c>
      <c r="C119" s="278" t="s">
        <v>216</v>
      </c>
      <c r="D119" s="110">
        <f>'Transmission Cost 12-30-2014'!B109</f>
        <v>636346.82000000007</v>
      </c>
      <c r="E119" s="110">
        <f>'Transmission Cost 12-30-2014'!D109</f>
        <v>594861.17000000004</v>
      </c>
      <c r="F119" s="310" t="s">
        <v>35</v>
      </c>
      <c r="G119" s="108"/>
      <c r="H119" s="278" t="s">
        <v>1091</v>
      </c>
      <c r="I119" s="108"/>
      <c r="J119" s="278" t="s">
        <v>1093</v>
      </c>
      <c r="K119" s="126">
        <f t="shared" si="192"/>
        <v>35651.820953764531</v>
      </c>
      <c r="L119" s="126">
        <f t="shared" si="193"/>
        <v>33327.555444037396</v>
      </c>
      <c r="M119" s="127">
        <f>SUM(K119:K120)</f>
        <v>36817.438549772618</v>
      </c>
      <c r="N119" s="128" t="s">
        <v>338</v>
      </c>
      <c r="O119" s="142" t="s">
        <v>330</v>
      </c>
      <c r="P119" s="128"/>
      <c r="Q119" s="129"/>
      <c r="R119" s="129"/>
      <c r="S119" s="130"/>
      <c r="T119" s="108">
        <v>115</v>
      </c>
      <c r="U119" s="108">
        <v>1</v>
      </c>
      <c r="V119" s="281">
        <v>0.88700000000000001</v>
      </c>
      <c r="W119" s="281">
        <v>15.832000000000001</v>
      </c>
      <c r="X119" s="128">
        <f t="shared" si="68"/>
        <v>1</v>
      </c>
      <c r="Y119" s="128">
        <f t="shared" si="69"/>
        <v>0</v>
      </c>
      <c r="Z119" s="135">
        <f t="shared" si="194"/>
        <v>0</v>
      </c>
      <c r="AA119" s="135">
        <f t="shared" si="195"/>
        <v>0</v>
      </c>
      <c r="AB119" s="128">
        <f t="shared" si="70"/>
        <v>1</v>
      </c>
      <c r="AC119" s="135">
        <f t="shared" si="196"/>
        <v>35651.820953764531</v>
      </c>
      <c r="AD119" s="135">
        <f t="shared" si="197"/>
        <v>33327.555444037396</v>
      </c>
      <c r="AE119" s="133" t="s">
        <v>330</v>
      </c>
      <c r="AF119" s="39">
        <v>526</v>
      </c>
      <c r="AG119" s="39">
        <v>100</v>
      </c>
      <c r="AH119" s="39">
        <f t="shared" si="198"/>
        <v>0.88700000000000001</v>
      </c>
    </row>
    <row r="120" spans="1:876 6877:7029" s="29" customFormat="1" ht="14.45" hidden="1" customHeight="1" x14ac:dyDescent="0.2">
      <c r="A120" s="278">
        <v>115</v>
      </c>
      <c r="B120" s="304" t="s">
        <v>1090</v>
      </c>
      <c r="C120" s="278" t="s">
        <v>216</v>
      </c>
      <c r="D120" s="110">
        <f>'Transmission Cost 12-30-2014'!B109</f>
        <v>636346.82000000007</v>
      </c>
      <c r="E120" s="110">
        <f>'Transmission Cost 12-30-2014'!D109</f>
        <v>594861.17000000004</v>
      </c>
      <c r="F120" s="310" t="s">
        <v>35</v>
      </c>
      <c r="G120" s="108"/>
      <c r="H120" s="278" t="s">
        <v>1092</v>
      </c>
      <c r="I120" s="108"/>
      <c r="J120" s="278" t="s">
        <v>1033</v>
      </c>
      <c r="K120" s="126">
        <f t="shared" si="192"/>
        <v>1165.617596008085</v>
      </c>
      <c r="L120" s="126">
        <f t="shared" si="193"/>
        <v>1089.6269536382013</v>
      </c>
      <c r="M120" s="127"/>
      <c r="N120" s="128" t="s">
        <v>338</v>
      </c>
      <c r="O120" s="142" t="s">
        <v>330</v>
      </c>
      <c r="P120" s="128"/>
      <c r="Q120" s="129"/>
      <c r="R120" s="129"/>
      <c r="S120" s="130"/>
      <c r="T120" s="108">
        <v>115</v>
      </c>
      <c r="U120" s="108">
        <v>1</v>
      </c>
      <c r="V120" s="281">
        <v>2.9000000000000001E-2</v>
      </c>
      <c r="W120" s="281">
        <v>15.832000000000001</v>
      </c>
      <c r="X120" s="128">
        <f t="shared" si="68"/>
        <v>1</v>
      </c>
      <c r="Y120" s="128">
        <f t="shared" si="69"/>
        <v>0</v>
      </c>
      <c r="Z120" s="135">
        <f t="shared" si="194"/>
        <v>0</v>
      </c>
      <c r="AA120" s="135">
        <f t="shared" si="195"/>
        <v>0</v>
      </c>
      <c r="AB120" s="128">
        <f t="shared" si="70"/>
        <v>1</v>
      </c>
      <c r="AC120" s="135">
        <f t="shared" si="196"/>
        <v>1165.617596008085</v>
      </c>
      <c r="AD120" s="135">
        <f t="shared" si="197"/>
        <v>1089.6269536382013</v>
      </c>
      <c r="AE120" s="133" t="s">
        <v>330</v>
      </c>
      <c r="AF120" s="39">
        <v>526</v>
      </c>
      <c r="AG120" s="39">
        <v>100</v>
      </c>
      <c r="AH120" s="39">
        <f t="shared" si="198"/>
        <v>2.9000000000000001E-2</v>
      </c>
    </row>
    <row r="121" spans="1:876 6877:7029" s="197" customFormat="1" ht="14.45" hidden="1" customHeight="1" x14ac:dyDescent="0.2">
      <c r="A121" s="108">
        <v>115</v>
      </c>
      <c r="B121" s="109" t="s">
        <v>478</v>
      </c>
      <c r="C121" s="122" t="s">
        <v>692</v>
      </c>
      <c r="D121" s="110">
        <f>VLOOKUP(C121,TLine_Cost,2,FALSE)</f>
        <v>448430.68</v>
      </c>
      <c r="E121" s="110">
        <f>VLOOKUP(C121,TLine_Cost,4,FALSE)</f>
        <v>382547.59</v>
      </c>
      <c r="F121" s="111" t="s">
        <v>36</v>
      </c>
      <c r="G121" s="108">
        <v>51156</v>
      </c>
      <c r="H121" s="113" t="s">
        <v>1501</v>
      </c>
      <c r="I121" s="108">
        <v>51168</v>
      </c>
      <c r="J121" s="123" t="s">
        <v>1502</v>
      </c>
      <c r="K121" s="126">
        <f t="shared" si="192"/>
        <v>0</v>
      </c>
      <c r="L121" s="126">
        <f t="shared" si="193"/>
        <v>0</v>
      </c>
      <c r="M121" s="127">
        <f>SUM(K121:K122)</f>
        <v>5369329.9299999997</v>
      </c>
      <c r="N121" s="128" t="s">
        <v>329</v>
      </c>
      <c r="O121" s="142" t="s">
        <v>850</v>
      </c>
      <c r="P121" s="128" t="e">
        <f>VLOOKUP(I121,I158:J552,2,FALSE)</f>
        <v>#N/A</v>
      </c>
      <c r="Q121" s="129" t="e">
        <f>VLOOKUP(I121,#REF!,5,FALSE)</f>
        <v>#REF!</v>
      </c>
      <c r="R121" s="129" t="e">
        <f>VLOOKUP(I121,#REF!,6,FALSE)</f>
        <v>#REF!</v>
      </c>
      <c r="S121" s="130" t="e">
        <f>SQRT(Q121^2+R121^2)</f>
        <v>#REF!</v>
      </c>
      <c r="T121" s="108">
        <v>115</v>
      </c>
      <c r="U121" s="108">
        <v>1</v>
      </c>
      <c r="V121" s="131">
        <v>0</v>
      </c>
      <c r="W121" s="131">
        <v>16.27</v>
      </c>
      <c r="X121" s="128">
        <f t="shared" si="68"/>
        <v>0</v>
      </c>
      <c r="Y121" s="128">
        <f t="shared" si="69"/>
        <v>1</v>
      </c>
      <c r="Z121" s="135">
        <f t="shared" si="194"/>
        <v>0</v>
      </c>
      <c r="AA121" s="135">
        <f t="shared" si="195"/>
        <v>0</v>
      </c>
      <c r="AB121" s="128">
        <f t="shared" si="70"/>
        <v>0</v>
      </c>
      <c r="AC121" s="135">
        <f t="shared" si="196"/>
        <v>0</v>
      </c>
      <c r="AD121" s="135">
        <f t="shared" si="197"/>
        <v>0</v>
      </c>
      <c r="AE121" s="133" t="s">
        <v>330</v>
      </c>
      <c r="AF121" s="39">
        <v>526</v>
      </c>
      <c r="AG121" s="39">
        <v>100</v>
      </c>
      <c r="AH121" s="180">
        <f t="shared" si="198"/>
        <v>0</v>
      </c>
    </row>
    <row r="122" spans="1:876 6877:7029" s="29" customFormat="1" ht="14.45" hidden="1" customHeight="1" x14ac:dyDescent="0.2">
      <c r="A122" s="108">
        <v>115</v>
      </c>
      <c r="B122" s="109" t="s">
        <v>478</v>
      </c>
      <c r="C122" s="112" t="s">
        <v>715</v>
      </c>
      <c r="D122" s="110">
        <f>'Transmission Cost 12-30-2014'!B99</f>
        <v>5369329.9299999997</v>
      </c>
      <c r="E122" s="110">
        <f>'Transmission Cost 12-30-2014'!D99</f>
        <v>3328529.7499999995</v>
      </c>
      <c r="F122" s="111" t="s">
        <v>35</v>
      </c>
      <c r="G122" s="108">
        <v>51156</v>
      </c>
      <c r="H122" s="113" t="s">
        <v>1503</v>
      </c>
      <c r="I122" s="108">
        <v>51168</v>
      </c>
      <c r="J122" s="123" t="s">
        <v>1504</v>
      </c>
      <c r="K122" s="126">
        <f t="shared" si="192"/>
        <v>5369329.9299999997</v>
      </c>
      <c r="L122" s="126">
        <f t="shared" si="193"/>
        <v>3328529.7499999995</v>
      </c>
      <c r="N122" s="128" t="s">
        <v>338</v>
      </c>
      <c r="O122" s="142" t="s">
        <v>330</v>
      </c>
      <c r="P122" s="128" t="e">
        <f>VLOOKUP(I122,I158:J552,2,FALSE)</f>
        <v>#N/A</v>
      </c>
      <c r="Q122" s="129" t="e">
        <f>VLOOKUP(I122,#REF!,5,FALSE)</f>
        <v>#REF!</v>
      </c>
      <c r="R122" s="129" t="e">
        <f>VLOOKUP(I122,#REF!,6,FALSE)</f>
        <v>#REF!</v>
      </c>
      <c r="S122" s="130" t="e">
        <f>SQRT(Q122^2+R122^2)</f>
        <v>#REF!</v>
      </c>
      <c r="T122" s="108">
        <v>115</v>
      </c>
      <c r="U122" s="108">
        <v>1</v>
      </c>
      <c r="V122" s="131">
        <v>0.58899999999999997</v>
      </c>
      <c r="W122" s="131">
        <v>0.58899999999999997</v>
      </c>
      <c r="X122" s="128">
        <f t="shared" si="68"/>
        <v>1</v>
      </c>
      <c r="Y122" s="128">
        <f t="shared" si="69"/>
        <v>0</v>
      </c>
      <c r="Z122" s="135">
        <f t="shared" si="194"/>
        <v>0</v>
      </c>
      <c r="AA122" s="135">
        <f t="shared" si="195"/>
        <v>0</v>
      </c>
      <c r="AB122" s="128">
        <f t="shared" si="70"/>
        <v>1</v>
      </c>
      <c r="AC122" s="135">
        <f t="shared" si="196"/>
        <v>5369329.9299999997</v>
      </c>
      <c r="AD122" s="135">
        <f t="shared" si="197"/>
        <v>3328529.7499999995</v>
      </c>
      <c r="AE122" s="133" t="s">
        <v>330</v>
      </c>
      <c r="AF122" s="39">
        <v>526</v>
      </c>
      <c r="AG122" s="39">
        <v>100</v>
      </c>
      <c r="AH122" s="180">
        <f t="shared" si="198"/>
        <v>0.58899999999999997</v>
      </c>
    </row>
    <row r="123" spans="1:876 6877:7029" s="29" customFormat="1" ht="14.45" hidden="1" customHeight="1" x14ac:dyDescent="0.2">
      <c r="A123" s="108">
        <v>115</v>
      </c>
      <c r="B123" s="109" t="s">
        <v>855</v>
      </c>
      <c r="C123" s="122" t="s">
        <v>718</v>
      </c>
      <c r="D123" s="110">
        <f>VLOOKUP(C123,TLine_Cost,2,FALSE)</f>
        <v>2432888.6399999997</v>
      </c>
      <c r="E123" s="110">
        <f>VLOOKUP(C123,TLine_Cost,4,FALSE)</f>
        <v>1512415.0500000003</v>
      </c>
      <c r="F123" s="111" t="s">
        <v>35</v>
      </c>
      <c r="G123" s="108">
        <v>52251</v>
      </c>
      <c r="H123" s="278" t="s">
        <v>1094</v>
      </c>
      <c r="I123" s="108">
        <v>52274</v>
      </c>
      <c r="J123" s="123" t="s">
        <v>856</v>
      </c>
      <c r="K123" s="126">
        <f t="shared" si="192"/>
        <v>122557.86922870352</v>
      </c>
      <c r="L123" s="126">
        <f t="shared" si="193"/>
        <v>76188.594442786809</v>
      </c>
      <c r="M123" s="127">
        <f>SUM(K123:K124)</f>
        <v>258061.14024168279</v>
      </c>
      <c r="N123" s="128" t="s">
        <v>338</v>
      </c>
      <c r="O123" s="142" t="s">
        <v>330</v>
      </c>
      <c r="P123" s="128"/>
      <c r="Q123" s="129"/>
      <c r="R123" s="129"/>
      <c r="S123" s="130"/>
      <c r="T123" s="108">
        <v>115</v>
      </c>
      <c r="U123" s="108">
        <v>1</v>
      </c>
      <c r="V123" s="131">
        <v>1.0129999999999999</v>
      </c>
      <c r="W123" s="281">
        <v>20.109000000000002</v>
      </c>
      <c r="X123" s="128">
        <f t="shared" si="68"/>
        <v>1</v>
      </c>
      <c r="Y123" s="128">
        <f t="shared" si="69"/>
        <v>0</v>
      </c>
      <c r="Z123" s="135">
        <f t="shared" si="194"/>
        <v>0</v>
      </c>
      <c r="AA123" s="135">
        <f t="shared" si="195"/>
        <v>0</v>
      </c>
      <c r="AB123" s="128">
        <f t="shared" si="70"/>
        <v>1</v>
      </c>
      <c r="AC123" s="135">
        <f t="shared" si="196"/>
        <v>122557.86922870352</v>
      </c>
      <c r="AD123" s="135">
        <f t="shared" si="197"/>
        <v>76188.594442786809</v>
      </c>
      <c r="AE123" s="133" t="s">
        <v>330</v>
      </c>
      <c r="AF123" s="39">
        <v>526</v>
      </c>
      <c r="AG123" s="39">
        <v>100</v>
      </c>
      <c r="AH123" s="180">
        <f t="shared" si="198"/>
        <v>1.0129999999999999</v>
      </c>
    </row>
    <row r="124" spans="1:876 6877:7029" s="29" customFormat="1" ht="14.45" hidden="1" customHeight="1" x14ac:dyDescent="0.2">
      <c r="A124" s="278">
        <v>115</v>
      </c>
      <c r="B124" s="304" t="s">
        <v>855</v>
      </c>
      <c r="C124" s="278" t="s">
        <v>718</v>
      </c>
      <c r="D124" s="309">
        <f>VLOOKUP(C124,TLine_Cost,2,FALSE)</f>
        <v>2432888.6399999997</v>
      </c>
      <c r="E124" s="309">
        <f>VLOOKUP(C124,TLine_Cost,4,FALSE)</f>
        <v>1512415.0500000003</v>
      </c>
      <c r="F124" s="111" t="s">
        <v>35</v>
      </c>
      <c r="G124" s="108"/>
      <c r="H124" s="278" t="s">
        <v>1095</v>
      </c>
      <c r="I124" s="108"/>
      <c r="J124" s="278" t="s">
        <v>1096</v>
      </c>
      <c r="K124" s="126">
        <f t="shared" ref="K124" si="199">D124*V124/W124</f>
        <v>135503.27101297927</v>
      </c>
      <c r="L124" s="126">
        <f t="shared" ref="L124" si="200">E124*V124/W124</f>
        <v>84236.155751156213</v>
      </c>
      <c r="M124" s="127"/>
      <c r="N124" s="128" t="s">
        <v>338</v>
      </c>
      <c r="O124" s="142" t="s">
        <v>330</v>
      </c>
      <c r="P124" s="128"/>
      <c r="Q124" s="129"/>
      <c r="R124" s="129"/>
      <c r="S124" s="130"/>
      <c r="T124" s="108">
        <v>115</v>
      </c>
      <c r="U124" s="108">
        <v>1</v>
      </c>
      <c r="V124" s="281">
        <v>1.1200000000000001</v>
      </c>
      <c r="W124" s="281">
        <v>20.109000000000002</v>
      </c>
      <c r="X124" s="128">
        <f t="shared" si="68"/>
        <v>1</v>
      </c>
      <c r="Y124" s="128">
        <f t="shared" si="69"/>
        <v>0</v>
      </c>
      <c r="Z124" s="135">
        <f t="shared" si="194"/>
        <v>0</v>
      </c>
      <c r="AA124" s="135">
        <f t="shared" si="195"/>
        <v>0</v>
      </c>
      <c r="AB124" s="128">
        <f t="shared" si="70"/>
        <v>1</v>
      </c>
      <c r="AC124" s="135">
        <f t="shared" si="196"/>
        <v>135503.27101297927</v>
      </c>
      <c r="AD124" s="135">
        <f t="shared" si="197"/>
        <v>84236.155751156213</v>
      </c>
      <c r="AE124" s="133" t="s">
        <v>330</v>
      </c>
      <c r="AF124" s="39">
        <v>526</v>
      </c>
      <c r="AG124" s="39">
        <v>100</v>
      </c>
      <c r="AH124" s="39">
        <f t="shared" si="198"/>
        <v>1.1200000000000001</v>
      </c>
    </row>
    <row r="125" spans="1:876 6877:7029" ht="14.45" hidden="1" customHeight="1" x14ac:dyDescent="0.2">
      <c r="A125" s="238">
        <v>115</v>
      </c>
      <c r="B125" s="240" t="s">
        <v>1505</v>
      </c>
      <c r="C125" s="236" t="s">
        <v>564</v>
      </c>
      <c r="D125" s="309">
        <f>VLOOKUP(C125,TLine_Cost,2,FALSE)</f>
        <v>1482427.71</v>
      </c>
      <c r="E125" s="309">
        <f>VLOOKUP(C125,TLine_Cost,4,FALSE)</f>
        <v>1456626.18</v>
      </c>
      <c r="F125" s="280" t="s">
        <v>35</v>
      </c>
      <c r="G125" s="238"/>
      <c r="H125" s="275" t="s">
        <v>1506</v>
      </c>
      <c r="I125" s="275"/>
      <c r="J125" s="295" t="s">
        <v>1507</v>
      </c>
      <c r="K125" s="126">
        <f t="shared" ref="K125:K126" si="201">D125*V125/W125</f>
        <v>1057.1307821901323</v>
      </c>
      <c r="L125" s="126">
        <f t="shared" ref="L125:L126" si="202">E125*V125/W125</f>
        <v>1038.7315095601016</v>
      </c>
      <c r="M125" s="127">
        <f>SUM(K125:K126)</f>
        <v>2576.7562815884476</v>
      </c>
      <c r="N125" s="243" t="s">
        <v>338</v>
      </c>
      <c r="O125" s="241" t="s">
        <v>330</v>
      </c>
      <c r="P125" s="243"/>
      <c r="Q125" s="244"/>
      <c r="R125" s="244"/>
      <c r="S125" s="239"/>
      <c r="T125" s="238">
        <v>115</v>
      </c>
      <c r="U125" s="238">
        <v>1</v>
      </c>
      <c r="V125" s="297">
        <v>1.6E-2</v>
      </c>
      <c r="W125" s="297">
        <v>22.437000000000001</v>
      </c>
      <c r="X125" s="128">
        <f t="shared" si="68"/>
        <v>1</v>
      </c>
      <c r="Y125" s="128">
        <f t="shared" si="69"/>
        <v>0</v>
      </c>
      <c r="Z125" s="135">
        <f t="shared" ref="Z125:Z126" si="203">K125*X125*Y125</f>
        <v>0</v>
      </c>
      <c r="AA125" s="135">
        <f t="shared" ref="AA125:AA126" si="204">L125*X125*Y125</f>
        <v>0</v>
      </c>
      <c r="AB125" s="128">
        <f t="shared" si="70"/>
        <v>1</v>
      </c>
      <c r="AC125" s="135">
        <f t="shared" ref="AC125:AC126" si="205">K125*X125*AB125</f>
        <v>1057.1307821901323</v>
      </c>
      <c r="AD125" s="135">
        <f t="shared" ref="AD125:AD126" si="206">L125*X125*AB125</f>
        <v>1038.7315095601016</v>
      </c>
      <c r="AE125" s="243" t="s">
        <v>330</v>
      </c>
      <c r="AF125" s="238">
        <v>526</v>
      </c>
      <c r="AG125" s="238">
        <v>100</v>
      </c>
      <c r="AH125" s="39">
        <f t="shared" si="198"/>
        <v>1.6E-2</v>
      </c>
      <c r="AI125" s="224"/>
      <c r="AJ125" s="224"/>
      <c r="AK125" s="224"/>
      <c r="JDM125" s="224"/>
      <c r="JDN125" s="224"/>
      <c r="JDO125" s="224"/>
      <c r="JDP125" s="224"/>
      <c r="JDQ125" s="224"/>
      <c r="JDR125" s="224"/>
      <c r="JDS125" s="224"/>
      <c r="JDT125" s="224"/>
      <c r="JDU125" s="224"/>
      <c r="JDV125" s="224"/>
      <c r="JDW125" s="224"/>
      <c r="JDX125" s="224"/>
      <c r="JDY125" s="224"/>
      <c r="JDZ125" s="224"/>
      <c r="JEA125" s="224"/>
      <c r="JEB125" s="224"/>
      <c r="JEC125" s="224"/>
      <c r="JED125" s="224"/>
      <c r="JEE125" s="224"/>
      <c r="JEF125" s="224"/>
      <c r="JEG125" s="224"/>
      <c r="JEH125" s="224"/>
      <c r="JEI125" s="224"/>
      <c r="JEJ125" s="224"/>
      <c r="JEK125" s="224"/>
      <c r="JEL125" s="224"/>
      <c r="JEM125" s="224"/>
      <c r="JEN125" s="224"/>
      <c r="JEO125" s="224"/>
      <c r="JEP125" s="224"/>
      <c r="JEQ125" s="224"/>
      <c r="JER125" s="224"/>
      <c r="JES125" s="224"/>
      <c r="JET125" s="224"/>
      <c r="JEU125" s="224"/>
      <c r="JEV125" s="224"/>
      <c r="JEW125" s="224"/>
      <c r="JEX125" s="224"/>
      <c r="JEY125" s="224"/>
      <c r="JEZ125" s="224"/>
      <c r="JFA125" s="224"/>
      <c r="JFB125" s="224"/>
      <c r="JFC125" s="224"/>
      <c r="JFD125" s="224"/>
      <c r="JFE125" s="224"/>
      <c r="JFF125" s="224"/>
      <c r="JFG125" s="224"/>
      <c r="JFH125" s="224"/>
      <c r="JFI125" s="224"/>
      <c r="JFJ125" s="224"/>
      <c r="JFK125" s="224"/>
      <c r="JFL125" s="224"/>
      <c r="JFM125" s="224"/>
      <c r="JFN125" s="224"/>
      <c r="JFO125" s="224"/>
      <c r="JFP125" s="224"/>
      <c r="JFQ125" s="224"/>
      <c r="JFR125" s="224"/>
      <c r="JFS125" s="224"/>
      <c r="JFT125" s="224"/>
      <c r="JFU125" s="224"/>
      <c r="JFV125" s="224"/>
      <c r="JFW125" s="224"/>
      <c r="JFX125" s="224"/>
      <c r="JFY125" s="224"/>
      <c r="JFZ125" s="224"/>
      <c r="JGA125" s="224"/>
      <c r="JGB125" s="224"/>
      <c r="JGC125" s="224"/>
      <c r="JGD125" s="224"/>
      <c r="JGE125" s="224"/>
      <c r="JGF125" s="224"/>
      <c r="JGG125" s="224"/>
      <c r="JGH125" s="224"/>
      <c r="JGI125" s="224"/>
      <c r="JGJ125" s="224"/>
      <c r="JGK125" s="224"/>
      <c r="JGL125" s="224"/>
      <c r="JGM125" s="224"/>
      <c r="JGN125" s="224"/>
      <c r="JGO125" s="224"/>
      <c r="JGP125" s="224"/>
      <c r="JGQ125" s="224"/>
      <c r="JGR125" s="224"/>
      <c r="JGS125" s="224"/>
      <c r="JGT125" s="224"/>
      <c r="JGU125" s="224"/>
      <c r="JGV125" s="224"/>
      <c r="JGW125" s="224"/>
      <c r="JGX125" s="224"/>
      <c r="JGY125" s="224"/>
      <c r="JGZ125" s="224"/>
      <c r="JHA125" s="224"/>
      <c r="JHB125" s="224"/>
      <c r="JHC125" s="224"/>
      <c r="JHD125" s="224"/>
      <c r="JHE125" s="224"/>
      <c r="JHF125" s="224"/>
      <c r="JHG125" s="224"/>
      <c r="JHH125" s="224"/>
      <c r="JHI125" s="224"/>
      <c r="JHJ125" s="224"/>
      <c r="JHK125" s="224"/>
      <c r="JHL125" s="224"/>
      <c r="JHM125" s="224"/>
      <c r="JHN125" s="224"/>
      <c r="JHO125" s="224"/>
      <c r="JHP125" s="224"/>
      <c r="JHQ125" s="224"/>
      <c r="JHR125" s="224"/>
      <c r="JHS125" s="224"/>
      <c r="JHT125" s="224"/>
      <c r="JHU125" s="224"/>
      <c r="JHV125" s="224"/>
      <c r="JHW125" s="224"/>
      <c r="JHX125" s="224"/>
      <c r="JHY125" s="224"/>
      <c r="JHZ125" s="224"/>
      <c r="JIA125" s="224"/>
      <c r="JIB125" s="224"/>
      <c r="JIC125" s="224"/>
      <c r="JID125" s="224"/>
      <c r="JIE125" s="224"/>
      <c r="JIF125" s="224"/>
      <c r="JIG125" s="224"/>
      <c r="JIH125" s="224"/>
      <c r="JII125" s="224"/>
      <c r="JIJ125" s="224"/>
      <c r="JIK125" s="224"/>
      <c r="JIL125" s="224"/>
      <c r="JIM125" s="224"/>
      <c r="JIN125" s="224"/>
      <c r="JIO125" s="224"/>
      <c r="JIP125" s="224"/>
      <c r="JIQ125" s="224"/>
      <c r="JIR125" s="224"/>
      <c r="JIS125" s="224"/>
      <c r="JIT125" s="224"/>
      <c r="JIU125" s="224"/>
      <c r="JIV125" s="224"/>
      <c r="JIW125" s="224"/>
      <c r="JIX125" s="224"/>
      <c r="JIY125" s="224"/>
      <c r="JIZ125" s="224"/>
      <c r="JJA125" s="224"/>
      <c r="JJB125" s="224"/>
      <c r="JJC125" s="224"/>
      <c r="JJD125" s="224"/>
      <c r="JJE125" s="224"/>
      <c r="JJF125" s="224"/>
      <c r="JJG125" s="224"/>
      <c r="JJH125" s="224"/>
      <c r="JJI125" s="224"/>
    </row>
    <row r="126" spans="1:876 6877:7029" ht="14.45" hidden="1" customHeight="1" x14ac:dyDescent="0.2">
      <c r="A126" s="238">
        <v>115</v>
      </c>
      <c r="B126" s="240" t="s">
        <v>1505</v>
      </c>
      <c r="C126" s="236" t="s">
        <v>564</v>
      </c>
      <c r="D126" s="309">
        <f>VLOOKUP(C126,TLine_Cost,2,FALSE)</f>
        <v>1482427.71</v>
      </c>
      <c r="E126" s="309">
        <f>VLOOKUP(C126,TLine_Cost,4,FALSE)</f>
        <v>1456626.18</v>
      </c>
      <c r="F126" s="280" t="s">
        <v>35</v>
      </c>
      <c r="G126" s="238"/>
      <c r="H126" s="275" t="s">
        <v>1508</v>
      </c>
      <c r="I126" s="275"/>
      <c r="J126" s="295" t="s">
        <v>1509</v>
      </c>
      <c r="K126" s="126">
        <f t="shared" si="201"/>
        <v>1519.6254993983152</v>
      </c>
      <c r="L126" s="126">
        <f t="shared" si="202"/>
        <v>1493.1765449926459</v>
      </c>
      <c r="M126" s="231"/>
      <c r="N126" s="243" t="s">
        <v>338</v>
      </c>
      <c r="O126" s="241" t="s">
        <v>330</v>
      </c>
      <c r="P126" s="243"/>
      <c r="Q126" s="244"/>
      <c r="R126" s="244"/>
      <c r="S126" s="239"/>
      <c r="T126" s="238">
        <v>115</v>
      </c>
      <c r="U126" s="238">
        <v>1</v>
      </c>
      <c r="V126" s="297">
        <v>2.3E-2</v>
      </c>
      <c r="W126" s="297">
        <v>22.437000000000001</v>
      </c>
      <c r="X126" s="128">
        <f t="shared" si="68"/>
        <v>1</v>
      </c>
      <c r="Y126" s="128">
        <f t="shared" si="69"/>
        <v>0</v>
      </c>
      <c r="Z126" s="135">
        <f t="shared" si="203"/>
        <v>0</v>
      </c>
      <c r="AA126" s="135">
        <f t="shared" si="204"/>
        <v>0</v>
      </c>
      <c r="AB126" s="128">
        <f t="shared" si="70"/>
        <v>1</v>
      </c>
      <c r="AC126" s="135">
        <f t="shared" si="205"/>
        <v>1519.6254993983152</v>
      </c>
      <c r="AD126" s="135">
        <f t="shared" si="206"/>
        <v>1493.1765449926459</v>
      </c>
      <c r="AE126" s="243" t="s">
        <v>330</v>
      </c>
      <c r="AF126" s="238">
        <v>526</v>
      </c>
      <c r="AG126" s="238">
        <v>100</v>
      </c>
      <c r="AH126" s="39">
        <f t="shared" si="198"/>
        <v>2.3E-2</v>
      </c>
      <c r="AI126" s="224"/>
      <c r="AJ126" s="224"/>
      <c r="AK126" s="224"/>
      <c r="JDM126" s="224"/>
      <c r="JDN126" s="224"/>
      <c r="JDO126" s="224"/>
      <c r="JDP126" s="224"/>
      <c r="JDQ126" s="224"/>
      <c r="JDR126" s="224"/>
      <c r="JDS126" s="224"/>
      <c r="JDT126" s="224"/>
      <c r="JDU126" s="224"/>
      <c r="JDV126" s="224"/>
      <c r="JDW126" s="224"/>
      <c r="JDX126" s="224"/>
      <c r="JDY126" s="224"/>
      <c r="JDZ126" s="224"/>
      <c r="JEA126" s="224"/>
      <c r="JEB126" s="224"/>
      <c r="JEC126" s="224"/>
      <c r="JED126" s="224"/>
      <c r="JEE126" s="224"/>
      <c r="JEF126" s="224"/>
      <c r="JEG126" s="224"/>
      <c r="JEH126" s="224"/>
      <c r="JEI126" s="224"/>
      <c r="JEJ126" s="224"/>
      <c r="JEK126" s="224"/>
      <c r="JEL126" s="224"/>
      <c r="JEM126" s="224"/>
      <c r="JEN126" s="224"/>
      <c r="JEO126" s="224"/>
      <c r="JEP126" s="224"/>
      <c r="JEQ126" s="224"/>
      <c r="JER126" s="224"/>
      <c r="JES126" s="224"/>
      <c r="JET126" s="224"/>
      <c r="JEU126" s="224"/>
      <c r="JEV126" s="224"/>
      <c r="JEW126" s="224"/>
      <c r="JEX126" s="224"/>
      <c r="JEY126" s="224"/>
      <c r="JEZ126" s="224"/>
      <c r="JFA126" s="224"/>
      <c r="JFB126" s="224"/>
      <c r="JFC126" s="224"/>
      <c r="JFD126" s="224"/>
      <c r="JFE126" s="224"/>
      <c r="JFF126" s="224"/>
      <c r="JFG126" s="224"/>
      <c r="JFH126" s="224"/>
      <c r="JFI126" s="224"/>
      <c r="JFJ126" s="224"/>
      <c r="JFK126" s="224"/>
      <c r="JFL126" s="224"/>
      <c r="JFM126" s="224"/>
      <c r="JFN126" s="224"/>
      <c r="JFO126" s="224"/>
      <c r="JFP126" s="224"/>
      <c r="JFQ126" s="224"/>
      <c r="JFR126" s="224"/>
      <c r="JFS126" s="224"/>
      <c r="JFT126" s="224"/>
      <c r="JFU126" s="224"/>
      <c r="JFV126" s="224"/>
      <c r="JFW126" s="224"/>
      <c r="JFX126" s="224"/>
      <c r="JFY126" s="224"/>
      <c r="JFZ126" s="224"/>
      <c r="JGA126" s="224"/>
      <c r="JGB126" s="224"/>
      <c r="JGC126" s="224"/>
      <c r="JGD126" s="224"/>
      <c r="JGE126" s="224"/>
      <c r="JGF126" s="224"/>
      <c r="JGG126" s="224"/>
      <c r="JGH126" s="224"/>
      <c r="JGI126" s="224"/>
      <c r="JGJ126" s="224"/>
      <c r="JGK126" s="224"/>
      <c r="JGL126" s="224"/>
      <c r="JGM126" s="224"/>
      <c r="JGN126" s="224"/>
      <c r="JGO126" s="224"/>
      <c r="JGP126" s="224"/>
      <c r="JGQ126" s="224"/>
      <c r="JGR126" s="224"/>
      <c r="JGS126" s="224"/>
      <c r="JGT126" s="224"/>
      <c r="JGU126" s="224"/>
      <c r="JGV126" s="224"/>
      <c r="JGW126" s="224"/>
      <c r="JGX126" s="224"/>
      <c r="JGY126" s="224"/>
      <c r="JGZ126" s="224"/>
      <c r="JHA126" s="224"/>
      <c r="JHB126" s="224"/>
      <c r="JHC126" s="224"/>
      <c r="JHD126" s="224"/>
      <c r="JHE126" s="224"/>
      <c r="JHF126" s="224"/>
      <c r="JHG126" s="224"/>
      <c r="JHH126" s="224"/>
      <c r="JHI126" s="224"/>
      <c r="JHJ126" s="224"/>
      <c r="JHK126" s="224"/>
      <c r="JHL126" s="224"/>
      <c r="JHM126" s="224"/>
      <c r="JHN126" s="224"/>
      <c r="JHO126" s="224"/>
      <c r="JHP126" s="224"/>
      <c r="JHQ126" s="224"/>
      <c r="JHR126" s="224"/>
      <c r="JHS126" s="224"/>
      <c r="JHT126" s="224"/>
      <c r="JHU126" s="224"/>
      <c r="JHV126" s="224"/>
      <c r="JHW126" s="224"/>
      <c r="JHX126" s="224"/>
      <c r="JHY126" s="224"/>
      <c r="JHZ126" s="224"/>
      <c r="JIA126" s="224"/>
      <c r="JIB126" s="224"/>
      <c r="JIC126" s="224"/>
      <c r="JID126" s="224"/>
      <c r="JIE126" s="224"/>
      <c r="JIF126" s="224"/>
      <c r="JIG126" s="224"/>
      <c r="JIH126" s="224"/>
      <c r="JII126" s="224"/>
      <c r="JIJ126" s="224"/>
      <c r="JIK126" s="224"/>
      <c r="JIL126" s="224"/>
      <c r="JIM126" s="224"/>
      <c r="JIN126" s="224"/>
      <c r="JIO126" s="224"/>
      <c r="JIP126" s="224"/>
      <c r="JIQ126" s="224"/>
      <c r="JIR126" s="224"/>
      <c r="JIS126" s="224"/>
      <c r="JIT126" s="224"/>
      <c r="JIU126" s="224"/>
      <c r="JIV126" s="224"/>
      <c r="JIW126" s="224"/>
      <c r="JIX126" s="224"/>
      <c r="JIY126" s="224"/>
      <c r="JIZ126" s="224"/>
      <c r="JJA126" s="224"/>
      <c r="JJB126" s="224"/>
      <c r="JJC126" s="224"/>
      <c r="JJD126" s="224"/>
      <c r="JJE126" s="224"/>
      <c r="JJF126" s="224"/>
      <c r="JJG126" s="224"/>
      <c r="JJH126" s="224"/>
      <c r="JJI126" s="224"/>
    </row>
    <row r="127" spans="1:876 6877:7029" s="28" customFormat="1" ht="14.45" hidden="1" customHeight="1" x14ac:dyDescent="0.2">
      <c r="A127" s="278">
        <v>115</v>
      </c>
      <c r="B127" s="304" t="s">
        <v>1097</v>
      </c>
      <c r="C127" s="278" t="s">
        <v>452</v>
      </c>
      <c r="D127" s="110">
        <f>'Transmission Cost 12-30-2014'!B122</f>
        <v>208189.53999999998</v>
      </c>
      <c r="E127" s="110">
        <f>'Transmission Cost 12-30-2014'!D122</f>
        <v>197197.3</v>
      </c>
      <c r="F127" s="310" t="s">
        <v>35</v>
      </c>
      <c r="G127" s="108"/>
      <c r="H127" s="278" t="s">
        <v>1099</v>
      </c>
      <c r="I127" s="122"/>
      <c r="J127" s="278" t="s">
        <v>1102</v>
      </c>
      <c r="K127" s="126">
        <f t="shared" ref="K127:K129" si="207">D127*V127/W127</f>
        <v>11.329426425772747</v>
      </c>
      <c r="L127" s="126">
        <f t="shared" ref="L127:L129" si="208">E127*V127/W127</f>
        <v>10.731241837178928</v>
      </c>
      <c r="M127" s="127">
        <f>SUM(K127:K128)</f>
        <v>16.994139638659121</v>
      </c>
      <c r="N127" s="304" t="s">
        <v>338</v>
      </c>
      <c r="O127" s="142" t="s">
        <v>330</v>
      </c>
      <c r="P127" s="128"/>
      <c r="Q127" s="129"/>
      <c r="R127" s="129"/>
      <c r="S127" s="130"/>
      <c r="T127" s="108">
        <v>115</v>
      </c>
      <c r="U127" s="108">
        <v>1</v>
      </c>
      <c r="V127" s="281">
        <v>2E-3</v>
      </c>
      <c r="W127" s="281">
        <v>36.752000000000002</v>
      </c>
      <c r="X127" s="128">
        <f t="shared" si="68"/>
        <v>1</v>
      </c>
      <c r="Y127" s="128">
        <f t="shared" si="69"/>
        <v>0</v>
      </c>
      <c r="Z127" s="135">
        <f t="shared" ref="Z127:Z129" si="209">K127*X127*Y127</f>
        <v>0</v>
      </c>
      <c r="AA127" s="135">
        <f t="shared" ref="AA127:AA129" si="210">L127*X127*Y127</f>
        <v>0</v>
      </c>
      <c r="AB127" s="128">
        <f t="shared" si="70"/>
        <v>1</v>
      </c>
      <c r="AC127" s="135">
        <f t="shared" ref="AC127:AC129" si="211">K127*X127*AB127</f>
        <v>11.329426425772747</v>
      </c>
      <c r="AD127" s="135">
        <f t="shared" ref="AD127:AD129" si="212">L127*X127*AB127</f>
        <v>10.731241837178928</v>
      </c>
      <c r="AE127" s="133" t="s">
        <v>330</v>
      </c>
      <c r="AF127" s="39">
        <v>526</v>
      </c>
      <c r="AG127" s="39">
        <v>100</v>
      </c>
      <c r="AH127" s="39">
        <f t="shared" ref="AH127:AH159" si="213">V127</f>
        <v>2E-3</v>
      </c>
    </row>
    <row r="128" spans="1:876 6877:7029" s="28" customFormat="1" ht="14.45" hidden="1" customHeight="1" x14ac:dyDescent="0.2">
      <c r="A128" s="278">
        <v>115</v>
      </c>
      <c r="B128" s="304" t="s">
        <v>1097</v>
      </c>
      <c r="C128" s="278" t="s">
        <v>452</v>
      </c>
      <c r="D128" s="110">
        <f>'Transmission Cost 12-30-2014'!B122</f>
        <v>208189.53999999998</v>
      </c>
      <c r="E128" s="110">
        <f>'Transmission Cost 12-30-2014'!D122</f>
        <v>197197.3</v>
      </c>
      <c r="F128" s="310" t="s">
        <v>35</v>
      </c>
      <c r="G128" s="108"/>
      <c r="H128" s="278" t="s">
        <v>1100</v>
      </c>
      <c r="I128" s="122"/>
      <c r="J128" s="278" t="s">
        <v>1103</v>
      </c>
      <c r="K128" s="126">
        <f t="shared" si="207"/>
        <v>5.6647132128863733</v>
      </c>
      <c r="L128" s="126">
        <f t="shared" si="208"/>
        <v>5.3656209185894639</v>
      </c>
      <c r="M128" s="127"/>
      <c r="N128" s="304" t="s">
        <v>338</v>
      </c>
      <c r="O128" s="142" t="s">
        <v>330</v>
      </c>
      <c r="P128" s="128"/>
      <c r="Q128" s="129"/>
      <c r="R128" s="129"/>
      <c r="S128" s="130"/>
      <c r="T128" s="108">
        <v>115</v>
      </c>
      <c r="U128" s="108">
        <v>1</v>
      </c>
      <c r="V128" s="281">
        <v>1E-3</v>
      </c>
      <c r="W128" s="281">
        <v>36.752000000000002</v>
      </c>
      <c r="X128" s="128">
        <f t="shared" si="68"/>
        <v>1</v>
      </c>
      <c r="Y128" s="128">
        <f t="shared" si="69"/>
        <v>0</v>
      </c>
      <c r="Z128" s="135">
        <f t="shared" si="209"/>
        <v>0</v>
      </c>
      <c r="AA128" s="135">
        <f t="shared" si="210"/>
        <v>0</v>
      </c>
      <c r="AB128" s="128">
        <f t="shared" si="70"/>
        <v>1</v>
      </c>
      <c r="AC128" s="135">
        <f t="shared" si="211"/>
        <v>5.6647132128863733</v>
      </c>
      <c r="AD128" s="135">
        <f t="shared" si="212"/>
        <v>5.3656209185894639</v>
      </c>
      <c r="AE128" s="133" t="s">
        <v>330</v>
      </c>
      <c r="AF128" s="39">
        <v>526</v>
      </c>
      <c r="AG128" s="39">
        <v>100</v>
      </c>
      <c r="AH128" s="39">
        <f t="shared" si="213"/>
        <v>1E-3</v>
      </c>
    </row>
    <row r="129" spans="1:876" s="28" customFormat="1" ht="14.45" hidden="1" customHeight="1" x14ac:dyDescent="0.2">
      <c r="A129" s="278">
        <v>115</v>
      </c>
      <c r="B129" s="304" t="s">
        <v>1098</v>
      </c>
      <c r="C129" s="278" t="s">
        <v>448</v>
      </c>
      <c r="D129" s="110">
        <f>'Transmission Cost 12-30-2014'!B123</f>
        <v>142384.17000000001</v>
      </c>
      <c r="E129" s="110">
        <f>'Transmission Cost 12-30-2014'!D123</f>
        <v>134939.45000000001</v>
      </c>
      <c r="F129" s="310" t="s">
        <v>35</v>
      </c>
      <c r="G129" s="108"/>
      <c r="H129" s="278" t="s">
        <v>1101</v>
      </c>
      <c r="I129" s="122"/>
      <c r="J129" s="278" t="s">
        <v>1104</v>
      </c>
      <c r="K129" s="126">
        <f t="shared" si="207"/>
        <v>258.20672632657892</v>
      </c>
      <c r="L129" s="126">
        <f t="shared" si="208"/>
        <v>244.70609083024524</v>
      </c>
      <c r="M129" s="127">
        <f>SUM(K129)</f>
        <v>258.20672632657892</v>
      </c>
      <c r="N129" s="304" t="s">
        <v>338</v>
      </c>
      <c r="O129" s="142" t="s">
        <v>330</v>
      </c>
      <c r="P129" s="128"/>
      <c r="Q129" s="129"/>
      <c r="R129" s="129"/>
      <c r="S129" s="130"/>
      <c r="T129" s="108">
        <v>115</v>
      </c>
      <c r="U129" s="108">
        <v>1</v>
      </c>
      <c r="V129" s="281">
        <v>2.3E-2</v>
      </c>
      <c r="W129" s="281">
        <v>12.683</v>
      </c>
      <c r="X129" s="128">
        <f t="shared" si="68"/>
        <v>1</v>
      </c>
      <c r="Y129" s="128">
        <f t="shared" si="69"/>
        <v>0</v>
      </c>
      <c r="Z129" s="135">
        <f t="shared" si="209"/>
        <v>0</v>
      </c>
      <c r="AA129" s="135">
        <f t="shared" si="210"/>
        <v>0</v>
      </c>
      <c r="AB129" s="128">
        <f t="shared" si="70"/>
        <v>1</v>
      </c>
      <c r="AC129" s="135">
        <f t="shared" si="211"/>
        <v>258.20672632657892</v>
      </c>
      <c r="AD129" s="135">
        <f t="shared" si="212"/>
        <v>244.70609083024524</v>
      </c>
      <c r="AE129" s="133" t="s">
        <v>330</v>
      </c>
      <c r="AF129" s="39">
        <v>526</v>
      </c>
      <c r="AG129" s="39">
        <v>100</v>
      </c>
      <c r="AH129" s="39">
        <f t="shared" si="213"/>
        <v>2.3E-2</v>
      </c>
    </row>
    <row r="130" spans="1:876" s="29" customFormat="1" ht="14.45" hidden="1" customHeight="1" x14ac:dyDescent="0.2">
      <c r="A130" s="108">
        <v>115</v>
      </c>
      <c r="B130" s="109" t="s">
        <v>840</v>
      </c>
      <c r="C130" s="191" t="s">
        <v>451</v>
      </c>
      <c r="D130" s="110">
        <f>'Transmission Cost 12-30-2014'!B106</f>
        <v>1713949.57</v>
      </c>
      <c r="E130" s="110">
        <f>'Transmission Cost 12-30-2014'!D106</f>
        <v>1640573.74</v>
      </c>
      <c r="F130" s="111" t="s">
        <v>35</v>
      </c>
      <c r="G130" s="108"/>
      <c r="H130" s="113" t="s">
        <v>134</v>
      </c>
      <c r="I130" s="108"/>
      <c r="J130" s="123" t="s">
        <v>841</v>
      </c>
      <c r="K130" s="126">
        <f t="shared" ref="K130:K147" si="214">D130*V130/W130</f>
        <v>1713949.57</v>
      </c>
      <c r="L130" s="126">
        <f t="shared" ref="L130:L147" si="215">E130*V130/W130</f>
        <v>1640573.74</v>
      </c>
      <c r="M130" s="127">
        <f>SUM(K130)</f>
        <v>1713949.57</v>
      </c>
      <c r="N130" s="128" t="s">
        <v>338</v>
      </c>
      <c r="O130" s="142" t="s">
        <v>330</v>
      </c>
      <c r="P130" s="128"/>
      <c r="Q130" s="129"/>
      <c r="R130" s="129"/>
      <c r="S130" s="130"/>
      <c r="T130" s="108">
        <v>115</v>
      </c>
      <c r="U130" s="108">
        <v>1</v>
      </c>
      <c r="V130" s="131">
        <v>5.8179999999999996</v>
      </c>
      <c r="W130" s="131">
        <v>5.8179999999999996</v>
      </c>
      <c r="X130" s="128">
        <f t="shared" ref="X130:X193" si="216">IF(F130="yes",1,0)</f>
        <v>1</v>
      </c>
      <c r="Y130" s="128">
        <f t="shared" si="69"/>
        <v>0</v>
      </c>
      <c r="Z130" s="135">
        <f t="shared" ref="Z130:Z147" si="217">K130*X130*Y130</f>
        <v>0</v>
      </c>
      <c r="AA130" s="135">
        <f t="shared" ref="AA130:AA147" si="218">L130*X130*Y130</f>
        <v>0</v>
      </c>
      <c r="AB130" s="128">
        <f t="shared" si="70"/>
        <v>1</v>
      </c>
      <c r="AC130" s="135">
        <f t="shared" ref="AC130:AC147" si="219">K130*X130*AB130</f>
        <v>1713949.57</v>
      </c>
      <c r="AD130" s="135">
        <f t="shared" ref="AD130:AD147" si="220">L130*X130*AB130</f>
        <v>1640573.74</v>
      </c>
      <c r="AE130" s="134" t="s">
        <v>330</v>
      </c>
      <c r="AF130" s="97">
        <v>526</v>
      </c>
      <c r="AG130" s="97">
        <v>100</v>
      </c>
      <c r="AH130" s="183">
        <f t="shared" si="213"/>
        <v>5.8179999999999996</v>
      </c>
    </row>
    <row r="131" spans="1:876" s="29" customFormat="1" ht="14.45" hidden="1" customHeight="1" x14ac:dyDescent="0.2">
      <c r="A131" s="108">
        <v>115</v>
      </c>
      <c r="B131" s="109" t="s">
        <v>842</v>
      </c>
      <c r="C131" s="191" t="s">
        <v>468</v>
      </c>
      <c r="D131" s="110">
        <f>'Transmission Cost 12-30-2014'!B113</f>
        <v>685349.51</v>
      </c>
      <c r="E131" s="110">
        <f>'Transmission Cost 12-30-2014'!D113</f>
        <v>666903.84</v>
      </c>
      <c r="F131" s="111" t="s">
        <v>35</v>
      </c>
      <c r="G131" s="108"/>
      <c r="H131" s="113" t="s">
        <v>843</v>
      </c>
      <c r="I131" s="108"/>
      <c r="J131" s="276" t="s">
        <v>1416</v>
      </c>
      <c r="K131" s="126">
        <f t="shared" si="214"/>
        <v>355357.21740505943</v>
      </c>
      <c r="L131" s="126">
        <f t="shared" si="215"/>
        <v>345793.04340518016</v>
      </c>
      <c r="M131" s="127">
        <f>SUM(K131:K132)</f>
        <v>685349.51</v>
      </c>
      <c r="N131" s="128" t="s">
        <v>338</v>
      </c>
      <c r="O131" s="142" t="s">
        <v>330</v>
      </c>
      <c r="P131" s="128"/>
      <c r="Q131" s="129"/>
      <c r="R131" s="129"/>
      <c r="S131" s="130"/>
      <c r="T131" s="108">
        <v>115</v>
      </c>
      <c r="U131" s="108">
        <v>1</v>
      </c>
      <c r="V131" s="131">
        <v>8.5879999999999992</v>
      </c>
      <c r="W131" s="131">
        <v>16.562999999999999</v>
      </c>
      <c r="X131" s="128">
        <f t="shared" si="216"/>
        <v>1</v>
      </c>
      <c r="Y131" s="128">
        <f t="shared" ref="Y131:Y194" si="221">IF(N131="W",1,0)</f>
        <v>0</v>
      </c>
      <c r="Z131" s="135">
        <f t="shared" si="217"/>
        <v>0</v>
      </c>
      <c r="AA131" s="135">
        <f t="shared" si="218"/>
        <v>0</v>
      </c>
      <c r="AB131" s="128">
        <f t="shared" ref="AB131:AB194" si="222">IF(N131="R",1,0)</f>
        <v>1</v>
      </c>
      <c r="AC131" s="135">
        <f t="shared" si="219"/>
        <v>355357.21740505943</v>
      </c>
      <c r="AD131" s="135">
        <f t="shared" si="220"/>
        <v>345793.04340518016</v>
      </c>
      <c r="AE131" s="134" t="s">
        <v>330</v>
      </c>
      <c r="AF131" s="97">
        <v>526</v>
      </c>
      <c r="AG131" s="97">
        <v>100</v>
      </c>
      <c r="AH131" s="183">
        <f t="shared" si="213"/>
        <v>8.5879999999999992</v>
      </c>
    </row>
    <row r="132" spans="1:876" s="29" customFormat="1" ht="14.45" hidden="1" customHeight="1" x14ac:dyDescent="0.2">
      <c r="A132" s="108">
        <v>115</v>
      </c>
      <c r="B132" s="109" t="s">
        <v>842</v>
      </c>
      <c r="C132" s="191" t="s">
        <v>468</v>
      </c>
      <c r="D132" s="110">
        <f>'Transmission Cost 12-30-2014'!B113</f>
        <v>685349.51</v>
      </c>
      <c r="E132" s="110">
        <f>'Transmission Cost 12-30-2014'!D113</f>
        <v>666903.84</v>
      </c>
      <c r="F132" s="111" t="s">
        <v>35</v>
      </c>
      <c r="G132" s="108"/>
      <c r="H132" s="276" t="s">
        <v>1416</v>
      </c>
      <c r="I132" s="108"/>
      <c r="J132" s="123" t="s">
        <v>844</v>
      </c>
      <c r="K132" s="126">
        <f t="shared" si="214"/>
        <v>329992.29259494052</v>
      </c>
      <c r="L132" s="126">
        <f t="shared" si="215"/>
        <v>321110.79659481981</v>
      </c>
      <c r="M132" s="127"/>
      <c r="N132" s="128" t="s">
        <v>338</v>
      </c>
      <c r="O132" s="142" t="s">
        <v>330</v>
      </c>
      <c r="P132" s="128"/>
      <c r="Q132" s="129"/>
      <c r="R132" s="129"/>
      <c r="S132" s="130"/>
      <c r="T132" s="108">
        <v>115</v>
      </c>
      <c r="U132" s="108">
        <v>1</v>
      </c>
      <c r="V132" s="131">
        <v>7.9749999999999996</v>
      </c>
      <c r="W132" s="131">
        <v>16.562999999999999</v>
      </c>
      <c r="X132" s="128">
        <f t="shared" si="216"/>
        <v>1</v>
      </c>
      <c r="Y132" s="128">
        <f t="shared" si="221"/>
        <v>0</v>
      </c>
      <c r="Z132" s="135">
        <f t="shared" si="217"/>
        <v>0</v>
      </c>
      <c r="AA132" s="135">
        <f t="shared" si="218"/>
        <v>0</v>
      </c>
      <c r="AB132" s="128">
        <f t="shared" si="222"/>
        <v>1</v>
      </c>
      <c r="AC132" s="135">
        <f t="shared" si="219"/>
        <v>329992.29259494052</v>
      </c>
      <c r="AD132" s="135">
        <f t="shared" si="220"/>
        <v>321110.79659481981</v>
      </c>
      <c r="AE132" s="134" t="s">
        <v>330</v>
      </c>
      <c r="AF132" s="97">
        <v>526</v>
      </c>
      <c r="AG132" s="97">
        <v>100</v>
      </c>
      <c r="AH132" s="183">
        <f t="shared" si="213"/>
        <v>7.9749999999999996</v>
      </c>
    </row>
    <row r="133" spans="1:876" s="34" customFormat="1" ht="14.45" hidden="1" customHeight="1" x14ac:dyDescent="0.2">
      <c r="A133" s="346">
        <v>115</v>
      </c>
      <c r="B133" s="347" t="s">
        <v>152</v>
      </c>
      <c r="C133" s="346" t="s">
        <v>311</v>
      </c>
      <c r="D133" s="348">
        <v>0</v>
      </c>
      <c r="E133" s="348">
        <v>0</v>
      </c>
      <c r="F133" s="349" t="s">
        <v>35</v>
      </c>
      <c r="G133" s="122"/>
      <c r="H133" s="346" t="s">
        <v>153</v>
      </c>
      <c r="I133" s="348"/>
      <c r="J133" s="346" t="s">
        <v>154</v>
      </c>
      <c r="K133" s="348">
        <f t="shared" si="214"/>
        <v>0</v>
      </c>
      <c r="L133" s="350">
        <f t="shared" si="215"/>
        <v>0</v>
      </c>
      <c r="M133" s="127">
        <f t="shared" ref="M133:M139" si="223">SUM(K133)</f>
        <v>0</v>
      </c>
      <c r="N133" s="347" t="s">
        <v>338</v>
      </c>
      <c r="O133" s="137" t="s">
        <v>330</v>
      </c>
      <c r="P133" s="351"/>
      <c r="Q133" s="352"/>
      <c r="R133" s="347">
        <v>115</v>
      </c>
      <c r="S133" s="347">
        <v>1</v>
      </c>
      <c r="T133" s="353">
        <v>115</v>
      </c>
      <c r="U133" s="137">
        <v>1</v>
      </c>
      <c r="V133" s="354">
        <v>5.0999999999999997E-2</v>
      </c>
      <c r="W133" s="355">
        <v>5.0999999999999997E-2</v>
      </c>
      <c r="X133" s="128">
        <f t="shared" si="216"/>
        <v>1</v>
      </c>
      <c r="Y133" s="128">
        <f t="shared" si="221"/>
        <v>0</v>
      </c>
      <c r="Z133" s="135">
        <f t="shared" si="217"/>
        <v>0</v>
      </c>
      <c r="AA133" s="135">
        <f t="shared" si="218"/>
        <v>0</v>
      </c>
      <c r="AB133" s="128">
        <f t="shared" si="222"/>
        <v>1</v>
      </c>
      <c r="AC133" s="135">
        <f t="shared" si="219"/>
        <v>0</v>
      </c>
      <c r="AD133" s="135">
        <f t="shared" si="220"/>
        <v>0</v>
      </c>
      <c r="AE133" s="136" t="s">
        <v>330</v>
      </c>
      <c r="AF133" s="97">
        <v>526</v>
      </c>
      <c r="AG133" s="97">
        <v>100</v>
      </c>
      <c r="AH133" s="183">
        <f t="shared" si="213"/>
        <v>5.0999999999999997E-2</v>
      </c>
    </row>
    <row r="134" spans="1:876" s="34" customFormat="1" ht="14.45" hidden="1" customHeight="1" x14ac:dyDescent="0.2">
      <c r="A134" s="278">
        <v>115</v>
      </c>
      <c r="B134" s="304" t="s">
        <v>1343</v>
      </c>
      <c r="C134" s="278" t="s">
        <v>932</v>
      </c>
      <c r="D134" s="348">
        <v>0</v>
      </c>
      <c r="E134" s="348">
        <v>0</v>
      </c>
      <c r="F134" s="310" t="s">
        <v>35</v>
      </c>
      <c r="G134" s="122"/>
      <c r="H134" s="278" t="s">
        <v>1022</v>
      </c>
      <c r="I134" s="361"/>
      <c r="J134" s="225" t="s">
        <v>1346</v>
      </c>
      <c r="K134" s="348">
        <f t="shared" si="214"/>
        <v>0</v>
      </c>
      <c r="L134" s="350">
        <f t="shared" si="215"/>
        <v>0</v>
      </c>
      <c r="M134" s="127">
        <f t="shared" si="223"/>
        <v>0</v>
      </c>
      <c r="N134" s="347" t="s">
        <v>338</v>
      </c>
      <c r="O134" s="137" t="s">
        <v>330</v>
      </c>
      <c r="P134" s="362"/>
      <c r="Q134" s="363"/>
      <c r="R134" s="136"/>
      <c r="S134" s="136"/>
      <c r="T134" s="281">
        <v>115</v>
      </c>
      <c r="U134" s="137">
        <v>1</v>
      </c>
      <c r="V134" s="327">
        <v>0.63</v>
      </c>
      <c r="W134" s="327">
        <v>0.63</v>
      </c>
      <c r="X134" s="128">
        <f t="shared" si="216"/>
        <v>1</v>
      </c>
      <c r="Y134" s="128">
        <f t="shared" si="221"/>
        <v>0</v>
      </c>
      <c r="Z134" s="135">
        <f t="shared" si="217"/>
        <v>0</v>
      </c>
      <c r="AA134" s="135">
        <f t="shared" si="218"/>
        <v>0</v>
      </c>
      <c r="AB134" s="128">
        <f t="shared" si="222"/>
        <v>1</v>
      </c>
      <c r="AC134" s="135">
        <f t="shared" si="219"/>
        <v>0</v>
      </c>
      <c r="AD134" s="135">
        <f t="shared" si="220"/>
        <v>0</v>
      </c>
      <c r="AE134" s="136" t="s">
        <v>330</v>
      </c>
      <c r="AF134" s="97">
        <v>526</v>
      </c>
      <c r="AG134" s="97">
        <v>100</v>
      </c>
      <c r="AH134" s="48">
        <f t="shared" si="213"/>
        <v>0.63</v>
      </c>
    </row>
    <row r="135" spans="1:876" s="34" customFormat="1" ht="14.45" hidden="1" customHeight="1" x14ac:dyDescent="0.2">
      <c r="A135" s="278">
        <v>115</v>
      </c>
      <c r="B135" s="304" t="s">
        <v>1348</v>
      </c>
      <c r="C135" s="278" t="s">
        <v>307</v>
      </c>
      <c r="D135" s="309">
        <f>VLOOKUP(C135,TLine_Cost,2,FALSE)</f>
        <v>7890689.1999999993</v>
      </c>
      <c r="E135" s="309">
        <f>VLOOKUP(C135,TLine_Cost,4,FALSE)</f>
        <v>7638755.1399999997</v>
      </c>
      <c r="F135" s="310" t="s">
        <v>35</v>
      </c>
      <c r="G135" s="122"/>
      <c r="H135" s="278" t="s">
        <v>1345</v>
      </c>
      <c r="I135" s="361"/>
      <c r="J135" s="225" t="s">
        <v>1353</v>
      </c>
      <c r="K135" s="348">
        <f t="shared" si="214"/>
        <v>7890689.2000000002</v>
      </c>
      <c r="L135" s="350">
        <f t="shared" si="215"/>
        <v>7638755.1399999997</v>
      </c>
      <c r="M135" s="127">
        <f t="shared" si="223"/>
        <v>7890689.2000000002</v>
      </c>
      <c r="N135" s="347" t="s">
        <v>338</v>
      </c>
      <c r="O135" s="137" t="s">
        <v>330</v>
      </c>
      <c r="P135" s="362"/>
      <c r="Q135" s="363"/>
      <c r="R135" s="136"/>
      <c r="S135" s="136"/>
      <c r="T135" s="281">
        <v>115</v>
      </c>
      <c r="U135" s="137">
        <v>1</v>
      </c>
      <c r="V135" s="327">
        <v>11.019</v>
      </c>
      <c r="W135" s="327">
        <v>11.019</v>
      </c>
      <c r="X135" s="128">
        <f t="shared" si="216"/>
        <v>1</v>
      </c>
      <c r="Y135" s="128">
        <f t="shared" si="221"/>
        <v>0</v>
      </c>
      <c r="Z135" s="135">
        <f t="shared" si="217"/>
        <v>0</v>
      </c>
      <c r="AA135" s="135">
        <f t="shared" si="218"/>
        <v>0</v>
      </c>
      <c r="AB135" s="128">
        <f t="shared" si="222"/>
        <v>1</v>
      </c>
      <c r="AC135" s="135">
        <f t="shared" si="219"/>
        <v>7890689.2000000002</v>
      </c>
      <c r="AD135" s="135">
        <f t="shared" si="220"/>
        <v>7638755.1399999997</v>
      </c>
      <c r="AE135" s="136" t="s">
        <v>330</v>
      </c>
      <c r="AF135" s="97">
        <v>526</v>
      </c>
      <c r="AG135" s="97">
        <v>100</v>
      </c>
      <c r="AH135" s="48">
        <f t="shared" si="213"/>
        <v>11.019</v>
      </c>
    </row>
    <row r="136" spans="1:876" s="34" customFormat="1" ht="14.45" hidden="1" customHeight="1" x14ac:dyDescent="0.2">
      <c r="A136" s="278">
        <v>115</v>
      </c>
      <c r="B136" s="304" t="s">
        <v>1350</v>
      </c>
      <c r="C136" s="278" t="s">
        <v>290</v>
      </c>
      <c r="D136" s="309">
        <f>VLOOKUP(C136,TLine_Cost,2,FALSE)</f>
        <v>6680122.9499999993</v>
      </c>
      <c r="E136" s="309">
        <f>VLOOKUP(C136,TLine_Cost,4,FALSE)</f>
        <v>6596251.4200000009</v>
      </c>
      <c r="F136" s="310" t="s">
        <v>35</v>
      </c>
      <c r="G136" s="122"/>
      <c r="H136" s="278" t="s">
        <v>1057</v>
      </c>
      <c r="I136" s="361"/>
      <c r="J136" s="225" t="s">
        <v>1355</v>
      </c>
      <c r="K136" s="348">
        <f t="shared" si="214"/>
        <v>6680122.9499999993</v>
      </c>
      <c r="L136" s="350">
        <f t="shared" si="215"/>
        <v>6596251.4200000009</v>
      </c>
      <c r="M136" s="127">
        <f t="shared" si="223"/>
        <v>6680122.9499999993</v>
      </c>
      <c r="N136" s="347" t="s">
        <v>338</v>
      </c>
      <c r="O136" s="137" t="s">
        <v>330</v>
      </c>
      <c r="P136" s="362"/>
      <c r="Q136" s="363"/>
      <c r="R136" s="136"/>
      <c r="S136" s="136"/>
      <c r="T136" s="281">
        <v>115</v>
      </c>
      <c r="U136" s="137">
        <v>1</v>
      </c>
      <c r="V136" s="327">
        <v>9.09</v>
      </c>
      <c r="W136" s="327">
        <v>9.09</v>
      </c>
      <c r="X136" s="128">
        <f t="shared" si="216"/>
        <v>1</v>
      </c>
      <c r="Y136" s="128">
        <f t="shared" si="221"/>
        <v>0</v>
      </c>
      <c r="Z136" s="135">
        <f t="shared" si="217"/>
        <v>0</v>
      </c>
      <c r="AA136" s="135">
        <f t="shared" si="218"/>
        <v>0</v>
      </c>
      <c r="AB136" s="128">
        <f t="shared" si="222"/>
        <v>1</v>
      </c>
      <c r="AC136" s="135">
        <f t="shared" si="219"/>
        <v>6680122.9499999993</v>
      </c>
      <c r="AD136" s="135">
        <f t="shared" si="220"/>
        <v>6596251.4200000009</v>
      </c>
      <c r="AE136" s="136" t="s">
        <v>330</v>
      </c>
      <c r="AF136" s="97">
        <v>526</v>
      </c>
      <c r="AG136" s="97">
        <v>100</v>
      </c>
      <c r="AH136" s="48">
        <f t="shared" si="213"/>
        <v>9.09</v>
      </c>
    </row>
    <row r="137" spans="1:876" s="34" customFormat="1" ht="14.45" hidden="1" customHeight="1" thickBot="1" x14ac:dyDescent="0.25">
      <c r="A137" s="364">
        <v>115</v>
      </c>
      <c r="B137" s="365" t="s">
        <v>1356</v>
      </c>
      <c r="C137" s="364" t="s">
        <v>297</v>
      </c>
      <c r="D137" s="366">
        <f>VLOOKUP(C137,TLine_Cost,2,FALSE)</f>
        <v>333963.26999999996</v>
      </c>
      <c r="E137" s="366">
        <f>VLOOKUP(C137,TLine_Cost,4,FALSE)</f>
        <v>292133.23</v>
      </c>
      <c r="F137" s="367" t="s">
        <v>35</v>
      </c>
      <c r="G137" s="368"/>
      <c r="H137" s="364" t="s">
        <v>1345</v>
      </c>
      <c r="I137" s="369"/>
      <c r="J137" s="370" t="s">
        <v>1357</v>
      </c>
      <c r="K137" s="371">
        <f t="shared" si="214"/>
        <v>333963.26999999996</v>
      </c>
      <c r="L137" s="372">
        <f t="shared" si="215"/>
        <v>292133.23</v>
      </c>
      <c r="M137" s="373">
        <f t="shared" si="223"/>
        <v>333963.26999999996</v>
      </c>
      <c r="N137" s="374" t="s">
        <v>338</v>
      </c>
      <c r="O137" s="326" t="s">
        <v>330</v>
      </c>
      <c r="P137" s="362"/>
      <c r="Q137" s="363"/>
      <c r="R137" s="136"/>
      <c r="S137" s="136"/>
      <c r="T137" s="375">
        <v>115</v>
      </c>
      <c r="U137" s="326">
        <v>1</v>
      </c>
      <c r="V137" s="376">
        <v>2.577</v>
      </c>
      <c r="W137" s="376">
        <v>2.577</v>
      </c>
      <c r="X137" s="395">
        <f t="shared" si="216"/>
        <v>1</v>
      </c>
      <c r="Y137" s="395">
        <f t="shared" si="221"/>
        <v>0</v>
      </c>
      <c r="Z137" s="396">
        <f t="shared" si="217"/>
        <v>0</v>
      </c>
      <c r="AA137" s="396">
        <f t="shared" si="218"/>
        <v>0</v>
      </c>
      <c r="AB137" s="395">
        <f t="shared" si="222"/>
        <v>1</v>
      </c>
      <c r="AC137" s="377">
        <f t="shared" si="219"/>
        <v>333963.26999999996</v>
      </c>
      <c r="AD137" s="377">
        <f t="shared" si="220"/>
        <v>292133.23</v>
      </c>
      <c r="AE137" s="329" t="s">
        <v>330</v>
      </c>
      <c r="AF137" s="330">
        <v>526</v>
      </c>
      <c r="AG137" s="330">
        <v>100</v>
      </c>
      <c r="AH137" s="378">
        <f t="shared" si="213"/>
        <v>2.577</v>
      </c>
    </row>
    <row r="138" spans="1:876" s="28" customFormat="1" ht="14.45" hidden="1" customHeight="1" thickTop="1" x14ac:dyDescent="0.2">
      <c r="A138" s="108">
        <v>115</v>
      </c>
      <c r="B138" s="109" t="s">
        <v>135</v>
      </c>
      <c r="C138" s="278" t="s">
        <v>1105</v>
      </c>
      <c r="D138" s="110">
        <v>0</v>
      </c>
      <c r="E138" s="110">
        <v>0</v>
      </c>
      <c r="F138" s="111" t="s">
        <v>35</v>
      </c>
      <c r="G138" s="108"/>
      <c r="H138" s="379" t="s">
        <v>1106</v>
      </c>
      <c r="I138" s="220"/>
      <c r="J138" s="219" t="s">
        <v>136</v>
      </c>
      <c r="K138" s="218">
        <f t="shared" si="214"/>
        <v>0</v>
      </c>
      <c r="L138" s="126">
        <f t="shared" si="215"/>
        <v>0</v>
      </c>
      <c r="M138" s="380">
        <f t="shared" si="223"/>
        <v>0</v>
      </c>
      <c r="N138" s="128" t="s">
        <v>338</v>
      </c>
      <c r="O138" s="142" t="s">
        <v>330</v>
      </c>
      <c r="P138" s="128"/>
      <c r="Q138" s="129"/>
      <c r="R138" s="129"/>
      <c r="S138" s="130"/>
      <c r="T138" s="108">
        <v>115</v>
      </c>
      <c r="U138" s="108">
        <v>1</v>
      </c>
      <c r="V138" s="281">
        <v>1.202</v>
      </c>
      <c r="W138" s="281">
        <v>4.5149999999999997</v>
      </c>
      <c r="X138" s="467">
        <f t="shared" si="216"/>
        <v>1</v>
      </c>
      <c r="Y138" s="467">
        <f t="shared" si="221"/>
        <v>0</v>
      </c>
      <c r="Z138" s="474">
        <f t="shared" si="217"/>
        <v>0</v>
      </c>
      <c r="AA138" s="474">
        <f t="shared" si="218"/>
        <v>0</v>
      </c>
      <c r="AB138" s="467">
        <f t="shared" si="222"/>
        <v>1</v>
      </c>
      <c r="AC138" s="221">
        <f t="shared" si="219"/>
        <v>0</v>
      </c>
      <c r="AD138" s="221">
        <f t="shared" si="220"/>
        <v>0</v>
      </c>
      <c r="AE138" s="223" t="s">
        <v>330</v>
      </c>
      <c r="AF138" s="222">
        <v>526</v>
      </c>
      <c r="AG138" s="222">
        <v>100</v>
      </c>
      <c r="AH138" s="222">
        <f t="shared" si="213"/>
        <v>1.202</v>
      </c>
    </row>
    <row r="139" spans="1:876" s="28" customFormat="1" ht="14.45" hidden="1" customHeight="1" x14ac:dyDescent="0.2">
      <c r="A139" s="108">
        <v>69</v>
      </c>
      <c r="B139" s="109" t="s">
        <v>424</v>
      </c>
      <c r="C139" s="278" t="s">
        <v>320</v>
      </c>
      <c r="D139" s="110">
        <f t="shared" ref="D139:D153" si="224">VLOOKUP(C139,TLine_Cost,2,FALSE)</f>
        <v>93729.53</v>
      </c>
      <c r="E139" s="110">
        <f t="shared" ref="E139:E147" si="225">VLOOKUP(C139,TLine_Cost,4,FALSE)</f>
        <v>91003.08</v>
      </c>
      <c r="F139" s="111" t="s">
        <v>35</v>
      </c>
      <c r="G139" s="108">
        <v>50983</v>
      </c>
      <c r="H139" s="278" t="s">
        <v>1107</v>
      </c>
      <c r="I139" s="108">
        <v>50985</v>
      </c>
      <c r="J139" s="278" t="s">
        <v>1108</v>
      </c>
      <c r="K139" s="126">
        <f t="shared" si="214"/>
        <v>62887.104489393183</v>
      </c>
      <c r="L139" s="126">
        <f t="shared" si="215"/>
        <v>61057.813912185491</v>
      </c>
      <c r="M139" s="127">
        <f t="shared" si="223"/>
        <v>62887.104489393183</v>
      </c>
      <c r="N139" s="128" t="s">
        <v>338</v>
      </c>
      <c r="O139" s="142" t="s">
        <v>330</v>
      </c>
      <c r="P139" s="128" t="e">
        <f>VLOOKUP(I139,I142:J535,2,FALSE)</f>
        <v>#N/A</v>
      </c>
      <c r="Q139" s="129" t="e">
        <f>VLOOKUP(I139,#REF!,5,FALSE)</f>
        <v>#REF!</v>
      </c>
      <c r="R139" s="129" t="e">
        <f>VLOOKUP(I139,#REF!,6,FALSE)</f>
        <v>#REF!</v>
      </c>
      <c r="S139" s="130" t="e">
        <f t="shared" ref="S139:S147" si="226">SQRT(Q139^2+R139^2)</f>
        <v>#REF!</v>
      </c>
      <c r="T139" s="108">
        <v>69</v>
      </c>
      <c r="U139" s="108">
        <v>1</v>
      </c>
      <c r="V139" s="131">
        <v>8.16</v>
      </c>
      <c r="W139" s="131">
        <v>12.162000000000001</v>
      </c>
      <c r="X139" s="128">
        <f t="shared" si="216"/>
        <v>1</v>
      </c>
      <c r="Y139" s="128">
        <f t="shared" si="221"/>
        <v>0</v>
      </c>
      <c r="Z139" s="135">
        <f t="shared" si="217"/>
        <v>0</v>
      </c>
      <c r="AA139" s="135">
        <f t="shared" si="218"/>
        <v>0</v>
      </c>
      <c r="AB139" s="128">
        <f t="shared" si="222"/>
        <v>1</v>
      </c>
      <c r="AC139" s="135">
        <f t="shared" si="219"/>
        <v>62887.104489393183</v>
      </c>
      <c r="AD139" s="135">
        <f t="shared" si="220"/>
        <v>61057.813912185491</v>
      </c>
      <c r="AE139" s="133" t="s">
        <v>330</v>
      </c>
      <c r="AF139" s="39">
        <v>526</v>
      </c>
      <c r="AG139" s="39">
        <v>100</v>
      </c>
      <c r="AH139" s="180">
        <f t="shared" si="213"/>
        <v>8.16</v>
      </c>
    </row>
    <row r="140" spans="1:876" s="196" customFormat="1" ht="14.45" hidden="1" customHeight="1" x14ac:dyDescent="0.2">
      <c r="A140" s="108">
        <v>69</v>
      </c>
      <c r="B140" s="109" t="s">
        <v>425</v>
      </c>
      <c r="C140" s="278" t="s">
        <v>458</v>
      </c>
      <c r="D140" s="110">
        <f t="shared" si="224"/>
        <v>213195.78000000003</v>
      </c>
      <c r="E140" s="110">
        <f t="shared" si="225"/>
        <v>202051.37</v>
      </c>
      <c r="F140" s="111" t="s">
        <v>35</v>
      </c>
      <c r="G140" s="108">
        <v>50869</v>
      </c>
      <c r="H140" s="278" t="s">
        <v>1334</v>
      </c>
      <c r="I140" s="108">
        <v>50867</v>
      </c>
      <c r="J140" s="278" t="s">
        <v>1109</v>
      </c>
      <c r="K140" s="126">
        <f t="shared" si="214"/>
        <v>112460.99292676663</v>
      </c>
      <c r="L140" s="126">
        <f t="shared" si="215"/>
        <v>106582.30520516637</v>
      </c>
      <c r="M140" s="127">
        <f>SUM(K140:K142)</f>
        <v>199827.24839667216</v>
      </c>
      <c r="N140" s="128" t="s">
        <v>338</v>
      </c>
      <c r="O140" s="142" t="s">
        <v>330</v>
      </c>
      <c r="P140" s="128" t="str">
        <f>VLOOKUP(I140,I141:J535,2,FALSE)</f>
        <v>Vega</v>
      </c>
      <c r="Q140" s="129" t="e">
        <f>VLOOKUP(I140,#REF!,5,FALSE)</f>
        <v>#REF!</v>
      </c>
      <c r="R140" s="129" t="e">
        <f>VLOOKUP(I140,#REF!,6,FALSE)</f>
        <v>#REF!</v>
      </c>
      <c r="S140" s="130" t="e">
        <f t="shared" si="226"/>
        <v>#REF!</v>
      </c>
      <c r="T140" s="108">
        <v>69</v>
      </c>
      <c r="U140" s="108">
        <v>1</v>
      </c>
      <c r="V140" s="131">
        <v>20.542999999999999</v>
      </c>
      <c r="W140" s="131">
        <v>38.944000000000003</v>
      </c>
      <c r="X140" s="128">
        <f t="shared" si="216"/>
        <v>1</v>
      </c>
      <c r="Y140" s="128">
        <f t="shared" si="221"/>
        <v>0</v>
      </c>
      <c r="Z140" s="135">
        <f t="shared" si="217"/>
        <v>0</v>
      </c>
      <c r="AA140" s="135">
        <f t="shared" si="218"/>
        <v>0</v>
      </c>
      <c r="AB140" s="128">
        <f t="shared" si="222"/>
        <v>1</v>
      </c>
      <c r="AC140" s="135">
        <f t="shared" si="219"/>
        <v>112460.99292676663</v>
      </c>
      <c r="AD140" s="135">
        <f t="shared" si="220"/>
        <v>106582.30520516637</v>
      </c>
      <c r="AE140" s="133" t="s">
        <v>330</v>
      </c>
      <c r="AF140" s="39">
        <v>526</v>
      </c>
      <c r="AG140" s="39">
        <v>100</v>
      </c>
      <c r="AH140" s="180">
        <f t="shared" si="213"/>
        <v>20.542999999999999</v>
      </c>
    </row>
    <row r="141" spans="1:876" s="28" customFormat="1" ht="14.45" hidden="1" customHeight="1" x14ac:dyDescent="0.2">
      <c r="A141" s="108">
        <v>69</v>
      </c>
      <c r="B141" s="109" t="s">
        <v>425</v>
      </c>
      <c r="C141" s="278" t="s">
        <v>458</v>
      </c>
      <c r="D141" s="110">
        <f t="shared" si="224"/>
        <v>213195.78000000003</v>
      </c>
      <c r="E141" s="110">
        <f t="shared" si="225"/>
        <v>202051.37</v>
      </c>
      <c r="F141" s="111" t="s">
        <v>35</v>
      </c>
      <c r="G141" s="108">
        <v>50869</v>
      </c>
      <c r="H141" s="278" t="s">
        <v>1109</v>
      </c>
      <c r="I141" s="108">
        <v>50867</v>
      </c>
      <c r="J141" s="278" t="s">
        <v>1110</v>
      </c>
      <c r="K141" s="126">
        <f t="shared" si="214"/>
        <v>76970.333473705847</v>
      </c>
      <c r="L141" s="126">
        <f t="shared" si="215"/>
        <v>72946.853487058339</v>
      </c>
      <c r="M141" s="127"/>
      <c r="N141" s="128" t="s">
        <v>338</v>
      </c>
      <c r="O141" s="142" t="s">
        <v>330</v>
      </c>
      <c r="P141" s="128" t="e">
        <f>VLOOKUP(I141,I142:J536,2,FALSE)</f>
        <v>#N/A</v>
      </c>
      <c r="Q141" s="129" t="e">
        <f>VLOOKUP(I141,#REF!,5,FALSE)</f>
        <v>#REF!</v>
      </c>
      <c r="R141" s="129" t="e">
        <f>VLOOKUP(I141,#REF!,6,FALSE)</f>
        <v>#REF!</v>
      </c>
      <c r="S141" s="130" t="e">
        <f t="shared" si="226"/>
        <v>#REF!</v>
      </c>
      <c r="T141" s="108">
        <v>69</v>
      </c>
      <c r="U141" s="108">
        <v>1</v>
      </c>
      <c r="V141" s="131">
        <v>14.06</v>
      </c>
      <c r="W141" s="131">
        <v>38.944000000000003</v>
      </c>
      <c r="X141" s="128">
        <f t="shared" si="216"/>
        <v>1</v>
      </c>
      <c r="Y141" s="128">
        <f t="shared" si="221"/>
        <v>0</v>
      </c>
      <c r="Z141" s="135">
        <f t="shared" si="217"/>
        <v>0</v>
      </c>
      <c r="AA141" s="135">
        <f t="shared" si="218"/>
        <v>0</v>
      </c>
      <c r="AB141" s="128">
        <f t="shared" si="222"/>
        <v>1</v>
      </c>
      <c r="AC141" s="135">
        <f t="shared" si="219"/>
        <v>76970.333473705847</v>
      </c>
      <c r="AD141" s="135">
        <f t="shared" si="220"/>
        <v>72946.853487058339</v>
      </c>
      <c r="AE141" s="133" t="s">
        <v>330</v>
      </c>
      <c r="AF141" s="39">
        <v>526</v>
      </c>
      <c r="AG141" s="39">
        <v>100</v>
      </c>
      <c r="AH141" s="180">
        <f t="shared" si="213"/>
        <v>14.06</v>
      </c>
    </row>
    <row r="142" spans="1:876" s="28" customFormat="1" ht="14.45" hidden="1" customHeight="1" x14ac:dyDescent="0.2">
      <c r="A142" s="108">
        <v>69</v>
      </c>
      <c r="B142" s="109" t="s">
        <v>425</v>
      </c>
      <c r="C142" s="278" t="s">
        <v>458</v>
      </c>
      <c r="D142" s="110">
        <f t="shared" si="224"/>
        <v>213195.78000000003</v>
      </c>
      <c r="E142" s="110">
        <f t="shared" si="225"/>
        <v>202051.37</v>
      </c>
      <c r="F142" s="111" t="s">
        <v>35</v>
      </c>
      <c r="G142" s="108">
        <v>50871</v>
      </c>
      <c r="H142" s="278" t="s">
        <v>1109</v>
      </c>
      <c r="I142" s="108">
        <v>50869</v>
      </c>
      <c r="J142" s="278" t="s">
        <v>1111</v>
      </c>
      <c r="K142" s="126">
        <f t="shared" si="214"/>
        <v>10395.921996199673</v>
      </c>
      <c r="L142" s="126">
        <f t="shared" si="215"/>
        <v>9852.4946494967135</v>
      </c>
      <c r="M142" s="127"/>
      <c r="N142" s="128" t="s">
        <v>338</v>
      </c>
      <c r="O142" s="142" t="s">
        <v>330</v>
      </c>
      <c r="P142" s="128" t="e">
        <f>VLOOKUP(I142,I155:J537,2,FALSE)</f>
        <v>#N/A</v>
      </c>
      <c r="Q142" s="129" t="e">
        <f>VLOOKUP(I142,#REF!,5,FALSE)</f>
        <v>#REF!</v>
      </c>
      <c r="R142" s="129" t="e">
        <f>VLOOKUP(I142,#REF!,6,FALSE)</f>
        <v>#REF!</v>
      </c>
      <c r="S142" s="130" t="e">
        <f t="shared" si="226"/>
        <v>#REF!</v>
      </c>
      <c r="T142" s="108">
        <v>69</v>
      </c>
      <c r="U142" s="108">
        <v>1</v>
      </c>
      <c r="V142" s="131">
        <v>1.899</v>
      </c>
      <c r="W142" s="131">
        <v>38.944000000000003</v>
      </c>
      <c r="X142" s="128">
        <f t="shared" si="216"/>
        <v>1</v>
      </c>
      <c r="Y142" s="128">
        <f t="shared" si="221"/>
        <v>0</v>
      </c>
      <c r="Z142" s="135">
        <f t="shared" si="217"/>
        <v>0</v>
      </c>
      <c r="AA142" s="135">
        <f t="shared" si="218"/>
        <v>0</v>
      </c>
      <c r="AB142" s="128">
        <f t="shared" si="222"/>
        <v>1</v>
      </c>
      <c r="AC142" s="135">
        <f t="shared" si="219"/>
        <v>10395.921996199673</v>
      </c>
      <c r="AD142" s="135">
        <f t="shared" si="220"/>
        <v>9852.4946494967135</v>
      </c>
      <c r="AE142" s="133" t="s">
        <v>330</v>
      </c>
      <c r="AF142" s="39">
        <v>526</v>
      </c>
      <c r="AG142" s="39">
        <v>100</v>
      </c>
      <c r="AH142" s="180">
        <f t="shared" si="213"/>
        <v>1.899</v>
      </c>
    </row>
    <row r="143" spans="1:876" s="36" customFormat="1" ht="14.45" hidden="1" customHeight="1" x14ac:dyDescent="0.2">
      <c r="A143" s="150">
        <v>69</v>
      </c>
      <c r="B143" s="118" t="s">
        <v>427</v>
      </c>
      <c r="C143" s="119" t="str">
        <f>VLOOKUP(B143,ckt_lookup,2,FALSE)</f>
        <v>Elec Tran-Line OH-TX- 69KV-Brownfield Sub-Garza Co</v>
      </c>
      <c r="D143" s="120">
        <f t="shared" si="224"/>
        <v>3631476.52</v>
      </c>
      <c r="E143" s="120">
        <f t="shared" si="225"/>
        <v>3021062.16</v>
      </c>
      <c r="F143" s="121" t="s">
        <v>35</v>
      </c>
      <c r="G143" s="124">
        <v>51801</v>
      </c>
      <c r="H143" s="397" t="s">
        <v>1112</v>
      </c>
      <c r="I143" s="401">
        <v>51799</v>
      </c>
      <c r="J143" s="397" t="s">
        <v>1114</v>
      </c>
      <c r="K143" s="145">
        <f t="shared" si="214"/>
        <v>532427.41686458339</v>
      </c>
      <c r="L143" s="145">
        <f t="shared" si="215"/>
        <v>442931.76981249999</v>
      </c>
      <c r="M143" s="356">
        <f>SUM(K143:K147)</f>
        <v>4189227.6012546299</v>
      </c>
      <c r="N143" s="146" t="s">
        <v>329</v>
      </c>
      <c r="O143" s="147" t="s">
        <v>728</v>
      </c>
      <c r="P143" s="146" t="e">
        <f>VLOOKUP(I143,I144:J538,2,FALSE)</f>
        <v>#N/A</v>
      </c>
      <c r="Q143" s="148" t="e">
        <f>VLOOKUP(I143,#REF!,5,FALSE)</f>
        <v>#REF!</v>
      </c>
      <c r="R143" s="148" t="e">
        <f>VLOOKUP(I143,#REF!,6,FALSE)</f>
        <v>#REF!</v>
      </c>
      <c r="S143" s="149" t="e">
        <f t="shared" si="226"/>
        <v>#REF!</v>
      </c>
      <c r="T143" s="150">
        <v>69</v>
      </c>
      <c r="U143" s="150">
        <v>1</v>
      </c>
      <c r="V143" s="402">
        <v>5.0670000000000002</v>
      </c>
      <c r="W143" s="402">
        <v>34.56</v>
      </c>
      <c r="X143" s="404">
        <f t="shared" si="216"/>
        <v>1</v>
      </c>
      <c r="Y143" s="404">
        <f t="shared" si="221"/>
        <v>1</v>
      </c>
      <c r="Z143" s="153">
        <f t="shared" si="217"/>
        <v>532427.41686458339</v>
      </c>
      <c r="AA143" s="153">
        <f t="shared" si="218"/>
        <v>442931.76981249999</v>
      </c>
      <c r="AB143" s="404">
        <f t="shared" si="222"/>
        <v>0</v>
      </c>
      <c r="AC143" s="153">
        <f t="shared" si="219"/>
        <v>0</v>
      </c>
      <c r="AD143" s="153">
        <f t="shared" si="220"/>
        <v>0</v>
      </c>
      <c r="AE143" s="154" t="s">
        <v>330</v>
      </c>
      <c r="AF143" s="155">
        <v>526</v>
      </c>
      <c r="AG143" s="155">
        <v>100</v>
      </c>
      <c r="AH143" s="182">
        <f t="shared" si="213"/>
        <v>5.0670000000000002</v>
      </c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  <c r="IW143" s="28"/>
      <c r="IX143" s="28"/>
      <c r="IY143" s="28"/>
      <c r="IZ143" s="28"/>
      <c r="JA143" s="28"/>
      <c r="JB143" s="28"/>
      <c r="JC143" s="28"/>
      <c r="JD143" s="28"/>
      <c r="JE143" s="28"/>
      <c r="JF143" s="28"/>
      <c r="JG143" s="28"/>
      <c r="JH143" s="28"/>
      <c r="JI143" s="28"/>
      <c r="JJ143" s="28"/>
      <c r="JK143" s="28"/>
      <c r="JL143" s="28"/>
      <c r="JM143" s="28"/>
      <c r="JN143" s="28"/>
      <c r="JO143" s="28"/>
      <c r="JP143" s="28"/>
      <c r="JQ143" s="28"/>
      <c r="JR143" s="28"/>
      <c r="JS143" s="28"/>
      <c r="JT143" s="28"/>
      <c r="JU143" s="28"/>
      <c r="JV143" s="28"/>
      <c r="JW143" s="28"/>
      <c r="JX143" s="28"/>
      <c r="JY143" s="28"/>
      <c r="JZ143" s="28"/>
      <c r="KA143" s="28"/>
      <c r="KB143" s="28"/>
      <c r="KC143" s="28"/>
      <c r="KD143" s="28"/>
      <c r="KE143" s="28"/>
      <c r="KF143" s="28"/>
      <c r="KG143" s="28"/>
      <c r="KH143" s="28"/>
      <c r="KI143" s="28"/>
      <c r="KJ143" s="28"/>
      <c r="KK143" s="28"/>
      <c r="KL143" s="28"/>
      <c r="KM143" s="28"/>
      <c r="KN143" s="28"/>
      <c r="KO143" s="28"/>
      <c r="KP143" s="28"/>
      <c r="KQ143" s="28"/>
      <c r="KR143" s="28"/>
      <c r="KS143" s="28"/>
      <c r="KT143" s="28"/>
      <c r="KU143" s="28"/>
      <c r="KV143" s="28"/>
      <c r="KW143" s="28"/>
      <c r="KX143" s="28"/>
      <c r="KY143" s="28"/>
      <c r="KZ143" s="28"/>
      <c r="LA143" s="28"/>
      <c r="LB143" s="28"/>
      <c r="LC143" s="28"/>
      <c r="LD143" s="28"/>
      <c r="LE143" s="28"/>
      <c r="LF143" s="28"/>
      <c r="LG143" s="28"/>
      <c r="LH143" s="28"/>
      <c r="LI143" s="28"/>
      <c r="LJ143" s="28"/>
      <c r="LK143" s="28"/>
      <c r="LL143" s="28"/>
      <c r="LM143" s="28"/>
      <c r="LN143" s="28"/>
      <c r="LO143" s="28"/>
      <c r="LP143" s="28"/>
      <c r="LQ143" s="28"/>
      <c r="LR143" s="28"/>
      <c r="LS143" s="28"/>
      <c r="LT143" s="28"/>
      <c r="LU143" s="28"/>
      <c r="LV143" s="28"/>
      <c r="LW143" s="28"/>
      <c r="LX143" s="28"/>
      <c r="LY143" s="28"/>
      <c r="LZ143" s="28"/>
      <c r="MA143" s="28"/>
      <c r="MB143" s="28"/>
      <c r="MC143" s="28"/>
      <c r="MD143" s="28"/>
      <c r="ME143" s="28"/>
      <c r="MF143" s="28"/>
      <c r="MG143" s="28"/>
      <c r="MH143" s="28"/>
      <c r="MI143" s="28"/>
      <c r="MJ143" s="28"/>
      <c r="MK143" s="28"/>
      <c r="ML143" s="28"/>
      <c r="MM143" s="28"/>
      <c r="MN143" s="28"/>
      <c r="MO143" s="28"/>
      <c r="MP143" s="28"/>
      <c r="MQ143" s="28"/>
      <c r="MR143" s="28"/>
      <c r="MS143" s="28"/>
      <c r="MT143" s="28"/>
      <c r="MU143" s="28"/>
      <c r="MV143" s="28"/>
      <c r="MW143" s="28"/>
      <c r="MX143" s="28"/>
      <c r="MY143" s="28"/>
      <c r="MZ143" s="28"/>
      <c r="NA143" s="28"/>
      <c r="NB143" s="28"/>
      <c r="NC143" s="28"/>
      <c r="ND143" s="28"/>
      <c r="NE143" s="28"/>
      <c r="NF143" s="28"/>
      <c r="NG143" s="28"/>
      <c r="NH143" s="28"/>
      <c r="NI143" s="28"/>
      <c r="NJ143" s="28"/>
      <c r="NK143" s="28"/>
      <c r="NL143" s="28"/>
      <c r="NM143" s="28"/>
      <c r="NN143" s="28"/>
      <c r="NO143" s="28"/>
      <c r="NP143" s="28"/>
      <c r="NQ143" s="28"/>
      <c r="NR143" s="28"/>
      <c r="NS143" s="28"/>
      <c r="NT143" s="28"/>
      <c r="NU143" s="28"/>
      <c r="NV143" s="28"/>
      <c r="NW143" s="28"/>
      <c r="NX143" s="28"/>
      <c r="NY143" s="28"/>
      <c r="NZ143" s="28"/>
      <c r="OA143" s="28"/>
      <c r="OB143" s="28"/>
      <c r="OC143" s="28"/>
      <c r="OD143" s="28"/>
      <c r="OE143" s="28"/>
      <c r="OF143" s="28"/>
      <c r="OG143" s="28"/>
      <c r="OH143" s="28"/>
      <c r="OI143" s="28"/>
      <c r="OJ143" s="28"/>
      <c r="OK143" s="28"/>
      <c r="OL143" s="28"/>
      <c r="OM143" s="28"/>
      <c r="ON143" s="28"/>
      <c r="OO143" s="28"/>
      <c r="OP143" s="28"/>
      <c r="OQ143" s="28"/>
      <c r="OR143" s="28"/>
      <c r="OS143" s="28"/>
      <c r="OT143" s="28"/>
      <c r="OU143" s="28"/>
      <c r="OV143" s="28"/>
      <c r="OW143" s="28"/>
      <c r="OX143" s="28"/>
      <c r="OY143" s="28"/>
      <c r="OZ143" s="28"/>
      <c r="PA143" s="28"/>
      <c r="PB143" s="28"/>
      <c r="PC143" s="28"/>
      <c r="PD143" s="28"/>
      <c r="PE143" s="28"/>
      <c r="PF143" s="28"/>
      <c r="PG143" s="28"/>
      <c r="PH143" s="28"/>
      <c r="PI143" s="28"/>
      <c r="PJ143" s="28"/>
      <c r="PK143" s="28"/>
      <c r="PL143" s="28"/>
      <c r="PM143" s="28"/>
      <c r="PN143" s="28"/>
      <c r="PO143" s="28"/>
      <c r="PP143" s="28"/>
      <c r="PQ143" s="28"/>
      <c r="PR143" s="28"/>
      <c r="PS143" s="28"/>
      <c r="PT143" s="28"/>
      <c r="PU143" s="28"/>
      <c r="PV143" s="28"/>
      <c r="PW143" s="28"/>
      <c r="PX143" s="28"/>
      <c r="PY143" s="28"/>
      <c r="PZ143" s="28"/>
      <c r="QA143" s="28"/>
      <c r="QB143" s="28"/>
      <c r="QC143" s="28"/>
      <c r="QD143" s="28"/>
      <c r="QE143" s="28"/>
      <c r="QF143" s="28"/>
      <c r="QG143" s="28"/>
      <c r="QH143" s="28"/>
      <c r="QI143" s="28"/>
      <c r="QJ143" s="28"/>
      <c r="QK143" s="28"/>
      <c r="QL143" s="28"/>
      <c r="QM143" s="28"/>
      <c r="QN143" s="28"/>
      <c r="QO143" s="28"/>
      <c r="QP143" s="28"/>
      <c r="QQ143" s="28"/>
      <c r="QR143" s="28"/>
      <c r="QS143" s="28"/>
      <c r="QT143" s="28"/>
      <c r="QU143" s="28"/>
      <c r="QV143" s="28"/>
      <c r="QW143" s="28"/>
      <c r="QX143" s="28"/>
      <c r="QY143" s="28"/>
      <c r="QZ143" s="28"/>
      <c r="RA143" s="28"/>
      <c r="RB143" s="28"/>
      <c r="RC143" s="28"/>
      <c r="RD143" s="28"/>
      <c r="RE143" s="28"/>
      <c r="RF143" s="28"/>
      <c r="RG143" s="28"/>
      <c r="RH143" s="28"/>
      <c r="RI143" s="28"/>
      <c r="RJ143" s="28"/>
      <c r="RK143" s="28"/>
      <c r="RL143" s="28"/>
      <c r="RM143" s="28"/>
      <c r="RN143" s="28"/>
      <c r="RO143" s="28"/>
      <c r="RP143" s="28"/>
      <c r="RQ143" s="28"/>
      <c r="RR143" s="28"/>
      <c r="RS143" s="28"/>
      <c r="RT143" s="28"/>
      <c r="RU143" s="28"/>
      <c r="RV143" s="28"/>
      <c r="RW143" s="28"/>
      <c r="RX143" s="28"/>
      <c r="RY143" s="28"/>
      <c r="RZ143" s="28"/>
      <c r="SA143" s="28"/>
      <c r="SB143" s="28"/>
      <c r="SC143" s="28"/>
      <c r="SD143" s="28"/>
      <c r="SE143" s="28"/>
      <c r="SF143" s="28"/>
      <c r="SG143" s="28"/>
      <c r="SH143" s="28"/>
      <c r="SI143" s="28"/>
      <c r="SJ143" s="28"/>
      <c r="SK143" s="28"/>
      <c r="SL143" s="28"/>
      <c r="SM143" s="28"/>
      <c r="SN143" s="28"/>
      <c r="SO143" s="28"/>
      <c r="SP143" s="28"/>
      <c r="SQ143" s="28"/>
      <c r="SR143" s="28"/>
      <c r="SS143" s="28"/>
      <c r="ST143" s="28"/>
      <c r="SU143" s="28"/>
      <c r="SV143" s="28"/>
      <c r="SW143" s="28"/>
      <c r="SX143" s="28"/>
      <c r="SY143" s="28"/>
      <c r="SZ143" s="28"/>
      <c r="TA143" s="28"/>
      <c r="TB143" s="28"/>
      <c r="TC143" s="28"/>
      <c r="TD143" s="28"/>
      <c r="TE143" s="28"/>
      <c r="TF143" s="28"/>
      <c r="TG143" s="28"/>
      <c r="TH143" s="28"/>
      <c r="TI143" s="28"/>
      <c r="TJ143" s="28"/>
      <c r="TK143" s="28"/>
      <c r="TL143" s="28"/>
      <c r="TM143" s="28"/>
      <c r="TN143" s="28"/>
      <c r="TO143" s="28"/>
      <c r="TP143" s="28"/>
      <c r="TQ143" s="28"/>
      <c r="TR143" s="28"/>
      <c r="TS143" s="28"/>
      <c r="TT143" s="28"/>
      <c r="TU143" s="28"/>
      <c r="TV143" s="28"/>
      <c r="TW143" s="28"/>
      <c r="TX143" s="28"/>
      <c r="TY143" s="28"/>
      <c r="TZ143" s="28"/>
      <c r="UA143" s="28"/>
      <c r="UB143" s="28"/>
      <c r="UC143" s="28"/>
      <c r="UD143" s="28"/>
      <c r="UE143" s="28"/>
      <c r="UF143" s="28"/>
      <c r="UG143" s="28"/>
      <c r="UH143" s="28"/>
      <c r="UI143" s="28"/>
      <c r="UJ143" s="28"/>
      <c r="UK143" s="28"/>
      <c r="UL143" s="28"/>
      <c r="UM143" s="28"/>
      <c r="UN143" s="28"/>
      <c r="UO143" s="28"/>
      <c r="UP143" s="28"/>
      <c r="UQ143" s="28"/>
      <c r="UR143" s="28"/>
      <c r="US143" s="28"/>
      <c r="UT143" s="28"/>
      <c r="UU143" s="28"/>
      <c r="UV143" s="28"/>
      <c r="UW143" s="28"/>
      <c r="UX143" s="28"/>
      <c r="UY143" s="28"/>
      <c r="UZ143" s="28"/>
      <c r="VA143" s="28"/>
      <c r="VB143" s="28"/>
      <c r="VC143" s="28"/>
      <c r="VD143" s="28"/>
      <c r="VE143" s="28"/>
      <c r="VF143" s="28"/>
      <c r="VG143" s="28"/>
      <c r="VH143" s="28"/>
      <c r="VI143" s="28"/>
      <c r="VJ143" s="28"/>
      <c r="VK143" s="28"/>
      <c r="VL143" s="28"/>
      <c r="VM143" s="28"/>
      <c r="VN143" s="28"/>
      <c r="VO143" s="28"/>
      <c r="VP143" s="28"/>
      <c r="VQ143" s="28"/>
      <c r="VR143" s="28"/>
      <c r="VS143" s="28"/>
      <c r="VT143" s="28"/>
      <c r="VU143" s="28"/>
      <c r="VV143" s="28"/>
      <c r="VW143" s="28"/>
      <c r="VX143" s="28"/>
      <c r="VY143" s="28"/>
      <c r="VZ143" s="28"/>
      <c r="WA143" s="28"/>
      <c r="WB143" s="28"/>
      <c r="WC143" s="28"/>
      <c r="WD143" s="28"/>
      <c r="WE143" s="28"/>
      <c r="WF143" s="28"/>
      <c r="WG143" s="28"/>
      <c r="WH143" s="28"/>
      <c r="WI143" s="28"/>
      <c r="WJ143" s="28"/>
      <c r="WK143" s="28"/>
      <c r="WL143" s="28"/>
      <c r="WM143" s="28"/>
      <c r="WN143" s="28"/>
      <c r="WO143" s="28"/>
      <c r="WP143" s="28"/>
      <c r="WQ143" s="28"/>
      <c r="WR143" s="28"/>
      <c r="WS143" s="28"/>
      <c r="WT143" s="28"/>
      <c r="WU143" s="28"/>
      <c r="WV143" s="28"/>
      <c r="WW143" s="28"/>
      <c r="WX143" s="28"/>
      <c r="WY143" s="28"/>
      <c r="WZ143" s="28"/>
      <c r="XA143" s="28"/>
      <c r="XB143" s="28"/>
      <c r="XC143" s="28"/>
      <c r="XD143" s="28"/>
      <c r="XE143" s="28"/>
      <c r="XF143" s="28"/>
      <c r="XG143" s="28"/>
      <c r="XH143" s="28"/>
      <c r="XI143" s="28"/>
      <c r="XJ143" s="28"/>
      <c r="XK143" s="28"/>
      <c r="XL143" s="28"/>
      <c r="XM143" s="28"/>
      <c r="XN143" s="28"/>
      <c r="XO143" s="28"/>
      <c r="XP143" s="28"/>
      <c r="XQ143" s="28"/>
      <c r="XR143" s="28"/>
      <c r="XS143" s="28"/>
      <c r="XT143" s="28"/>
      <c r="XU143" s="28"/>
      <c r="XV143" s="28"/>
      <c r="XW143" s="28"/>
      <c r="XX143" s="28"/>
      <c r="XY143" s="28"/>
      <c r="XZ143" s="28"/>
      <c r="YA143" s="28"/>
      <c r="YB143" s="28"/>
      <c r="YC143" s="28"/>
      <c r="YD143" s="28"/>
      <c r="YE143" s="28"/>
      <c r="YF143" s="28"/>
      <c r="YG143" s="28"/>
      <c r="YH143" s="28"/>
      <c r="YI143" s="28"/>
      <c r="YJ143" s="28"/>
      <c r="YK143" s="28"/>
      <c r="YL143" s="28"/>
      <c r="YM143" s="28"/>
      <c r="YN143" s="28"/>
      <c r="YO143" s="28"/>
      <c r="YP143" s="28"/>
      <c r="YQ143" s="28"/>
      <c r="YR143" s="28"/>
      <c r="YS143" s="28"/>
      <c r="YT143" s="28"/>
      <c r="YU143" s="28"/>
      <c r="YV143" s="28"/>
      <c r="YW143" s="28"/>
      <c r="YX143" s="28"/>
      <c r="YY143" s="28"/>
      <c r="YZ143" s="28"/>
      <c r="ZA143" s="28"/>
      <c r="ZB143" s="28"/>
      <c r="ZC143" s="28"/>
      <c r="ZD143" s="28"/>
      <c r="ZE143" s="28"/>
      <c r="ZF143" s="28"/>
      <c r="ZG143" s="28"/>
      <c r="ZH143" s="28"/>
      <c r="ZI143" s="28"/>
      <c r="ZJ143" s="28"/>
      <c r="ZK143" s="28"/>
      <c r="ZL143" s="28"/>
      <c r="ZM143" s="28"/>
      <c r="ZN143" s="28"/>
      <c r="ZO143" s="28"/>
      <c r="ZP143" s="28"/>
      <c r="ZQ143" s="28"/>
      <c r="ZR143" s="28"/>
      <c r="ZS143" s="28"/>
      <c r="ZT143" s="28"/>
      <c r="ZU143" s="28"/>
      <c r="ZV143" s="28"/>
      <c r="ZW143" s="28"/>
      <c r="ZX143" s="28"/>
      <c r="ZY143" s="28"/>
      <c r="ZZ143" s="28"/>
      <c r="AAA143" s="28"/>
      <c r="AAB143" s="28"/>
      <c r="AAC143" s="28"/>
      <c r="AAD143" s="28"/>
      <c r="AAE143" s="28"/>
      <c r="AAF143" s="28"/>
      <c r="AAG143" s="28"/>
      <c r="AAH143" s="28"/>
      <c r="AAI143" s="28"/>
      <c r="AAJ143" s="28"/>
      <c r="AAK143" s="28"/>
      <c r="AAL143" s="28"/>
      <c r="AAM143" s="28"/>
      <c r="AAN143" s="28"/>
      <c r="AAO143" s="28"/>
      <c r="AAP143" s="28"/>
      <c r="AAQ143" s="28"/>
      <c r="AAR143" s="28"/>
      <c r="AAS143" s="28"/>
      <c r="AAT143" s="28"/>
      <c r="AAU143" s="28"/>
      <c r="AAV143" s="28"/>
      <c r="AAW143" s="28"/>
      <c r="AAX143" s="28"/>
      <c r="AAY143" s="28"/>
      <c r="AAZ143" s="28"/>
      <c r="ABA143" s="28"/>
      <c r="ABB143" s="28"/>
      <c r="ABC143" s="28"/>
      <c r="ABD143" s="28"/>
      <c r="ABE143" s="28"/>
      <c r="ABF143" s="28"/>
      <c r="ABG143" s="28"/>
      <c r="ABH143" s="28"/>
      <c r="ABI143" s="28"/>
      <c r="ABJ143" s="28"/>
      <c r="ABK143" s="28"/>
      <c r="ABL143" s="28"/>
      <c r="ABM143" s="28"/>
      <c r="ABN143" s="28"/>
      <c r="ABO143" s="28"/>
      <c r="ABP143" s="28"/>
      <c r="ABQ143" s="28"/>
      <c r="ABR143" s="28"/>
      <c r="ABS143" s="28"/>
      <c r="ABT143" s="28"/>
      <c r="ABU143" s="28"/>
      <c r="ABV143" s="28"/>
      <c r="ABW143" s="28"/>
      <c r="ABX143" s="28"/>
      <c r="ABY143" s="28"/>
      <c r="ABZ143" s="28"/>
      <c r="ACA143" s="28"/>
      <c r="ACB143" s="28"/>
      <c r="ACC143" s="28"/>
      <c r="ACD143" s="28"/>
      <c r="ACE143" s="28"/>
      <c r="ACF143" s="28"/>
      <c r="ACG143" s="28"/>
      <c r="ACH143" s="28"/>
      <c r="ACI143" s="28"/>
      <c r="ACJ143" s="28"/>
      <c r="ACK143" s="28"/>
      <c r="ACL143" s="28"/>
      <c r="ACM143" s="28"/>
      <c r="ACN143" s="28"/>
      <c r="ACO143" s="28"/>
      <c r="ACP143" s="28"/>
      <c r="ACQ143" s="28"/>
      <c r="ACR143" s="28"/>
      <c r="ACS143" s="28"/>
      <c r="ACT143" s="28"/>
      <c r="ACU143" s="28"/>
      <c r="ACV143" s="28"/>
      <c r="ACW143" s="28"/>
      <c r="ACX143" s="28"/>
      <c r="ACY143" s="28"/>
      <c r="ACZ143" s="28"/>
      <c r="ADA143" s="28"/>
      <c r="ADB143" s="28"/>
      <c r="ADC143" s="28"/>
      <c r="ADD143" s="28"/>
      <c r="ADE143" s="28"/>
      <c r="ADF143" s="28"/>
      <c r="ADG143" s="28"/>
      <c r="ADH143" s="28"/>
      <c r="ADI143" s="28"/>
      <c r="ADJ143" s="28"/>
      <c r="ADK143" s="28"/>
      <c r="ADL143" s="28"/>
      <c r="ADM143" s="28"/>
      <c r="ADN143" s="28"/>
      <c r="ADO143" s="28"/>
      <c r="ADP143" s="28"/>
      <c r="ADQ143" s="28"/>
      <c r="ADR143" s="28"/>
      <c r="ADS143" s="28"/>
      <c r="ADT143" s="28"/>
      <c r="ADU143" s="28"/>
      <c r="ADV143" s="28"/>
      <c r="ADW143" s="28"/>
      <c r="ADX143" s="28"/>
      <c r="ADY143" s="28"/>
      <c r="ADZ143" s="28"/>
      <c r="AEA143" s="28"/>
      <c r="AEB143" s="28"/>
      <c r="AEC143" s="28"/>
      <c r="AED143" s="28"/>
      <c r="AEE143" s="28"/>
      <c r="AEF143" s="28"/>
      <c r="AEG143" s="28"/>
      <c r="AEH143" s="28"/>
      <c r="AEI143" s="28"/>
      <c r="AEJ143" s="28"/>
      <c r="AEK143" s="28"/>
      <c r="AEL143" s="28"/>
      <c r="AEM143" s="28"/>
      <c r="AEN143" s="28"/>
      <c r="AEO143" s="28"/>
      <c r="AEP143" s="28"/>
      <c r="AEQ143" s="28"/>
      <c r="AER143" s="28"/>
      <c r="AES143" s="28"/>
      <c r="AET143" s="28"/>
      <c r="AEU143" s="28"/>
      <c r="AEV143" s="28"/>
      <c r="AEW143" s="28"/>
      <c r="AEX143" s="28"/>
      <c r="AEY143" s="28"/>
      <c r="AEZ143" s="28"/>
      <c r="AFA143" s="28"/>
      <c r="AFB143" s="28"/>
      <c r="AFC143" s="28"/>
      <c r="AFD143" s="28"/>
      <c r="AFE143" s="28"/>
      <c r="AFF143" s="28"/>
      <c r="AFG143" s="28"/>
      <c r="AFH143" s="28"/>
      <c r="AFI143" s="28"/>
      <c r="AFJ143" s="28"/>
      <c r="AFK143" s="28"/>
      <c r="AFL143" s="28"/>
      <c r="AFM143" s="28"/>
      <c r="AFN143" s="28"/>
      <c r="AFO143" s="28"/>
      <c r="AFP143" s="28"/>
      <c r="AFQ143" s="28"/>
      <c r="AFR143" s="28"/>
      <c r="AFS143" s="28"/>
      <c r="AFT143" s="28"/>
      <c r="AFU143" s="28"/>
      <c r="AFV143" s="28"/>
      <c r="AFW143" s="28"/>
      <c r="AFX143" s="28"/>
      <c r="AFY143" s="28"/>
      <c r="AFZ143" s="28"/>
      <c r="AGA143" s="28"/>
      <c r="AGB143" s="28"/>
      <c r="AGC143" s="28"/>
      <c r="AGD143" s="28"/>
      <c r="AGE143" s="28"/>
      <c r="AGF143" s="28"/>
      <c r="AGG143" s="28"/>
      <c r="AGH143" s="28"/>
      <c r="AGI143" s="28"/>
      <c r="AGJ143" s="28"/>
      <c r="AGK143" s="28"/>
      <c r="AGL143" s="28"/>
      <c r="AGM143" s="28"/>
      <c r="AGN143" s="28"/>
      <c r="AGO143" s="28"/>
      <c r="AGP143" s="28"/>
      <c r="AGQ143" s="28"/>
      <c r="AGR143" s="28"/>
    </row>
    <row r="144" spans="1:876" s="36" customFormat="1" ht="14.45" hidden="1" customHeight="1" x14ac:dyDescent="0.2">
      <c r="A144" s="150">
        <v>69</v>
      </c>
      <c r="B144" s="118" t="s">
        <v>427</v>
      </c>
      <c r="C144" s="119" t="str">
        <f t="shared" ref="C144:C147" si="227">VLOOKUP(B144,ckt_lookup,2,FALSE)</f>
        <v>Elec Tran-Line OH-TX- 69KV-Brownfield Sub-Garza Co</v>
      </c>
      <c r="D144" s="120">
        <f t="shared" si="224"/>
        <v>3631476.52</v>
      </c>
      <c r="E144" s="120">
        <f t="shared" si="225"/>
        <v>3021062.16</v>
      </c>
      <c r="F144" s="121" t="s">
        <v>35</v>
      </c>
      <c r="G144" s="124">
        <v>51803</v>
      </c>
      <c r="H144" s="397" t="s">
        <v>1113</v>
      </c>
      <c r="I144" s="401">
        <v>51801</v>
      </c>
      <c r="J144" s="397" t="s">
        <v>1115</v>
      </c>
      <c r="K144" s="145">
        <f t="shared" si="214"/>
        <v>957885.99410648143</v>
      </c>
      <c r="L144" s="145">
        <f t="shared" si="215"/>
        <v>796875.0766944444</v>
      </c>
      <c r="M144" s="356"/>
      <c r="N144" s="146" t="s">
        <v>329</v>
      </c>
      <c r="O144" s="147" t="s">
        <v>728</v>
      </c>
      <c r="P144" s="146" t="e">
        <f>VLOOKUP(I144,I145:J539,2,FALSE)</f>
        <v>#N/A</v>
      </c>
      <c r="Q144" s="148" t="e">
        <f>VLOOKUP(I144,#REF!,5,FALSE)</f>
        <v>#REF!</v>
      </c>
      <c r="R144" s="148" t="e">
        <f>VLOOKUP(I144,#REF!,6,FALSE)</f>
        <v>#REF!</v>
      </c>
      <c r="S144" s="149" t="e">
        <f t="shared" si="226"/>
        <v>#REF!</v>
      </c>
      <c r="T144" s="150">
        <v>69</v>
      </c>
      <c r="U144" s="150">
        <v>1</v>
      </c>
      <c r="V144" s="402">
        <v>9.1159999999999997</v>
      </c>
      <c r="W144" s="402">
        <v>34.56</v>
      </c>
      <c r="X144" s="404">
        <f t="shared" si="216"/>
        <v>1</v>
      </c>
      <c r="Y144" s="404">
        <f t="shared" si="221"/>
        <v>1</v>
      </c>
      <c r="Z144" s="153">
        <f t="shared" si="217"/>
        <v>957885.99410648143</v>
      </c>
      <c r="AA144" s="153">
        <f t="shared" si="218"/>
        <v>796875.0766944444</v>
      </c>
      <c r="AB144" s="404">
        <f t="shared" si="222"/>
        <v>0</v>
      </c>
      <c r="AC144" s="153">
        <f t="shared" si="219"/>
        <v>0</v>
      </c>
      <c r="AD144" s="153">
        <f t="shared" si="220"/>
        <v>0</v>
      </c>
      <c r="AE144" s="154" t="s">
        <v>330</v>
      </c>
      <c r="AF144" s="155">
        <v>526</v>
      </c>
      <c r="AG144" s="155">
        <v>100</v>
      </c>
      <c r="AH144" s="182">
        <f t="shared" si="213"/>
        <v>9.1159999999999997</v>
      </c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  <c r="IW144" s="28"/>
      <c r="IX144" s="28"/>
      <c r="IY144" s="28"/>
      <c r="IZ144" s="28"/>
      <c r="JA144" s="28"/>
      <c r="JB144" s="28"/>
      <c r="JC144" s="28"/>
      <c r="JD144" s="28"/>
      <c r="JE144" s="28"/>
      <c r="JF144" s="28"/>
      <c r="JG144" s="28"/>
      <c r="JH144" s="28"/>
      <c r="JI144" s="28"/>
      <c r="JJ144" s="28"/>
      <c r="JK144" s="28"/>
      <c r="JL144" s="28"/>
      <c r="JM144" s="28"/>
      <c r="JN144" s="28"/>
      <c r="JO144" s="28"/>
      <c r="JP144" s="28"/>
      <c r="JQ144" s="28"/>
      <c r="JR144" s="28"/>
      <c r="JS144" s="28"/>
      <c r="JT144" s="28"/>
      <c r="JU144" s="28"/>
      <c r="JV144" s="28"/>
      <c r="JW144" s="28"/>
      <c r="JX144" s="28"/>
      <c r="JY144" s="28"/>
      <c r="JZ144" s="28"/>
      <c r="KA144" s="28"/>
      <c r="KB144" s="28"/>
      <c r="KC144" s="28"/>
      <c r="KD144" s="28"/>
      <c r="KE144" s="28"/>
      <c r="KF144" s="28"/>
      <c r="KG144" s="28"/>
      <c r="KH144" s="28"/>
      <c r="KI144" s="28"/>
      <c r="KJ144" s="28"/>
      <c r="KK144" s="28"/>
      <c r="KL144" s="28"/>
      <c r="KM144" s="28"/>
      <c r="KN144" s="28"/>
      <c r="KO144" s="28"/>
      <c r="KP144" s="28"/>
      <c r="KQ144" s="28"/>
      <c r="KR144" s="28"/>
      <c r="KS144" s="28"/>
      <c r="KT144" s="28"/>
      <c r="KU144" s="28"/>
      <c r="KV144" s="28"/>
      <c r="KW144" s="28"/>
      <c r="KX144" s="28"/>
      <c r="KY144" s="28"/>
      <c r="KZ144" s="28"/>
      <c r="LA144" s="28"/>
      <c r="LB144" s="28"/>
      <c r="LC144" s="28"/>
      <c r="LD144" s="28"/>
      <c r="LE144" s="28"/>
      <c r="LF144" s="28"/>
      <c r="LG144" s="28"/>
      <c r="LH144" s="28"/>
      <c r="LI144" s="28"/>
      <c r="LJ144" s="28"/>
      <c r="LK144" s="28"/>
      <c r="LL144" s="28"/>
      <c r="LM144" s="28"/>
      <c r="LN144" s="28"/>
      <c r="LO144" s="28"/>
      <c r="LP144" s="28"/>
      <c r="LQ144" s="28"/>
      <c r="LR144" s="28"/>
      <c r="LS144" s="28"/>
      <c r="LT144" s="28"/>
      <c r="LU144" s="28"/>
      <c r="LV144" s="28"/>
      <c r="LW144" s="28"/>
      <c r="LX144" s="28"/>
      <c r="LY144" s="28"/>
      <c r="LZ144" s="28"/>
      <c r="MA144" s="28"/>
      <c r="MB144" s="28"/>
      <c r="MC144" s="28"/>
      <c r="MD144" s="28"/>
      <c r="ME144" s="28"/>
      <c r="MF144" s="28"/>
      <c r="MG144" s="28"/>
      <c r="MH144" s="28"/>
      <c r="MI144" s="28"/>
      <c r="MJ144" s="28"/>
      <c r="MK144" s="28"/>
      <c r="ML144" s="28"/>
      <c r="MM144" s="28"/>
      <c r="MN144" s="28"/>
      <c r="MO144" s="28"/>
      <c r="MP144" s="28"/>
      <c r="MQ144" s="28"/>
      <c r="MR144" s="28"/>
      <c r="MS144" s="28"/>
      <c r="MT144" s="28"/>
      <c r="MU144" s="28"/>
      <c r="MV144" s="28"/>
      <c r="MW144" s="28"/>
      <c r="MX144" s="28"/>
      <c r="MY144" s="28"/>
      <c r="MZ144" s="28"/>
      <c r="NA144" s="28"/>
      <c r="NB144" s="28"/>
      <c r="NC144" s="28"/>
      <c r="ND144" s="28"/>
      <c r="NE144" s="28"/>
      <c r="NF144" s="28"/>
      <c r="NG144" s="28"/>
      <c r="NH144" s="28"/>
      <c r="NI144" s="28"/>
      <c r="NJ144" s="28"/>
      <c r="NK144" s="28"/>
      <c r="NL144" s="28"/>
      <c r="NM144" s="28"/>
      <c r="NN144" s="28"/>
      <c r="NO144" s="28"/>
      <c r="NP144" s="28"/>
      <c r="NQ144" s="28"/>
      <c r="NR144" s="28"/>
      <c r="NS144" s="28"/>
      <c r="NT144" s="28"/>
      <c r="NU144" s="28"/>
      <c r="NV144" s="28"/>
      <c r="NW144" s="28"/>
      <c r="NX144" s="28"/>
      <c r="NY144" s="28"/>
      <c r="NZ144" s="28"/>
      <c r="OA144" s="28"/>
      <c r="OB144" s="28"/>
      <c r="OC144" s="28"/>
      <c r="OD144" s="28"/>
      <c r="OE144" s="28"/>
      <c r="OF144" s="28"/>
      <c r="OG144" s="28"/>
      <c r="OH144" s="28"/>
      <c r="OI144" s="28"/>
      <c r="OJ144" s="28"/>
      <c r="OK144" s="28"/>
      <c r="OL144" s="28"/>
      <c r="OM144" s="28"/>
      <c r="ON144" s="28"/>
      <c r="OO144" s="28"/>
      <c r="OP144" s="28"/>
      <c r="OQ144" s="28"/>
      <c r="OR144" s="28"/>
      <c r="OS144" s="28"/>
      <c r="OT144" s="28"/>
      <c r="OU144" s="28"/>
      <c r="OV144" s="28"/>
      <c r="OW144" s="28"/>
      <c r="OX144" s="28"/>
      <c r="OY144" s="28"/>
      <c r="OZ144" s="28"/>
      <c r="PA144" s="28"/>
      <c r="PB144" s="28"/>
      <c r="PC144" s="28"/>
      <c r="PD144" s="28"/>
      <c r="PE144" s="28"/>
      <c r="PF144" s="28"/>
      <c r="PG144" s="28"/>
      <c r="PH144" s="28"/>
      <c r="PI144" s="28"/>
      <c r="PJ144" s="28"/>
      <c r="PK144" s="28"/>
      <c r="PL144" s="28"/>
      <c r="PM144" s="28"/>
      <c r="PN144" s="28"/>
      <c r="PO144" s="28"/>
      <c r="PP144" s="28"/>
      <c r="PQ144" s="28"/>
      <c r="PR144" s="28"/>
      <c r="PS144" s="28"/>
      <c r="PT144" s="28"/>
      <c r="PU144" s="28"/>
      <c r="PV144" s="28"/>
      <c r="PW144" s="28"/>
      <c r="PX144" s="28"/>
      <c r="PY144" s="28"/>
      <c r="PZ144" s="28"/>
      <c r="QA144" s="28"/>
      <c r="QB144" s="28"/>
      <c r="QC144" s="28"/>
      <c r="QD144" s="28"/>
      <c r="QE144" s="28"/>
      <c r="QF144" s="28"/>
      <c r="QG144" s="28"/>
      <c r="QH144" s="28"/>
      <c r="QI144" s="28"/>
      <c r="QJ144" s="28"/>
      <c r="QK144" s="28"/>
      <c r="QL144" s="28"/>
      <c r="QM144" s="28"/>
      <c r="QN144" s="28"/>
      <c r="QO144" s="28"/>
      <c r="QP144" s="28"/>
      <c r="QQ144" s="28"/>
      <c r="QR144" s="28"/>
      <c r="QS144" s="28"/>
      <c r="QT144" s="28"/>
      <c r="QU144" s="28"/>
      <c r="QV144" s="28"/>
      <c r="QW144" s="28"/>
      <c r="QX144" s="28"/>
      <c r="QY144" s="28"/>
      <c r="QZ144" s="28"/>
      <c r="RA144" s="28"/>
      <c r="RB144" s="28"/>
      <c r="RC144" s="28"/>
      <c r="RD144" s="28"/>
      <c r="RE144" s="28"/>
      <c r="RF144" s="28"/>
      <c r="RG144" s="28"/>
      <c r="RH144" s="28"/>
      <c r="RI144" s="28"/>
      <c r="RJ144" s="28"/>
      <c r="RK144" s="28"/>
      <c r="RL144" s="28"/>
      <c r="RM144" s="28"/>
      <c r="RN144" s="28"/>
      <c r="RO144" s="28"/>
      <c r="RP144" s="28"/>
      <c r="RQ144" s="28"/>
      <c r="RR144" s="28"/>
      <c r="RS144" s="28"/>
      <c r="RT144" s="28"/>
      <c r="RU144" s="28"/>
      <c r="RV144" s="28"/>
      <c r="RW144" s="28"/>
      <c r="RX144" s="28"/>
      <c r="RY144" s="28"/>
      <c r="RZ144" s="28"/>
      <c r="SA144" s="28"/>
      <c r="SB144" s="28"/>
      <c r="SC144" s="28"/>
      <c r="SD144" s="28"/>
      <c r="SE144" s="28"/>
      <c r="SF144" s="28"/>
      <c r="SG144" s="28"/>
      <c r="SH144" s="28"/>
      <c r="SI144" s="28"/>
      <c r="SJ144" s="28"/>
      <c r="SK144" s="28"/>
      <c r="SL144" s="28"/>
      <c r="SM144" s="28"/>
      <c r="SN144" s="28"/>
      <c r="SO144" s="28"/>
      <c r="SP144" s="28"/>
      <c r="SQ144" s="28"/>
      <c r="SR144" s="28"/>
      <c r="SS144" s="28"/>
      <c r="ST144" s="28"/>
      <c r="SU144" s="28"/>
      <c r="SV144" s="28"/>
      <c r="SW144" s="28"/>
      <c r="SX144" s="28"/>
      <c r="SY144" s="28"/>
      <c r="SZ144" s="28"/>
      <c r="TA144" s="28"/>
      <c r="TB144" s="28"/>
      <c r="TC144" s="28"/>
      <c r="TD144" s="28"/>
      <c r="TE144" s="28"/>
      <c r="TF144" s="28"/>
      <c r="TG144" s="28"/>
      <c r="TH144" s="28"/>
      <c r="TI144" s="28"/>
      <c r="TJ144" s="28"/>
      <c r="TK144" s="28"/>
      <c r="TL144" s="28"/>
      <c r="TM144" s="28"/>
      <c r="TN144" s="28"/>
      <c r="TO144" s="28"/>
      <c r="TP144" s="28"/>
      <c r="TQ144" s="28"/>
      <c r="TR144" s="28"/>
      <c r="TS144" s="28"/>
      <c r="TT144" s="28"/>
      <c r="TU144" s="28"/>
      <c r="TV144" s="28"/>
      <c r="TW144" s="28"/>
      <c r="TX144" s="28"/>
      <c r="TY144" s="28"/>
      <c r="TZ144" s="28"/>
      <c r="UA144" s="28"/>
      <c r="UB144" s="28"/>
      <c r="UC144" s="28"/>
      <c r="UD144" s="28"/>
      <c r="UE144" s="28"/>
      <c r="UF144" s="28"/>
      <c r="UG144" s="28"/>
      <c r="UH144" s="28"/>
      <c r="UI144" s="28"/>
      <c r="UJ144" s="28"/>
      <c r="UK144" s="28"/>
      <c r="UL144" s="28"/>
      <c r="UM144" s="28"/>
      <c r="UN144" s="28"/>
      <c r="UO144" s="28"/>
      <c r="UP144" s="28"/>
      <c r="UQ144" s="28"/>
      <c r="UR144" s="28"/>
      <c r="US144" s="28"/>
      <c r="UT144" s="28"/>
      <c r="UU144" s="28"/>
      <c r="UV144" s="28"/>
      <c r="UW144" s="28"/>
      <c r="UX144" s="28"/>
      <c r="UY144" s="28"/>
      <c r="UZ144" s="28"/>
      <c r="VA144" s="28"/>
      <c r="VB144" s="28"/>
      <c r="VC144" s="28"/>
      <c r="VD144" s="28"/>
      <c r="VE144" s="28"/>
      <c r="VF144" s="28"/>
      <c r="VG144" s="28"/>
      <c r="VH144" s="28"/>
      <c r="VI144" s="28"/>
      <c r="VJ144" s="28"/>
      <c r="VK144" s="28"/>
      <c r="VL144" s="28"/>
      <c r="VM144" s="28"/>
      <c r="VN144" s="28"/>
      <c r="VO144" s="28"/>
      <c r="VP144" s="28"/>
      <c r="VQ144" s="28"/>
      <c r="VR144" s="28"/>
      <c r="VS144" s="28"/>
      <c r="VT144" s="28"/>
      <c r="VU144" s="28"/>
      <c r="VV144" s="28"/>
      <c r="VW144" s="28"/>
      <c r="VX144" s="28"/>
      <c r="VY144" s="28"/>
      <c r="VZ144" s="28"/>
      <c r="WA144" s="28"/>
      <c r="WB144" s="28"/>
      <c r="WC144" s="28"/>
      <c r="WD144" s="28"/>
      <c r="WE144" s="28"/>
      <c r="WF144" s="28"/>
      <c r="WG144" s="28"/>
      <c r="WH144" s="28"/>
      <c r="WI144" s="28"/>
      <c r="WJ144" s="28"/>
      <c r="WK144" s="28"/>
      <c r="WL144" s="28"/>
      <c r="WM144" s="28"/>
      <c r="WN144" s="28"/>
      <c r="WO144" s="28"/>
      <c r="WP144" s="28"/>
      <c r="WQ144" s="28"/>
      <c r="WR144" s="28"/>
      <c r="WS144" s="28"/>
      <c r="WT144" s="28"/>
      <c r="WU144" s="28"/>
      <c r="WV144" s="28"/>
      <c r="WW144" s="28"/>
      <c r="WX144" s="28"/>
      <c r="WY144" s="28"/>
      <c r="WZ144" s="28"/>
      <c r="XA144" s="28"/>
      <c r="XB144" s="28"/>
      <c r="XC144" s="28"/>
      <c r="XD144" s="28"/>
      <c r="XE144" s="28"/>
      <c r="XF144" s="28"/>
      <c r="XG144" s="28"/>
      <c r="XH144" s="28"/>
      <c r="XI144" s="28"/>
      <c r="XJ144" s="28"/>
      <c r="XK144" s="28"/>
      <c r="XL144" s="28"/>
      <c r="XM144" s="28"/>
      <c r="XN144" s="28"/>
      <c r="XO144" s="28"/>
      <c r="XP144" s="28"/>
      <c r="XQ144" s="28"/>
      <c r="XR144" s="28"/>
      <c r="XS144" s="28"/>
      <c r="XT144" s="28"/>
      <c r="XU144" s="28"/>
      <c r="XV144" s="28"/>
      <c r="XW144" s="28"/>
      <c r="XX144" s="28"/>
      <c r="XY144" s="28"/>
      <c r="XZ144" s="28"/>
      <c r="YA144" s="28"/>
      <c r="YB144" s="28"/>
      <c r="YC144" s="28"/>
      <c r="YD144" s="28"/>
      <c r="YE144" s="28"/>
      <c r="YF144" s="28"/>
      <c r="YG144" s="28"/>
      <c r="YH144" s="28"/>
      <c r="YI144" s="28"/>
      <c r="YJ144" s="28"/>
      <c r="YK144" s="28"/>
      <c r="YL144" s="28"/>
      <c r="YM144" s="28"/>
      <c r="YN144" s="28"/>
      <c r="YO144" s="28"/>
      <c r="YP144" s="28"/>
      <c r="YQ144" s="28"/>
      <c r="YR144" s="28"/>
      <c r="YS144" s="28"/>
      <c r="YT144" s="28"/>
      <c r="YU144" s="28"/>
      <c r="YV144" s="28"/>
      <c r="YW144" s="28"/>
      <c r="YX144" s="28"/>
      <c r="YY144" s="28"/>
      <c r="YZ144" s="28"/>
      <c r="ZA144" s="28"/>
      <c r="ZB144" s="28"/>
      <c r="ZC144" s="28"/>
      <c r="ZD144" s="28"/>
      <c r="ZE144" s="28"/>
      <c r="ZF144" s="28"/>
      <c r="ZG144" s="28"/>
      <c r="ZH144" s="28"/>
      <c r="ZI144" s="28"/>
      <c r="ZJ144" s="28"/>
      <c r="ZK144" s="28"/>
      <c r="ZL144" s="28"/>
      <c r="ZM144" s="28"/>
      <c r="ZN144" s="28"/>
      <c r="ZO144" s="28"/>
      <c r="ZP144" s="28"/>
      <c r="ZQ144" s="28"/>
      <c r="ZR144" s="28"/>
      <c r="ZS144" s="28"/>
      <c r="ZT144" s="28"/>
      <c r="ZU144" s="28"/>
      <c r="ZV144" s="28"/>
      <c r="ZW144" s="28"/>
      <c r="ZX144" s="28"/>
      <c r="ZY144" s="28"/>
      <c r="ZZ144" s="28"/>
      <c r="AAA144" s="28"/>
      <c r="AAB144" s="28"/>
      <c r="AAC144" s="28"/>
      <c r="AAD144" s="28"/>
      <c r="AAE144" s="28"/>
      <c r="AAF144" s="28"/>
      <c r="AAG144" s="28"/>
      <c r="AAH144" s="28"/>
      <c r="AAI144" s="28"/>
      <c r="AAJ144" s="28"/>
      <c r="AAK144" s="28"/>
      <c r="AAL144" s="28"/>
      <c r="AAM144" s="28"/>
      <c r="AAN144" s="28"/>
      <c r="AAO144" s="28"/>
      <c r="AAP144" s="28"/>
      <c r="AAQ144" s="28"/>
      <c r="AAR144" s="28"/>
      <c r="AAS144" s="28"/>
      <c r="AAT144" s="28"/>
      <c r="AAU144" s="28"/>
      <c r="AAV144" s="28"/>
      <c r="AAW144" s="28"/>
      <c r="AAX144" s="28"/>
      <c r="AAY144" s="28"/>
      <c r="AAZ144" s="28"/>
      <c r="ABA144" s="28"/>
      <c r="ABB144" s="28"/>
      <c r="ABC144" s="28"/>
      <c r="ABD144" s="28"/>
      <c r="ABE144" s="28"/>
      <c r="ABF144" s="28"/>
      <c r="ABG144" s="28"/>
      <c r="ABH144" s="28"/>
      <c r="ABI144" s="28"/>
      <c r="ABJ144" s="28"/>
      <c r="ABK144" s="28"/>
      <c r="ABL144" s="28"/>
      <c r="ABM144" s="28"/>
      <c r="ABN144" s="28"/>
      <c r="ABO144" s="28"/>
      <c r="ABP144" s="28"/>
      <c r="ABQ144" s="28"/>
      <c r="ABR144" s="28"/>
      <c r="ABS144" s="28"/>
      <c r="ABT144" s="28"/>
      <c r="ABU144" s="28"/>
      <c r="ABV144" s="28"/>
      <c r="ABW144" s="28"/>
      <c r="ABX144" s="28"/>
      <c r="ABY144" s="28"/>
      <c r="ABZ144" s="28"/>
      <c r="ACA144" s="28"/>
      <c r="ACB144" s="28"/>
      <c r="ACC144" s="28"/>
      <c r="ACD144" s="28"/>
      <c r="ACE144" s="28"/>
      <c r="ACF144" s="28"/>
      <c r="ACG144" s="28"/>
      <c r="ACH144" s="28"/>
      <c r="ACI144" s="28"/>
      <c r="ACJ144" s="28"/>
      <c r="ACK144" s="28"/>
      <c r="ACL144" s="28"/>
      <c r="ACM144" s="28"/>
      <c r="ACN144" s="28"/>
      <c r="ACO144" s="28"/>
      <c r="ACP144" s="28"/>
      <c r="ACQ144" s="28"/>
      <c r="ACR144" s="28"/>
      <c r="ACS144" s="28"/>
      <c r="ACT144" s="28"/>
      <c r="ACU144" s="28"/>
      <c r="ACV144" s="28"/>
      <c r="ACW144" s="28"/>
      <c r="ACX144" s="28"/>
      <c r="ACY144" s="28"/>
      <c r="ACZ144" s="28"/>
      <c r="ADA144" s="28"/>
      <c r="ADB144" s="28"/>
      <c r="ADC144" s="28"/>
      <c r="ADD144" s="28"/>
      <c r="ADE144" s="28"/>
      <c r="ADF144" s="28"/>
      <c r="ADG144" s="28"/>
      <c r="ADH144" s="28"/>
      <c r="ADI144" s="28"/>
      <c r="ADJ144" s="28"/>
      <c r="ADK144" s="28"/>
      <c r="ADL144" s="28"/>
      <c r="ADM144" s="28"/>
      <c r="ADN144" s="28"/>
      <c r="ADO144" s="28"/>
      <c r="ADP144" s="28"/>
      <c r="ADQ144" s="28"/>
      <c r="ADR144" s="28"/>
      <c r="ADS144" s="28"/>
      <c r="ADT144" s="28"/>
      <c r="ADU144" s="28"/>
      <c r="ADV144" s="28"/>
      <c r="ADW144" s="28"/>
      <c r="ADX144" s="28"/>
      <c r="ADY144" s="28"/>
      <c r="ADZ144" s="28"/>
      <c r="AEA144" s="28"/>
      <c r="AEB144" s="28"/>
      <c r="AEC144" s="28"/>
      <c r="AED144" s="28"/>
      <c r="AEE144" s="28"/>
      <c r="AEF144" s="28"/>
      <c r="AEG144" s="28"/>
      <c r="AEH144" s="28"/>
      <c r="AEI144" s="28"/>
      <c r="AEJ144" s="28"/>
      <c r="AEK144" s="28"/>
      <c r="AEL144" s="28"/>
      <c r="AEM144" s="28"/>
      <c r="AEN144" s="28"/>
      <c r="AEO144" s="28"/>
      <c r="AEP144" s="28"/>
      <c r="AEQ144" s="28"/>
      <c r="AER144" s="28"/>
      <c r="AES144" s="28"/>
      <c r="AET144" s="28"/>
      <c r="AEU144" s="28"/>
      <c r="AEV144" s="28"/>
      <c r="AEW144" s="28"/>
      <c r="AEX144" s="28"/>
      <c r="AEY144" s="28"/>
      <c r="AEZ144" s="28"/>
      <c r="AFA144" s="28"/>
      <c r="AFB144" s="28"/>
      <c r="AFC144" s="28"/>
      <c r="AFD144" s="28"/>
      <c r="AFE144" s="28"/>
      <c r="AFF144" s="28"/>
      <c r="AFG144" s="28"/>
      <c r="AFH144" s="28"/>
      <c r="AFI144" s="28"/>
      <c r="AFJ144" s="28"/>
      <c r="AFK144" s="28"/>
      <c r="AFL144" s="28"/>
      <c r="AFM144" s="28"/>
      <c r="AFN144" s="28"/>
      <c r="AFO144" s="28"/>
      <c r="AFP144" s="28"/>
      <c r="AFQ144" s="28"/>
      <c r="AFR144" s="28"/>
      <c r="AFS144" s="28"/>
      <c r="AFT144" s="28"/>
      <c r="AFU144" s="28"/>
      <c r="AFV144" s="28"/>
      <c r="AFW144" s="28"/>
      <c r="AFX144" s="28"/>
      <c r="AFY144" s="28"/>
      <c r="AFZ144" s="28"/>
      <c r="AGA144" s="28"/>
      <c r="AGB144" s="28"/>
      <c r="AGC144" s="28"/>
      <c r="AGD144" s="28"/>
      <c r="AGE144" s="28"/>
      <c r="AGF144" s="28"/>
      <c r="AGG144" s="28"/>
      <c r="AGH144" s="28"/>
      <c r="AGI144" s="28"/>
      <c r="AGJ144" s="28"/>
      <c r="AGK144" s="28"/>
      <c r="AGL144" s="28"/>
      <c r="AGM144" s="28"/>
      <c r="AGN144" s="28"/>
      <c r="AGO144" s="28"/>
      <c r="AGP144" s="28"/>
      <c r="AGQ144" s="28"/>
      <c r="AGR144" s="28"/>
    </row>
    <row r="145" spans="1:876" ht="14.45" hidden="1" customHeight="1" x14ac:dyDescent="0.2">
      <c r="A145" s="108">
        <v>69</v>
      </c>
      <c r="B145" s="109" t="s">
        <v>427</v>
      </c>
      <c r="C145" s="122" t="str">
        <f t="shared" si="227"/>
        <v>Elec Tran-Line OH-TX- 69KV-Brownfield Sub-Garza Co</v>
      </c>
      <c r="D145" s="110">
        <f t="shared" si="224"/>
        <v>3631476.52</v>
      </c>
      <c r="E145" s="110">
        <f t="shared" si="225"/>
        <v>3021062.16</v>
      </c>
      <c r="F145" s="111" t="s">
        <v>36</v>
      </c>
      <c r="G145" s="108">
        <v>51835</v>
      </c>
      <c r="H145" s="278" t="s">
        <v>1116</v>
      </c>
      <c r="I145" s="108">
        <v>51822</v>
      </c>
      <c r="J145" s="278" t="s">
        <v>1117</v>
      </c>
      <c r="K145" s="126">
        <f t="shared" si="214"/>
        <v>315232.33680555556</v>
      </c>
      <c r="L145" s="126">
        <f t="shared" si="215"/>
        <v>262244.97916666669</v>
      </c>
      <c r="M145" s="127"/>
      <c r="N145" s="128" t="s">
        <v>338</v>
      </c>
      <c r="O145" s="142" t="s">
        <v>330</v>
      </c>
      <c r="P145" s="128" t="e">
        <f>VLOOKUP(I145,I146:J540,2,FALSE)</f>
        <v>#N/A</v>
      </c>
      <c r="Q145" s="129" t="e">
        <f>VLOOKUP(I145,#REF!,5,FALSE)</f>
        <v>#REF!</v>
      </c>
      <c r="R145" s="129" t="e">
        <f>VLOOKUP(I145,#REF!,6,FALSE)</f>
        <v>#REF!</v>
      </c>
      <c r="S145" s="130" t="e">
        <f t="shared" si="226"/>
        <v>#REF!</v>
      </c>
      <c r="T145" s="108">
        <v>69</v>
      </c>
      <c r="U145" s="108">
        <v>1</v>
      </c>
      <c r="V145" s="131">
        <v>3</v>
      </c>
      <c r="W145" s="131">
        <v>34.56</v>
      </c>
      <c r="X145" s="128">
        <f t="shared" si="216"/>
        <v>0</v>
      </c>
      <c r="Y145" s="128">
        <f t="shared" si="221"/>
        <v>0</v>
      </c>
      <c r="Z145" s="135">
        <f t="shared" si="217"/>
        <v>0</v>
      </c>
      <c r="AA145" s="135">
        <f t="shared" si="218"/>
        <v>0</v>
      </c>
      <c r="AB145" s="128">
        <f t="shared" si="222"/>
        <v>1</v>
      </c>
      <c r="AC145" s="135">
        <f t="shared" si="219"/>
        <v>0</v>
      </c>
      <c r="AD145" s="135">
        <f t="shared" si="220"/>
        <v>0</v>
      </c>
      <c r="AE145" s="133" t="s">
        <v>330</v>
      </c>
      <c r="AF145" s="39">
        <v>526</v>
      </c>
      <c r="AG145" s="39">
        <v>100</v>
      </c>
      <c r="AH145" s="180">
        <f t="shared" si="213"/>
        <v>3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  <c r="IW145" s="28"/>
      <c r="IX145" s="28"/>
      <c r="IY145" s="28"/>
      <c r="IZ145" s="28"/>
      <c r="JA145" s="28"/>
      <c r="JB145" s="28"/>
      <c r="JC145" s="28"/>
      <c r="JD145" s="28"/>
      <c r="JE145" s="28"/>
      <c r="JF145" s="28"/>
      <c r="JG145" s="28"/>
      <c r="JH145" s="28"/>
      <c r="JI145" s="28"/>
      <c r="JJ145" s="28"/>
      <c r="JK145" s="28"/>
      <c r="JL145" s="28"/>
      <c r="JM145" s="28"/>
      <c r="JN145" s="28"/>
      <c r="JO145" s="28"/>
      <c r="JP145" s="28"/>
      <c r="JQ145" s="28"/>
      <c r="JR145" s="28"/>
      <c r="JS145" s="28"/>
      <c r="JT145" s="28"/>
      <c r="JU145" s="28"/>
      <c r="JV145" s="28"/>
      <c r="JW145" s="28"/>
      <c r="JX145" s="28"/>
      <c r="JY145" s="28"/>
      <c r="JZ145" s="28"/>
      <c r="KA145" s="28"/>
      <c r="KB145" s="28"/>
      <c r="KC145" s="28"/>
      <c r="KD145" s="28"/>
      <c r="KE145" s="28"/>
      <c r="KF145" s="28"/>
      <c r="KG145" s="28"/>
      <c r="KH145" s="28"/>
      <c r="KI145" s="28"/>
      <c r="KJ145" s="28"/>
      <c r="KK145" s="28"/>
      <c r="KL145" s="28"/>
      <c r="KM145" s="28"/>
      <c r="KN145" s="28"/>
      <c r="KO145" s="28"/>
      <c r="KP145" s="28"/>
      <c r="KQ145" s="28"/>
      <c r="KR145" s="28"/>
      <c r="KS145" s="28"/>
      <c r="KT145" s="28"/>
      <c r="KU145" s="28"/>
      <c r="KV145" s="28"/>
      <c r="KW145" s="28"/>
      <c r="KX145" s="28"/>
      <c r="KY145" s="28"/>
      <c r="KZ145" s="28"/>
      <c r="LA145" s="28"/>
      <c r="LB145" s="28"/>
      <c r="LC145" s="28"/>
      <c r="LD145" s="28"/>
      <c r="LE145" s="28"/>
      <c r="LF145" s="28"/>
      <c r="LG145" s="28"/>
      <c r="LH145" s="28"/>
      <c r="LI145" s="28"/>
      <c r="LJ145" s="28"/>
      <c r="LK145" s="28"/>
      <c r="LL145" s="28"/>
      <c r="LM145" s="28"/>
      <c r="LN145" s="28"/>
      <c r="LO145" s="28"/>
      <c r="LP145" s="28"/>
      <c r="LQ145" s="28"/>
      <c r="LR145" s="28"/>
      <c r="LS145" s="28"/>
      <c r="LT145" s="28"/>
      <c r="LU145" s="28"/>
      <c r="LV145" s="28"/>
      <c r="LW145" s="28"/>
      <c r="LX145" s="28"/>
      <c r="LY145" s="28"/>
      <c r="LZ145" s="28"/>
      <c r="MA145" s="28"/>
      <c r="MB145" s="28"/>
      <c r="MC145" s="28"/>
      <c r="MD145" s="28"/>
      <c r="ME145" s="28"/>
      <c r="MF145" s="28"/>
      <c r="MG145" s="28"/>
      <c r="MH145" s="28"/>
      <c r="MI145" s="28"/>
      <c r="MJ145" s="28"/>
      <c r="MK145" s="28"/>
      <c r="ML145" s="28"/>
      <c r="MM145" s="28"/>
      <c r="MN145" s="28"/>
      <c r="MO145" s="28"/>
      <c r="MP145" s="28"/>
      <c r="MQ145" s="28"/>
      <c r="MR145" s="28"/>
      <c r="MS145" s="28"/>
      <c r="MT145" s="28"/>
      <c r="MU145" s="28"/>
      <c r="MV145" s="28"/>
      <c r="MW145" s="28"/>
      <c r="MX145" s="28"/>
      <c r="MY145" s="28"/>
      <c r="MZ145" s="28"/>
      <c r="NA145" s="28"/>
      <c r="NB145" s="28"/>
      <c r="NC145" s="28"/>
      <c r="ND145" s="28"/>
      <c r="NE145" s="28"/>
      <c r="NF145" s="28"/>
      <c r="NG145" s="28"/>
      <c r="NH145" s="28"/>
      <c r="NI145" s="28"/>
      <c r="NJ145" s="28"/>
      <c r="NK145" s="28"/>
      <c r="NL145" s="28"/>
      <c r="NM145" s="28"/>
      <c r="NN145" s="28"/>
      <c r="NO145" s="28"/>
      <c r="NP145" s="28"/>
      <c r="NQ145" s="28"/>
      <c r="NR145" s="28"/>
      <c r="NS145" s="28"/>
      <c r="NT145" s="28"/>
      <c r="NU145" s="28"/>
      <c r="NV145" s="28"/>
      <c r="NW145" s="28"/>
      <c r="NX145" s="28"/>
      <c r="NY145" s="28"/>
      <c r="NZ145" s="28"/>
      <c r="OA145" s="28"/>
      <c r="OB145" s="28"/>
      <c r="OC145" s="28"/>
      <c r="OD145" s="28"/>
      <c r="OE145" s="28"/>
      <c r="OF145" s="28"/>
      <c r="OG145" s="28"/>
      <c r="OH145" s="28"/>
      <c r="OI145" s="28"/>
      <c r="OJ145" s="28"/>
      <c r="OK145" s="28"/>
      <c r="OL145" s="28"/>
      <c r="OM145" s="28"/>
      <c r="ON145" s="28"/>
      <c r="OO145" s="28"/>
      <c r="OP145" s="28"/>
      <c r="OQ145" s="28"/>
      <c r="OR145" s="28"/>
      <c r="OS145" s="28"/>
      <c r="OT145" s="28"/>
      <c r="OU145" s="28"/>
      <c r="OV145" s="28"/>
      <c r="OW145" s="28"/>
      <c r="OX145" s="28"/>
      <c r="OY145" s="28"/>
      <c r="OZ145" s="28"/>
      <c r="PA145" s="28"/>
      <c r="PB145" s="28"/>
      <c r="PC145" s="28"/>
      <c r="PD145" s="28"/>
      <c r="PE145" s="28"/>
      <c r="PF145" s="28"/>
      <c r="PG145" s="28"/>
      <c r="PH145" s="28"/>
      <c r="PI145" s="28"/>
      <c r="PJ145" s="28"/>
      <c r="PK145" s="28"/>
      <c r="PL145" s="28"/>
      <c r="PM145" s="28"/>
      <c r="PN145" s="28"/>
      <c r="PO145" s="28"/>
      <c r="PP145" s="28"/>
      <c r="PQ145" s="28"/>
      <c r="PR145" s="28"/>
      <c r="PS145" s="28"/>
      <c r="PT145" s="28"/>
      <c r="PU145" s="28"/>
      <c r="PV145" s="28"/>
      <c r="PW145" s="28"/>
      <c r="PX145" s="28"/>
      <c r="PY145" s="28"/>
      <c r="PZ145" s="28"/>
      <c r="QA145" s="28"/>
      <c r="QB145" s="28"/>
      <c r="QC145" s="28"/>
      <c r="QD145" s="28"/>
      <c r="QE145" s="28"/>
      <c r="QF145" s="28"/>
      <c r="QG145" s="28"/>
      <c r="QH145" s="28"/>
      <c r="QI145" s="28"/>
      <c r="QJ145" s="28"/>
      <c r="QK145" s="28"/>
      <c r="QL145" s="28"/>
      <c r="QM145" s="28"/>
      <c r="QN145" s="28"/>
      <c r="QO145" s="28"/>
      <c r="QP145" s="28"/>
      <c r="QQ145" s="28"/>
      <c r="QR145" s="28"/>
      <c r="QS145" s="28"/>
      <c r="QT145" s="28"/>
      <c r="QU145" s="28"/>
      <c r="QV145" s="28"/>
      <c r="QW145" s="28"/>
      <c r="QX145" s="28"/>
      <c r="QY145" s="28"/>
      <c r="QZ145" s="28"/>
      <c r="RA145" s="28"/>
      <c r="RB145" s="28"/>
      <c r="RC145" s="28"/>
      <c r="RD145" s="28"/>
      <c r="RE145" s="28"/>
      <c r="RF145" s="28"/>
      <c r="RG145" s="28"/>
      <c r="RH145" s="28"/>
      <c r="RI145" s="28"/>
      <c r="RJ145" s="28"/>
      <c r="RK145" s="28"/>
      <c r="RL145" s="28"/>
      <c r="RM145" s="28"/>
      <c r="RN145" s="28"/>
      <c r="RO145" s="28"/>
      <c r="RP145" s="28"/>
      <c r="RQ145" s="28"/>
      <c r="RR145" s="28"/>
      <c r="RS145" s="28"/>
      <c r="RT145" s="28"/>
      <c r="RU145" s="28"/>
      <c r="RV145" s="28"/>
      <c r="RW145" s="28"/>
      <c r="RX145" s="28"/>
      <c r="RY145" s="28"/>
      <c r="RZ145" s="28"/>
      <c r="SA145" s="28"/>
      <c r="SB145" s="28"/>
      <c r="SC145" s="28"/>
      <c r="SD145" s="28"/>
      <c r="SE145" s="28"/>
      <c r="SF145" s="28"/>
      <c r="SG145" s="28"/>
      <c r="SH145" s="28"/>
      <c r="SI145" s="28"/>
      <c r="SJ145" s="28"/>
      <c r="SK145" s="28"/>
      <c r="SL145" s="28"/>
      <c r="SM145" s="28"/>
      <c r="SN145" s="28"/>
      <c r="SO145" s="28"/>
      <c r="SP145" s="28"/>
      <c r="SQ145" s="28"/>
      <c r="SR145" s="28"/>
      <c r="SS145" s="28"/>
      <c r="ST145" s="28"/>
      <c r="SU145" s="28"/>
      <c r="SV145" s="28"/>
      <c r="SW145" s="28"/>
      <c r="SX145" s="28"/>
      <c r="SY145" s="28"/>
      <c r="SZ145" s="28"/>
      <c r="TA145" s="28"/>
      <c r="TB145" s="28"/>
      <c r="TC145" s="28"/>
      <c r="TD145" s="28"/>
      <c r="TE145" s="28"/>
      <c r="TF145" s="28"/>
      <c r="TG145" s="28"/>
      <c r="TH145" s="28"/>
      <c r="TI145" s="28"/>
      <c r="TJ145" s="28"/>
      <c r="TK145" s="28"/>
      <c r="TL145" s="28"/>
      <c r="TM145" s="28"/>
      <c r="TN145" s="28"/>
      <c r="TO145" s="28"/>
      <c r="TP145" s="28"/>
      <c r="TQ145" s="28"/>
      <c r="TR145" s="28"/>
      <c r="TS145" s="28"/>
      <c r="TT145" s="28"/>
      <c r="TU145" s="28"/>
      <c r="TV145" s="28"/>
      <c r="TW145" s="28"/>
      <c r="TX145" s="28"/>
      <c r="TY145" s="28"/>
      <c r="TZ145" s="28"/>
      <c r="UA145" s="28"/>
      <c r="UB145" s="28"/>
      <c r="UC145" s="28"/>
      <c r="UD145" s="28"/>
      <c r="UE145" s="28"/>
      <c r="UF145" s="28"/>
      <c r="UG145" s="28"/>
      <c r="UH145" s="28"/>
      <c r="UI145" s="28"/>
      <c r="UJ145" s="28"/>
      <c r="UK145" s="28"/>
      <c r="UL145" s="28"/>
      <c r="UM145" s="28"/>
      <c r="UN145" s="28"/>
      <c r="UO145" s="28"/>
      <c r="UP145" s="28"/>
      <c r="UQ145" s="28"/>
      <c r="UR145" s="28"/>
      <c r="US145" s="28"/>
      <c r="UT145" s="28"/>
      <c r="UU145" s="28"/>
      <c r="UV145" s="28"/>
      <c r="UW145" s="28"/>
      <c r="UX145" s="28"/>
      <c r="UY145" s="28"/>
      <c r="UZ145" s="28"/>
      <c r="VA145" s="28"/>
      <c r="VB145" s="28"/>
      <c r="VC145" s="28"/>
      <c r="VD145" s="28"/>
      <c r="VE145" s="28"/>
      <c r="VF145" s="28"/>
      <c r="VG145" s="28"/>
      <c r="VH145" s="28"/>
      <c r="VI145" s="28"/>
      <c r="VJ145" s="28"/>
      <c r="VK145" s="28"/>
      <c r="VL145" s="28"/>
      <c r="VM145" s="28"/>
      <c r="VN145" s="28"/>
      <c r="VO145" s="28"/>
      <c r="VP145" s="28"/>
      <c r="VQ145" s="28"/>
      <c r="VR145" s="28"/>
      <c r="VS145" s="28"/>
      <c r="VT145" s="28"/>
      <c r="VU145" s="28"/>
      <c r="VV145" s="28"/>
      <c r="VW145" s="28"/>
      <c r="VX145" s="28"/>
      <c r="VY145" s="28"/>
      <c r="VZ145" s="28"/>
      <c r="WA145" s="28"/>
      <c r="WB145" s="28"/>
      <c r="WC145" s="28"/>
      <c r="WD145" s="28"/>
      <c r="WE145" s="28"/>
      <c r="WF145" s="28"/>
      <c r="WG145" s="28"/>
      <c r="WH145" s="28"/>
      <c r="WI145" s="28"/>
      <c r="WJ145" s="28"/>
      <c r="WK145" s="28"/>
      <c r="WL145" s="28"/>
      <c r="WM145" s="28"/>
      <c r="WN145" s="28"/>
      <c r="WO145" s="28"/>
      <c r="WP145" s="28"/>
      <c r="WQ145" s="28"/>
      <c r="WR145" s="28"/>
      <c r="WS145" s="28"/>
      <c r="WT145" s="28"/>
      <c r="WU145" s="28"/>
      <c r="WV145" s="28"/>
      <c r="WW145" s="28"/>
      <c r="WX145" s="28"/>
      <c r="WY145" s="28"/>
      <c r="WZ145" s="28"/>
      <c r="XA145" s="28"/>
      <c r="XB145" s="28"/>
      <c r="XC145" s="28"/>
      <c r="XD145" s="28"/>
      <c r="XE145" s="28"/>
      <c r="XF145" s="28"/>
      <c r="XG145" s="28"/>
      <c r="XH145" s="28"/>
      <c r="XI145" s="28"/>
      <c r="XJ145" s="28"/>
      <c r="XK145" s="28"/>
      <c r="XL145" s="28"/>
      <c r="XM145" s="28"/>
      <c r="XN145" s="28"/>
      <c r="XO145" s="28"/>
      <c r="XP145" s="28"/>
      <c r="XQ145" s="28"/>
      <c r="XR145" s="28"/>
      <c r="XS145" s="28"/>
      <c r="XT145" s="28"/>
      <c r="XU145" s="28"/>
      <c r="XV145" s="28"/>
      <c r="XW145" s="28"/>
      <c r="XX145" s="28"/>
      <c r="XY145" s="28"/>
      <c r="XZ145" s="28"/>
      <c r="YA145" s="28"/>
      <c r="YB145" s="28"/>
      <c r="YC145" s="28"/>
      <c r="YD145" s="28"/>
      <c r="YE145" s="28"/>
      <c r="YF145" s="28"/>
      <c r="YG145" s="28"/>
      <c r="YH145" s="28"/>
      <c r="YI145" s="28"/>
      <c r="YJ145" s="28"/>
      <c r="YK145" s="28"/>
      <c r="YL145" s="28"/>
      <c r="YM145" s="28"/>
      <c r="YN145" s="28"/>
      <c r="YO145" s="28"/>
      <c r="YP145" s="28"/>
      <c r="YQ145" s="28"/>
      <c r="YR145" s="28"/>
      <c r="YS145" s="28"/>
      <c r="YT145" s="28"/>
      <c r="YU145" s="28"/>
      <c r="YV145" s="28"/>
      <c r="YW145" s="28"/>
      <c r="YX145" s="28"/>
      <c r="YY145" s="28"/>
      <c r="YZ145" s="28"/>
      <c r="ZA145" s="28"/>
      <c r="ZB145" s="28"/>
      <c r="ZC145" s="28"/>
      <c r="ZD145" s="28"/>
      <c r="ZE145" s="28"/>
      <c r="ZF145" s="28"/>
      <c r="ZG145" s="28"/>
      <c r="ZH145" s="28"/>
      <c r="ZI145" s="28"/>
      <c r="ZJ145" s="28"/>
      <c r="ZK145" s="28"/>
      <c r="ZL145" s="28"/>
      <c r="ZM145" s="28"/>
      <c r="ZN145" s="28"/>
      <c r="ZO145" s="28"/>
      <c r="ZP145" s="28"/>
      <c r="ZQ145" s="28"/>
      <c r="ZR145" s="28"/>
      <c r="ZS145" s="28"/>
      <c r="ZT145" s="28"/>
      <c r="ZU145" s="28"/>
      <c r="ZV145" s="28"/>
      <c r="ZW145" s="28"/>
      <c r="ZX145" s="28"/>
      <c r="ZY145" s="28"/>
      <c r="ZZ145" s="28"/>
      <c r="AAA145" s="28"/>
      <c r="AAB145" s="28"/>
      <c r="AAC145" s="28"/>
      <c r="AAD145" s="28"/>
      <c r="AAE145" s="28"/>
      <c r="AAF145" s="28"/>
      <c r="AAG145" s="28"/>
      <c r="AAH145" s="28"/>
      <c r="AAI145" s="28"/>
      <c r="AAJ145" s="28"/>
      <c r="AAK145" s="28"/>
      <c r="AAL145" s="28"/>
      <c r="AAM145" s="28"/>
      <c r="AAN145" s="28"/>
      <c r="AAO145" s="28"/>
      <c r="AAP145" s="28"/>
      <c r="AAQ145" s="28"/>
      <c r="AAR145" s="28"/>
      <c r="AAS145" s="28"/>
      <c r="AAT145" s="28"/>
      <c r="AAU145" s="28"/>
      <c r="AAV145" s="28"/>
      <c r="AAW145" s="28"/>
      <c r="AAX145" s="28"/>
      <c r="AAY145" s="28"/>
      <c r="AAZ145" s="28"/>
      <c r="ABA145" s="28"/>
      <c r="ABB145" s="28"/>
      <c r="ABC145" s="28"/>
      <c r="ABD145" s="28"/>
      <c r="ABE145" s="28"/>
      <c r="ABF145" s="28"/>
      <c r="ABG145" s="28"/>
      <c r="ABH145" s="28"/>
      <c r="ABI145" s="28"/>
      <c r="ABJ145" s="28"/>
      <c r="ABK145" s="28"/>
      <c r="ABL145" s="28"/>
      <c r="ABM145" s="28"/>
      <c r="ABN145" s="28"/>
      <c r="ABO145" s="28"/>
      <c r="ABP145" s="28"/>
      <c r="ABQ145" s="28"/>
      <c r="ABR145" s="28"/>
      <c r="ABS145" s="28"/>
      <c r="ABT145" s="28"/>
      <c r="ABU145" s="28"/>
      <c r="ABV145" s="28"/>
      <c r="ABW145" s="28"/>
      <c r="ABX145" s="28"/>
      <c r="ABY145" s="28"/>
      <c r="ABZ145" s="28"/>
      <c r="ACA145" s="28"/>
      <c r="ACB145" s="28"/>
      <c r="ACC145" s="28"/>
      <c r="ACD145" s="28"/>
      <c r="ACE145" s="28"/>
      <c r="ACF145" s="28"/>
      <c r="ACG145" s="28"/>
      <c r="ACH145" s="28"/>
      <c r="ACI145" s="28"/>
      <c r="ACJ145" s="28"/>
      <c r="ACK145" s="28"/>
      <c r="ACL145" s="28"/>
      <c r="ACM145" s="28"/>
      <c r="ACN145" s="28"/>
      <c r="ACO145" s="28"/>
      <c r="ACP145" s="28"/>
      <c r="ACQ145" s="28"/>
      <c r="ACR145" s="28"/>
      <c r="ACS145" s="28"/>
      <c r="ACT145" s="28"/>
      <c r="ACU145" s="28"/>
      <c r="ACV145" s="28"/>
      <c r="ACW145" s="28"/>
      <c r="ACX145" s="28"/>
      <c r="ACY145" s="28"/>
      <c r="ACZ145" s="28"/>
      <c r="ADA145" s="28"/>
      <c r="ADB145" s="28"/>
      <c r="ADC145" s="28"/>
      <c r="ADD145" s="28"/>
      <c r="ADE145" s="28"/>
      <c r="ADF145" s="28"/>
      <c r="ADG145" s="28"/>
      <c r="ADH145" s="28"/>
      <c r="ADI145" s="28"/>
      <c r="ADJ145" s="28"/>
      <c r="ADK145" s="28"/>
      <c r="ADL145" s="28"/>
      <c r="ADM145" s="28"/>
      <c r="ADN145" s="28"/>
      <c r="ADO145" s="28"/>
      <c r="ADP145" s="28"/>
      <c r="ADQ145" s="28"/>
      <c r="ADR145" s="28"/>
      <c r="ADS145" s="28"/>
      <c r="ADT145" s="28"/>
      <c r="ADU145" s="28"/>
      <c r="ADV145" s="28"/>
      <c r="ADW145" s="28"/>
      <c r="ADX145" s="28"/>
      <c r="ADY145" s="28"/>
      <c r="ADZ145" s="28"/>
      <c r="AEA145" s="28"/>
      <c r="AEB145" s="28"/>
      <c r="AEC145" s="28"/>
      <c r="AED145" s="28"/>
      <c r="AEE145" s="28"/>
      <c r="AEF145" s="28"/>
      <c r="AEG145" s="28"/>
      <c r="AEH145" s="28"/>
      <c r="AEI145" s="28"/>
      <c r="AEJ145" s="28"/>
      <c r="AEK145" s="28"/>
      <c r="AEL145" s="28"/>
      <c r="AEM145" s="28"/>
      <c r="AEN145" s="28"/>
      <c r="AEO145" s="28"/>
      <c r="AEP145" s="28"/>
      <c r="AEQ145" s="28"/>
      <c r="AER145" s="28"/>
      <c r="AES145" s="28"/>
      <c r="AET145" s="28"/>
      <c r="AEU145" s="28"/>
      <c r="AEV145" s="28"/>
      <c r="AEW145" s="28"/>
      <c r="AEX145" s="28"/>
      <c r="AEY145" s="28"/>
      <c r="AEZ145" s="28"/>
      <c r="AFA145" s="28"/>
      <c r="AFB145" s="28"/>
      <c r="AFC145" s="28"/>
      <c r="AFD145" s="28"/>
      <c r="AFE145" s="28"/>
      <c r="AFF145" s="28"/>
      <c r="AFG145" s="28"/>
      <c r="AFH145" s="28"/>
      <c r="AFI145" s="28"/>
      <c r="AFJ145" s="28"/>
      <c r="AFK145" s="28"/>
      <c r="AFL145" s="28"/>
      <c r="AFM145" s="28"/>
      <c r="AFN145" s="28"/>
      <c r="AFO145" s="28"/>
      <c r="AFP145" s="28"/>
      <c r="AFQ145" s="28"/>
      <c r="AFR145" s="28"/>
      <c r="AFS145" s="28"/>
      <c r="AFT145" s="28"/>
      <c r="AFU145" s="28"/>
      <c r="AFV145" s="28"/>
      <c r="AFW145" s="28"/>
      <c r="AFX145" s="28"/>
      <c r="AFY145" s="28"/>
      <c r="AFZ145" s="28"/>
      <c r="AGA145" s="28"/>
      <c r="AGB145" s="28"/>
      <c r="AGC145" s="28"/>
      <c r="AGD145" s="28"/>
      <c r="AGE145" s="28"/>
      <c r="AGF145" s="28"/>
      <c r="AGG145" s="28"/>
      <c r="AGH145" s="28"/>
      <c r="AGI145" s="28"/>
      <c r="AGJ145" s="28"/>
      <c r="AGK145" s="28"/>
      <c r="AGL145" s="28"/>
      <c r="AGM145" s="28"/>
      <c r="AGN145" s="28"/>
      <c r="AGO145" s="28"/>
      <c r="AGP145" s="28"/>
      <c r="AGQ145" s="28"/>
      <c r="AGR145" s="28"/>
    </row>
    <row r="146" spans="1:876" s="276" customFormat="1" ht="14.45" hidden="1" customHeight="1" x14ac:dyDescent="0.2">
      <c r="A146" s="108">
        <v>69</v>
      </c>
      <c r="B146" s="109" t="s">
        <v>427</v>
      </c>
      <c r="C146" s="122" t="str">
        <f t="shared" si="227"/>
        <v>Elec Tran-Line OH-TX- 69KV-Brownfield Sub-Garza Co</v>
      </c>
      <c r="D146" s="110">
        <f t="shared" si="224"/>
        <v>3631476.52</v>
      </c>
      <c r="E146" s="110">
        <f t="shared" si="225"/>
        <v>3021062.16</v>
      </c>
      <c r="F146" s="111" t="s">
        <v>36</v>
      </c>
      <c r="G146" s="108">
        <v>51822</v>
      </c>
      <c r="H146" s="278" t="s">
        <v>1117</v>
      </c>
      <c r="I146" s="108">
        <v>51797</v>
      </c>
      <c r="J146" s="278" t="s">
        <v>1119</v>
      </c>
      <c r="K146" s="126">
        <f t="shared" si="214"/>
        <v>1151648.8037962965</v>
      </c>
      <c r="L146" s="126">
        <f t="shared" si="215"/>
        <v>958068.32388888893</v>
      </c>
      <c r="M146" s="127"/>
      <c r="N146" s="128" t="s">
        <v>329</v>
      </c>
      <c r="O146" s="142" t="s">
        <v>728</v>
      </c>
      <c r="P146" s="128" t="e">
        <f>VLOOKUP(I146,I147:J541,2,FALSE)</f>
        <v>#N/A</v>
      </c>
      <c r="Q146" s="129" t="e">
        <f>VLOOKUP(I146,#REF!,5,FALSE)</f>
        <v>#REF!</v>
      </c>
      <c r="R146" s="129" t="e">
        <f>VLOOKUP(I146,#REF!,6,FALSE)</f>
        <v>#REF!</v>
      </c>
      <c r="S146" s="130" t="e">
        <f t="shared" si="226"/>
        <v>#REF!</v>
      </c>
      <c r="T146" s="108">
        <v>69</v>
      </c>
      <c r="U146" s="108">
        <v>1</v>
      </c>
      <c r="V146" s="131">
        <v>10.96</v>
      </c>
      <c r="W146" s="131">
        <v>34.56</v>
      </c>
      <c r="X146" s="128">
        <f t="shared" si="216"/>
        <v>0</v>
      </c>
      <c r="Y146" s="128">
        <f t="shared" si="221"/>
        <v>1</v>
      </c>
      <c r="Z146" s="135">
        <f t="shared" si="217"/>
        <v>0</v>
      </c>
      <c r="AA146" s="135">
        <f t="shared" si="218"/>
        <v>0</v>
      </c>
      <c r="AB146" s="128">
        <f t="shared" si="222"/>
        <v>0</v>
      </c>
      <c r="AC146" s="135">
        <f t="shared" si="219"/>
        <v>0</v>
      </c>
      <c r="AD146" s="135">
        <f t="shared" si="220"/>
        <v>0</v>
      </c>
      <c r="AE146" s="133" t="s">
        <v>330</v>
      </c>
      <c r="AF146" s="39">
        <v>526</v>
      </c>
      <c r="AG146" s="39">
        <v>100</v>
      </c>
      <c r="AH146" s="180">
        <f t="shared" si="213"/>
        <v>10.96</v>
      </c>
    </row>
    <row r="147" spans="1:876" s="276" customFormat="1" ht="14.45" hidden="1" customHeight="1" x14ac:dyDescent="0.2">
      <c r="A147" s="108">
        <v>69</v>
      </c>
      <c r="B147" s="109" t="s">
        <v>427</v>
      </c>
      <c r="C147" s="122" t="str">
        <f t="shared" si="227"/>
        <v>Elec Tran-Line OH-TX- 69KV-Brownfield Sub-Garza Co</v>
      </c>
      <c r="D147" s="110">
        <f t="shared" si="224"/>
        <v>3631476.52</v>
      </c>
      <c r="E147" s="110">
        <f t="shared" si="225"/>
        <v>3021062.16</v>
      </c>
      <c r="F147" s="111" t="s">
        <v>36</v>
      </c>
      <c r="G147" s="108">
        <v>51807</v>
      </c>
      <c r="H147" s="278" t="s">
        <v>1118</v>
      </c>
      <c r="I147" s="108">
        <v>51791</v>
      </c>
      <c r="J147" s="278" t="s">
        <v>1120</v>
      </c>
      <c r="K147" s="126">
        <f t="shared" si="214"/>
        <v>1232033.0496817129</v>
      </c>
      <c r="L147" s="126">
        <f t="shared" si="215"/>
        <v>1024940.7935763887</v>
      </c>
      <c r="M147" s="127"/>
      <c r="N147" s="128" t="s">
        <v>338</v>
      </c>
      <c r="O147" s="142" t="s">
        <v>330</v>
      </c>
      <c r="P147" s="128" t="str">
        <f>VLOOKUP(I147,I148:J543,2,FALSE)</f>
        <v>YANCYT2</v>
      </c>
      <c r="Q147" s="129" t="e">
        <f>VLOOKUP(I147,#REF!,5,FALSE)</f>
        <v>#REF!</v>
      </c>
      <c r="R147" s="129" t="e">
        <f>VLOOKUP(I147,#REF!,6,FALSE)</f>
        <v>#REF!</v>
      </c>
      <c r="S147" s="130" t="e">
        <f t="shared" si="226"/>
        <v>#REF!</v>
      </c>
      <c r="T147" s="108">
        <v>69</v>
      </c>
      <c r="U147" s="108">
        <v>1</v>
      </c>
      <c r="V147" s="131">
        <v>11.725</v>
      </c>
      <c r="W147" s="131">
        <v>34.56</v>
      </c>
      <c r="X147" s="128">
        <f t="shared" si="216"/>
        <v>0</v>
      </c>
      <c r="Y147" s="128">
        <f t="shared" si="221"/>
        <v>0</v>
      </c>
      <c r="Z147" s="135">
        <f t="shared" si="217"/>
        <v>0</v>
      </c>
      <c r="AA147" s="135">
        <f t="shared" si="218"/>
        <v>0</v>
      </c>
      <c r="AB147" s="128">
        <f t="shared" si="222"/>
        <v>1</v>
      </c>
      <c r="AC147" s="135">
        <f t="shared" si="219"/>
        <v>0</v>
      </c>
      <c r="AD147" s="135">
        <f t="shared" si="220"/>
        <v>0</v>
      </c>
      <c r="AE147" s="133" t="s">
        <v>330</v>
      </c>
      <c r="AF147" s="39">
        <v>526</v>
      </c>
      <c r="AG147" s="39">
        <v>100</v>
      </c>
      <c r="AH147" s="180">
        <f t="shared" si="213"/>
        <v>11.725</v>
      </c>
    </row>
    <row r="148" spans="1:876" s="276" customFormat="1" ht="14.45" hidden="1" customHeight="1" x14ac:dyDescent="0.2">
      <c r="A148" s="108">
        <v>69</v>
      </c>
      <c r="B148" s="109" t="s">
        <v>430</v>
      </c>
      <c r="C148" s="278" t="s">
        <v>466</v>
      </c>
      <c r="D148" s="110">
        <f t="shared" si="224"/>
        <v>156133.22999999998</v>
      </c>
      <c r="E148" s="110">
        <f t="shared" ref="E148:E152" si="228">VLOOKUP(C148,TLine_Cost,4,FALSE)</f>
        <v>154256.5</v>
      </c>
      <c r="F148" s="111" t="s">
        <v>36</v>
      </c>
      <c r="G148" s="108">
        <v>51827</v>
      </c>
      <c r="H148" s="113" t="s">
        <v>433</v>
      </c>
      <c r="I148" s="108">
        <v>51807</v>
      </c>
      <c r="J148" s="123" t="s">
        <v>474</v>
      </c>
      <c r="K148" s="126">
        <f t="shared" ref="K148:K152" si="229">D148*V148/W148</f>
        <v>23122.708633459661</v>
      </c>
      <c r="L148" s="126">
        <f t="shared" ref="L148:L152" si="230">E148*V148/W148</f>
        <v>22844.772405702941</v>
      </c>
      <c r="M148" s="127">
        <f>SUM(K148:K154)</f>
        <v>156629.15940768813</v>
      </c>
      <c r="N148" s="128" t="s">
        <v>329</v>
      </c>
      <c r="O148" s="142" t="s">
        <v>728</v>
      </c>
      <c r="P148" s="128" t="e">
        <f>VLOOKUP(I148,I149:J544,2,FALSE)</f>
        <v>#N/A</v>
      </c>
      <c r="Q148" s="129" t="e">
        <f>VLOOKUP(I148,#REF!,5,FALSE)</f>
        <v>#REF!</v>
      </c>
      <c r="R148" s="129" t="e">
        <f>VLOOKUP(I148,#REF!,6,FALSE)</f>
        <v>#REF!</v>
      </c>
      <c r="S148" s="130" t="e">
        <f t="shared" ref="S148:S152" si="231">SQRT(Q148^2+R148^2)</f>
        <v>#REF!</v>
      </c>
      <c r="T148" s="108">
        <v>69</v>
      </c>
      <c r="U148" s="108">
        <v>1</v>
      </c>
      <c r="V148" s="131">
        <v>4.1029999999999998</v>
      </c>
      <c r="W148" s="131">
        <v>27.704999999999998</v>
      </c>
      <c r="X148" s="128">
        <f t="shared" si="216"/>
        <v>0</v>
      </c>
      <c r="Y148" s="128">
        <f t="shared" si="221"/>
        <v>1</v>
      </c>
      <c r="Z148" s="135">
        <f t="shared" ref="Z148:Z152" si="232">K148*X148*Y148</f>
        <v>0</v>
      </c>
      <c r="AA148" s="135">
        <f t="shared" ref="AA148:AA152" si="233">L148*X148*Y148</f>
        <v>0</v>
      </c>
      <c r="AB148" s="128">
        <f t="shared" si="222"/>
        <v>0</v>
      </c>
      <c r="AC148" s="135">
        <f t="shared" ref="AC148:AC152" si="234">K148*X148*AB148</f>
        <v>0</v>
      </c>
      <c r="AD148" s="135">
        <f t="shared" ref="AD148:AD152" si="235">L148*X148*AB148</f>
        <v>0</v>
      </c>
      <c r="AE148" s="133" t="s">
        <v>330</v>
      </c>
      <c r="AF148" s="39">
        <v>526</v>
      </c>
      <c r="AG148" s="39">
        <v>100</v>
      </c>
      <c r="AH148" s="180">
        <f t="shared" si="213"/>
        <v>4.1029999999999998</v>
      </c>
    </row>
    <row r="149" spans="1:876" s="276" customFormat="1" ht="14.45" hidden="1" customHeight="1" x14ac:dyDescent="0.2">
      <c r="A149" s="108">
        <v>69</v>
      </c>
      <c r="B149" s="109" t="s">
        <v>430</v>
      </c>
      <c r="C149" s="278" t="s">
        <v>466</v>
      </c>
      <c r="D149" s="110">
        <f t="shared" si="224"/>
        <v>156133.22999999998</v>
      </c>
      <c r="E149" s="110">
        <f t="shared" si="228"/>
        <v>154256.5</v>
      </c>
      <c r="F149" s="111" t="s">
        <v>36</v>
      </c>
      <c r="G149" s="108">
        <v>51803</v>
      </c>
      <c r="H149" s="113" t="s">
        <v>428</v>
      </c>
      <c r="I149" s="108">
        <v>51827</v>
      </c>
      <c r="J149" s="123" t="s">
        <v>433</v>
      </c>
      <c r="K149" s="126">
        <f t="shared" si="229"/>
        <v>42914.800449377362</v>
      </c>
      <c r="L149" s="126">
        <f t="shared" si="230"/>
        <v>42398.96219094027</v>
      </c>
      <c r="M149" s="127"/>
      <c r="N149" s="128" t="s">
        <v>329</v>
      </c>
      <c r="O149" s="142" t="s">
        <v>728</v>
      </c>
      <c r="P149" s="128" t="e">
        <f>VLOOKUP(I149,I150:J545,2,FALSE)</f>
        <v>#N/A</v>
      </c>
      <c r="Q149" s="129" t="e">
        <f>VLOOKUP(I149,#REF!,5,FALSE)</f>
        <v>#REF!</v>
      </c>
      <c r="R149" s="129" t="e">
        <f>VLOOKUP(I149,#REF!,6,FALSE)</f>
        <v>#REF!</v>
      </c>
      <c r="S149" s="130" t="e">
        <f t="shared" si="231"/>
        <v>#REF!</v>
      </c>
      <c r="T149" s="108">
        <v>69</v>
      </c>
      <c r="U149" s="108">
        <v>1</v>
      </c>
      <c r="V149" s="131">
        <v>7.6150000000000002</v>
      </c>
      <c r="W149" s="131">
        <v>27.704999999999998</v>
      </c>
      <c r="X149" s="128">
        <f t="shared" si="216"/>
        <v>0</v>
      </c>
      <c r="Y149" s="128">
        <f t="shared" si="221"/>
        <v>1</v>
      </c>
      <c r="Z149" s="135">
        <f t="shared" si="232"/>
        <v>0</v>
      </c>
      <c r="AA149" s="135">
        <f t="shared" si="233"/>
        <v>0</v>
      </c>
      <c r="AB149" s="128">
        <f t="shared" si="222"/>
        <v>0</v>
      </c>
      <c r="AC149" s="135">
        <f t="shared" si="234"/>
        <v>0</v>
      </c>
      <c r="AD149" s="135">
        <f t="shared" si="235"/>
        <v>0</v>
      </c>
      <c r="AE149" s="133" t="s">
        <v>330</v>
      </c>
      <c r="AF149" s="39">
        <v>526</v>
      </c>
      <c r="AG149" s="39">
        <v>100</v>
      </c>
      <c r="AH149" s="180">
        <f t="shared" si="213"/>
        <v>7.6150000000000002</v>
      </c>
    </row>
    <row r="150" spans="1:876" s="276" customFormat="1" ht="14.45" hidden="1" customHeight="1" x14ac:dyDescent="0.2">
      <c r="A150" s="108">
        <v>69</v>
      </c>
      <c r="B150" s="109" t="s">
        <v>430</v>
      </c>
      <c r="C150" s="278" t="s">
        <v>466</v>
      </c>
      <c r="D150" s="110">
        <f t="shared" si="224"/>
        <v>156133.22999999998</v>
      </c>
      <c r="E150" s="110">
        <f>VLOOKUP(C150,TLine_Cost,4,FALSE)</f>
        <v>154256.5</v>
      </c>
      <c r="F150" s="111" t="s">
        <v>36</v>
      </c>
      <c r="G150" s="108">
        <v>51793</v>
      </c>
      <c r="H150" s="113" t="s">
        <v>439</v>
      </c>
      <c r="I150" s="108">
        <v>51791</v>
      </c>
      <c r="J150" s="123" t="s">
        <v>441</v>
      </c>
      <c r="K150" s="126">
        <f>D150*V150/W150</f>
        <v>1690.6684353004871</v>
      </c>
      <c r="L150" s="126">
        <f>E150*V150/W150</f>
        <v>1670.3465078505685</v>
      </c>
      <c r="M150" s="127"/>
      <c r="N150" s="128" t="s">
        <v>338</v>
      </c>
      <c r="O150" s="142" t="s">
        <v>330</v>
      </c>
      <c r="P150" s="128"/>
      <c r="Q150" s="129"/>
      <c r="R150" s="129"/>
      <c r="S150" s="130"/>
      <c r="T150" s="108">
        <v>69</v>
      </c>
      <c r="U150" s="108">
        <v>1</v>
      </c>
      <c r="V150" s="131">
        <v>0.3</v>
      </c>
      <c r="W150" s="131">
        <v>27.704999999999998</v>
      </c>
      <c r="X150" s="128">
        <f t="shared" si="216"/>
        <v>0</v>
      </c>
      <c r="Y150" s="128">
        <f t="shared" si="221"/>
        <v>0</v>
      </c>
      <c r="Z150" s="135">
        <f>K150*X150*Y150</f>
        <v>0</v>
      </c>
      <c r="AA150" s="135">
        <f>L150*X150*Y150</f>
        <v>0</v>
      </c>
      <c r="AB150" s="128">
        <f t="shared" si="222"/>
        <v>1</v>
      </c>
      <c r="AC150" s="135">
        <f>K150*X150*AB150</f>
        <v>0</v>
      </c>
      <c r="AD150" s="135">
        <f>L150*X150*AB150</f>
        <v>0</v>
      </c>
      <c r="AE150" s="133" t="s">
        <v>330</v>
      </c>
      <c r="AF150" s="39">
        <v>526</v>
      </c>
      <c r="AG150" s="39">
        <v>100</v>
      </c>
      <c r="AH150" s="180">
        <f t="shared" si="213"/>
        <v>0.3</v>
      </c>
    </row>
    <row r="151" spans="1:876" s="276" customFormat="1" ht="14.45" hidden="1" customHeight="1" x14ac:dyDescent="0.2">
      <c r="A151" s="108">
        <v>69</v>
      </c>
      <c r="B151" s="109" t="s">
        <v>430</v>
      </c>
      <c r="C151" s="278" t="s">
        <v>466</v>
      </c>
      <c r="D151" s="110">
        <f t="shared" si="224"/>
        <v>156133.22999999998</v>
      </c>
      <c r="E151" s="110">
        <f t="shared" si="228"/>
        <v>154256.5</v>
      </c>
      <c r="F151" s="111" t="s">
        <v>36</v>
      </c>
      <c r="G151" s="108">
        <v>51825</v>
      </c>
      <c r="H151" s="113" t="s">
        <v>432</v>
      </c>
      <c r="I151" s="108">
        <v>51819</v>
      </c>
      <c r="J151" s="123" t="s">
        <v>431</v>
      </c>
      <c r="K151" s="126">
        <f t="shared" si="229"/>
        <v>9479.0143605847315</v>
      </c>
      <c r="L151" s="126">
        <f t="shared" si="230"/>
        <v>9365.0760873488543</v>
      </c>
      <c r="M151" s="127"/>
      <c r="N151" s="128" t="s">
        <v>338</v>
      </c>
      <c r="O151" s="142" t="s">
        <v>330</v>
      </c>
      <c r="P151" s="128" t="e">
        <f>VLOOKUP(I151,I152:J547,2,FALSE)</f>
        <v>#N/A</v>
      </c>
      <c r="Q151" s="129" t="e">
        <f>VLOOKUP(I151,#REF!,5,FALSE)</f>
        <v>#REF!</v>
      </c>
      <c r="R151" s="129" t="e">
        <f>VLOOKUP(I151,#REF!,6,FALSE)</f>
        <v>#REF!</v>
      </c>
      <c r="S151" s="130" t="e">
        <f t="shared" si="231"/>
        <v>#REF!</v>
      </c>
      <c r="T151" s="108">
        <v>69</v>
      </c>
      <c r="U151" s="108">
        <v>1</v>
      </c>
      <c r="V151" s="131">
        <v>1.6819999999999999</v>
      </c>
      <c r="W151" s="131">
        <v>27.704999999999998</v>
      </c>
      <c r="X151" s="128">
        <f t="shared" si="216"/>
        <v>0</v>
      </c>
      <c r="Y151" s="128">
        <f t="shared" si="221"/>
        <v>0</v>
      </c>
      <c r="Z151" s="135">
        <f t="shared" si="232"/>
        <v>0</v>
      </c>
      <c r="AA151" s="135">
        <f t="shared" si="233"/>
        <v>0</v>
      </c>
      <c r="AB151" s="128">
        <f t="shared" si="222"/>
        <v>1</v>
      </c>
      <c r="AC151" s="135">
        <f t="shared" si="234"/>
        <v>0</v>
      </c>
      <c r="AD151" s="135">
        <f t="shared" si="235"/>
        <v>0</v>
      </c>
      <c r="AE151" s="133" t="s">
        <v>330</v>
      </c>
      <c r="AF151" s="39">
        <v>526</v>
      </c>
      <c r="AG151" s="39">
        <v>100</v>
      </c>
      <c r="AH151" s="180">
        <f t="shared" si="213"/>
        <v>1.6819999999999999</v>
      </c>
    </row>
    <row r="152" spans="1:876" s="276" customFormat="1" ht="14.45" hidden="1" customHeight="1" x14ac:dyDescent="0.2">
      <c r="A152" s="108">
        <v>69</v>
      </c>
      <c r="B152" s="109" t="s">
        <v>430</v>
      </c>
      <c r="C152" s="278" t="s">
        <v>466</v>
      </c>
      <c r="D152" s="110">
        <f t="shared" si="224"/>
        <v>156133.22999999998</v>
      </c>
      <c r="E152" s="110">
        <f t="shared" si="228"/>
        <v>154256.5</v>
      </c>
      <c r="F152" s="111" t="s">
        <v>36</v>
      </c>
      <c r="G152" s="108">
        <v>51791</v>
      </c>
      <c r="H152" s="113" t="s">
        <v>441</v>
      </c>
      <c r="I152" s="108">
        <v>51825</v>
      </c>
      <c r="J152" s="123" t="s">
        <v>432</v>
      </c>
      <c r="K152" s="126">
        <f t="shared" si="229"/>
        <v>7427.6699924201412</v>
      </c>
      <c r="L152" s="126">
        <f t="shared" si="230"/>
        <v>7338.3889911568322</v>
      </c>
      <c r="M152" s="127"/>
      <c r="N152" s="128" t="s">
        <v>329</v>
      </c>
      <c r="O152" s="142" t="s">
        <v>729</v>
      </c>
      <c r="P152" s="128" t="e">
        <f>VLOOKUP(I152,I156:J548,2,FALSE)</f>
        <v>#N/A</v>
      </c>
      <c r="Q152" s="129" t="e">
        <f>VLOOKUP(I152,#REF!,5,FALSE)</f>
        <v>#REF!</v>
      </c>
      <c r="R152" s="129" t="e">
        <f>VLOOKUP(I152,#REF!,6,FALSE)</f>
        <v>#REF!</v>
      </c>
      <c r="S152" s="130" t="e">
        <f t="shared" si="231"/>
        <v>#REF!</v>
      </c>
      <c r="T152" s="108">
        <v>69</v>
      </c>
      <c r="U152" s="108">
        <v>1</v>
      </c>
      <c r="V152" s="131">
        <v>1.3180000000000001</v>
      </c>
      <c r="W152" s="131">
        <v>27.704999999999998</v>
      </c>
      <c r="X152" s="128">
        <f t="shared" si="216"/>
        <v>0</v>
      </c>
      <c r="Y152" s="128">
        <f t="shared" si="221"/>
        <v>1</v>
      </c>
      <c r="Z152" s="135">
        <f t="shared" si="232"/>
        <v>0</v>
      </c>
      <c r="AA152" s="135">
        <f t="shared" si="233"/>
        <v>0</v>
      </c>
      <c r="AB152" s="128">
        <f t="shared" si="222"/>
        <v>0</v>
      </c>
      <c r="AC152" s="135">
        <f t="shared" si="234"/>
        <v>0</v>
      </c>
      <c r="AD152" s="135">
        <f t="shared" si="235"/>
        <v>0</v>
      </c>
      <c r="AE152" s="133" t="s">
        <v>330</v>
      </c>
      <c r="AF152" s="39">
        <v>526</v>
      </c>
      <c r="AG152" s="39">
        <v>100</v>
      </c>
      <c r="AH152" s="180">
        <f t="shared" si="213"/>
        <v>1.3180000000000001</v>
      </c>
    </row>
    <row r="153" spans="1:876" s="276" customFormat="1" ht="14.45" hidden="1" customHeight="1" x14ac:dyDescent="0.2">
      <c r="A153" s="108">
        <v>69</v>
      </c>
      <c r="B153" s="109" t="s">
        <v>430</v>
      </c>
      <c r="C153" s="278" t="s">
        <v>466</v>
      </c>
      <c r="D153" s="110">
        <f t="shared" si="224"/>
        <v>156133.22999999998</v>
      </c>
      <c r="E153" s="110">
        <f>VLOOKUP(C153,TLine_Cost,4,FALSE)</f>
        <v>154256.5</v>
      </c>
      <c r="F153" s="111" t="s">
        <v>36</v>
      </c>
      <c r="G153" s="108">
        <v>51807</v>
      </c>
      <c r="H153" s="113" t="s">
        <v>474</v>
      </c>
      <c r="I153" s="108">
        <v>51791</v>
      </c>
      <c r="J153" s="123" t="s">
        <v>441</v>
      </c>
      <c r="K153" s="126">
        <f>D153*V153/W153</f>
        <v>66076.958012994044</v>
      </c>
      <c r="L153" s="126">
        <f>E153*V153/W153</f>
        <v>65282.709348493052</v>
      </c>
      <c r="M153" s="127"/>
      <c r="N153" s="128" t="s">
        <v>338</v>
      </c>
      <c r="O153" s="142" t="s">
        <v>330</v>
      </c>
      <c r="P153" s="128" t="e">
        <f>VLOOKUP(I153,I156:J551,2,FALSE)</f>
        <v>#N/A</v>
      </c>
      <c r="Q153" s="129" t="e">
        <f>VLOOKUP(I153,#REF!,5,FALSE)</f>
        <v>#REF!</v>
      </c>
      <c r="R153" s="129" t="e">
        <f>VLOOKUP(I153,#REF!,6,FALSE)</f>
        <v>#REF!</v>
      </c>
      <c r="S153" s="130" t="e">
        <f>SQRT(Q153^2+R153^2)</f>
        <v>#REF!</v>
      </c>
      <c r="T153" s="108">
        <v>69</v>
      </c>
      <c r="U153" s="108">
        <v>1</v>
      </c>
      <c r="V153" s="131">
        <v>11.725</v>
      </c>
      <c r="W153" s="131">
        <v>27.704999999999998</v>
      </c>
      <c r="X153" s="128">
        <f t="shared" si="216"/>
        <v>0</v>
      </c>
      <c r="Y153" s="128">
        <f t="shared" si="221"/>
        <v>0</v>
      </c>
      <c r="Z153" s="135">
        <f>K153*X153*Y153</f>
        <v>0</v>
      </c>
      <c r="AA153" s="135">
        <f>L153*X153*Y153</f>
        <v>0</v>
      </c>
      <c r="AB153" s="128">
        <f t="shared" si="222"/>
        <v>1</v>
      </c>
      <c r="AC153" s="135">
        <f>K153*X153*AB153</f>
        <v>0</v>
      </c>
      <c r="AD153" s="135">
        <f>L153*X153*AB153</f>
        <v>0</v>
      </c>
      <c r="AE153" s="133" t="s">
        <v>330</v>
      </c>
      <c r="AF153" s="39">
        <v>526</v>
      </c>
      <c r="AG153" s="39">
        <v>100</v>
      </c>
      <c r="AH153" s="180">
        <f t="shared" si="213"/>
        <v>11.725</v>
      </c>
    </row>
    <row r="154" spans="1:876" s="34" customFormat="1" ht="14.45" hidden="1" customHeight="1" x14ac:dyDescent="0.2">
      <c r="A154" s="108">
        <v>69</v>
      </c>
      <c r="B154" s="109" t="s">
        <v>430</v>
      </c>
      <c r="C154" s="278" t="s">
        <v>466</v>
      </c>
      <c r="D154" s="110">
        <f>VLOOKUP(C154,TLine_Cost,2,FALSE)</f>
        <v>156133.22999999998</v>
      </c>
      <c r="E154" s="110">
        <f>VLOOKUP(C154,TLine_Cost,4,FALSE)</f>
        <v>154256.5</v>
      </c>
      <c r="F154" s="111" t="s">
        <v>35</v>
      </c>
      <c r="G154" s="108">
        <v>51815</v>
      </c>
      <c r="H154" s="113" t="s">
        <v>440</v>
      </c>
      <c r="I154" s="108">
        <v>51793</v>
      </c>
      <c r="J154" s="123" t="s">
        <v>439</v>
      </c>
      <c r="K154" s="126">
        <f>D154*V154/W154</f>
        <v>5917.3395235517055</v>
      </c>
      <c r="L154" s="126">
        <f>E154*V154/W154</f>
        <v>5846.2127774769906</v>
      </c>
      <c r="M154" s="127"/>
      <c r="N154" s="128" t="s">
        <v>338</v>
      </c>
      <c r="O154" s="142" t="s">
        <v>330</v>
      </c>
      <c r="P154" s="128" t="str">
        <f>VLOOKUP(I154,I151:J546,2,FALSE)</f>
        <v>GARZA2</v>
      </c>
      <c r="Q154" s="129" t="e">
        <f>VLOOKUP(I154,#REF!,5,FALSE)</f>
        <v>#REF!</v>
      </c>
      <c r="R154" s="129" t="e">
        <f>VLOOKUP(I154,#REF!,6,FALSE)</f>
        <v>#REF!</v>
      </c>
      <c r="S154" s="130" t="e">
        <f>SQRT(Q154^2+R154^2)</f>
        <v>#REF!</v>
      </c>
      <c r="T154" s="108">
        <v>69</v>
      </c>
      <c r="U154" s="108">
        <v>1</v>
      </c>
      <c r="V154" s="131">
        <v>1.05</v>
      </c>
      <c r="W154" s="131">
        <v>27.704999999999998</v>
      </c>
      <c r="X154" s="128">
        <f t="shared" si="216"/>
        <v>1</v>
      </c>
      <c r="Y154" s="128">
        <f t="shared" si="221"/>
        <v>0</v>
      </c>
      <c r="Z154" s="135">
        <f>K154*X154*Y154</f>
        <v>0</v>
      </c>
      <c r="AA154" s="135">
        <f>L154*X154*Y154</f>
        <v>0</v>
      </c>
      <c r="AB154" s="128">
        <f t="shared" si="222"/>
        <v>1</v>
      </c>
      <c r="AC154" s="135">
        <f>K154*X154*AB154</f>
        <v>5917.3395235517055</v>
      </c>
      <c r="AD154" s="135">
        <f>L154*X154*AB154</f>
        <v>5846.2127774769906</v>
      </c>
      <c r="AE154" s="133" t="s">
        <v>330</v>
      </c>
      <c r="AF154" s="39">
        <v>526</v>
      </c>
      <c r="AG154" s="39">
        <v>100</v>
      </c>
      <c r="AH154" s="180">
        <f>V154</f>
        <v>1.05</v>
      </c>
    </row>
    <row r="155" spans="1:876" s="276" customFormat="1" ht="14.45" hidden="1" customHeight="1" x14ac:dyDescent="0.2">
      <c r="A155" s="108">
        <v>69</v>
      </c>
      <c r="B155" s="109" t="s">
        <v>702</v>
      </c>
      <c r="C155" s="112" t="s">
        <v>857</v>
      </c>
      <c r="D155" s="110">
        <f t="shared" ref="D155" si="236">VLOOKUP(C155,TLine_Cost,2,FALSE)</f>
        <v>77406.37999999999</v>
      </c>
      <c r="E155" s="110">
        <f>VLOOKUP(C155,TLine_Cost,4,FALSE)</f>
        <v>52674.81</v>
      </c>
      <c r="F155" s="111" t="s">
        <v>36</v>
      </c>
      <c r="G155" s="108"/>
      <c r="H155" s="113" t="s">
        <v>700</v>
      </c>
      <c r="I155" s="108"/>
      <c r="J155" s="123" t="s">
        <v>701</v>
      </c>
      <c r="K155" s="126">
        <f>D155*V155/W155</f>
        <v>77406.37999999999</v>
      </c>
      <c r="L155" s="126">
        <f>E155*V155/W155</f>
        <v>52674.81</v>
      </c>
      <c r="M155" s="127">
        <f>SUM(K155)</f>
        <v>77406.37999999999</v>
      </c>
      <c r="N155" s="128" t="s">
        <v>329</v>
      </c>
      <c r="O155" s="142" t="s">
        <v>730</v>
      </c>
      <c r="P155" s="128" t="e">
        <f>VLOOKUP(I155,I157:J553,2,FALSE)</f>
        <v>#N/A</v>
      </c>
      <c r="Q155" s="129" t="e">
        <f>VLOOKUP(I155,#REF!,5,FALSE)</f>
        <v>#REF!</v>
      </c>
      <c r="R155" s="129" t="e">
        <f>VLOOKUP(I155,#REF!,6,FALSE)</f>
        <v>#REF!</v>
      </c>
      <c r="S155" s="130" t="e">
        <f>SQRT(Q155^2+R155^2)</f>
        <v>#REF!</v>
      </c>
      <c r="T155" s="108">
        <v>69</v>
      </c>
      <c r="U155" s="108">
        <v>1</v>
      </c>
      <c r="V155" s="131">
        <v>1.0409999999999999</v>
      </c>
      <c r="W155" s="131">
        <v>1.0409999999999999</v>
      </c>
      <c r="X155" s="128">
        <f t="shared" si="216"/>
        <v>0</v>
      </c>
      <c r="Y155" s="128">
        <f t="shared" si="221"/>
        <v>1</v>
      </c>
      <c r="Z155" s="135">
        <f>K155*X155*Y155</f>
        <v>0</v>
      </c>
      <c r="AA155" s="135">
        <f>L155*X155*Y155</f>
        <v>0</v>
      </c>
      <c r="AB155" s="128">
        <f t="shared" si="222"/>
        <v>0</v>
      </c>
      <c r="AC155" s="135">
        <f>K155*X155*AB155</f>
        <v>0</v>
      </c>
      <c r="AD155" s="135">
        <f>L155*X155*AB155</f>
        <v>0</v>
      </c>
      <c r="AE155" s="133" t="s">
        <v>330</v>
      </c>
      <c r="AF155" s="39">
        <v>526</v>
      </c>
      <c r="AG155" s="39">
        <v>100</v>
      </c>
      <c r="AH155" s="180">
        <f t="shared" si="213"/>
        <v>1.0409999999999999</v>
      </c>
    </row>
    <row r="156" spans="1:876" s="36" customFormat="1" ht="14.45" hidden="1" customHeight="1" x14ac:dyDescent="0.2">
      <c r="A156" s="150">
        <v>69</v>
      </c>
      <c r="B156" s="118" t="s">
        <v>475</v>
      </c>
      <c r="C156" s="193" t="str">
        <f>VLOOKUP(B156,ckt_lookup,2,FALSE)</f>
        <v xml:space="preserve">Elec Tran-Line OH-TX- 69KV-Castro Co REC Sub Tap </v>
      </c>
      <c r="D156" s="194">
        <f>'Transmission Cost 12-30-2014'!B176</f>
        <v>149986.28</v>
      </c>
      <c r="E156" s="194">
        <f>'Transmission Cost 12-30-2014'!D176</f>
        <v>62065.820000000007</v>
      </c>
      <c r="F156" s="121" t="s">
        <v>35</v>
      </c>
      <c r="G156" s="124">
        <v>51149</v>
      </c>
      <c r="H156" s="397" t="s">
        <v>1121</v>
      </c>
      <c r="I156" s="401">
        <v>51145</v>
      </c>
      <c r="J156" s="397" t="s">
        <v>1123</v>
      </c>
      <c r="K156" s="145">
        <f>D156*V156/W156</f>
        <v>149986.28</v>
      </c>
      <c r="L156" s="145">
        <f>E156*V156/W156</f>
        <v>62065.820000000007</v>
      </c>
      <c r="M156" s="356">
        <f>SUM(K156)</f>
        <v>149986.28</v>
      </c>
      <c r="N156" s="146" t="s">
        <v>329</v>
      </c>
      <c r="O156" s="147" t="s">
        <v>726</v>
      </c>
      <c r="P156" s="146" t="e">
        <f>VLOOKUP(I156,I157:J550,2,FALSE)</f>
        <v>#N/A</v>
      </c>
      <c r="Q156" s="148" t="e">
        <f>VLOOKUP(I156,#REF!,5,FALSE)</f>
        <v>#REF!</v>
      </c>
      <c r="R156" s="148" t="e">
        <f>VLOOKUP(I156,#REF!,6,FALSE)</f>
        <v>#REF!</v>
      </c>
      <c r="S156" s="149" t="e">
        <f>SQRT(Q156^2+R156^2)</f>
        <v>#REF!</v>
      </c>
      <c r="T156" s="150">
        <v>69</v>
      </c>
      <c r="U156" s="150">
        <v>1</v>
      </c>
      <c r="V156" s="402">
        <v>5.1150000000000002</v>
      </c>
      <c r="W156" s="402">
        <v>5.1150000000000002</v>
      </c>
      <c r="X156" s="404">
        <f t="shared" si="216"/>
        <v>1</v>
      </c>
      <c r="Y156" s="404">
        <f t="shared" si="221"/>
        <v>1</v>
      </c>
      <c r="Z156" s="153">
        <f>K156*X156*Y156</f>
        <v>149986.28</v>
      </c>
      <c r="AA156" s="153">
        <f>L156*X156*Y156</f>
        <v>62065.820000000007</v>
      </c>
      <c r="AB156" s="404">
        <f t="shared" si="222"/>
        <v>0</v>
      </c>
      <c r="AC156" s="153">
        <f>K156*X156*AB156</f>
        <v>0</v>
      </c>
      <c r="AD156" s="153">
        <f>L156*X156*AB156</f>
        <v>0</v>
      </c>
      <c r="AE156" s="154" t="s">
        <v>330</v>
      </c>
      <c r="AF156" s="155">
        <v>526</v>
      </c>
      <c r="AG156" s="155">
        <v>100</v>
      </c>
      <c r="AH156" s="182">
        <f t="shared" si="213"/>
        <v>5.1150000000000002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  <c r="IW156" s="28"/>
      <c r="IX156" s="28"/>
      <c r="IY156" s="28"/>
      <c r="IZ156" s="28"/>
      <c r="JA156" s="28"/>
      <c r="JB156" s="28"/>
      <c r="JC156" s="28"/>
      <c r="JD156" s="28"/>
      <c r="JE156" s="28"/>
      <c r="JF156" s="28"/>
      <c r="JG156" s="28"/>
      <c r="JH156" s="28"/>
      <c r="JI156" s="28"/>
      <c r="JJ156" s="28"/>
      <c r="JK156" s="28"/>
      <c r="JL156" s="28"/>
      <c r="JM156" s="28"/>
      <c r="JN156" s="28"/>
      <c r="JO156" s="28"/>
      <c r="JP156" s="28"/>
      <c r="JQ156" s="28"/>
      <c r="JR156" s="28"/>
      <c r="JS156" s="28"/>
      <c r="JT156" s="28"/>
      <c r="JU156" s="28"/>
      <c r="JV156" s="28"/>
      <c r="JW156" s="28"/>
      <c r="JX156" s="28"/>
      <c r="JY156" s="28"/>
      <c r="JZ156" s="28"/>
      <c r="KA156" s="28"/>
      <c r="KB156" s="28"/>
      <c r="KC156" s="28"/>
      <c r="KD156" s="28"/>
      <c r="KE156" s="28"/>
      <c r="KF156" s="28"/>
      <c r="KG156" s="28"/>
      <c r="KH156" s="28"/>
      <c r="KI156" s="28"/>
      <c r="KJ156" s="28"/>
      <c r="KK156" s="28"/>
      <c r="KL156" s="28"/>
      <c r="KM156" s="28"/>
      <c r="KN156" s="28"/>
      <c r="KO156" s="28"/>
      <c r="KP156" s="28"/>
      <c r="KQ156" s="28"/>
      <c r="KR156" s="28"/>
      <c r="KS156" s="28"/>
      <c r="KT156" s="28"/>
      <c r="KU156" s="28"/>
      <c r="KV156" s="28"/>
      <c r="KW156" s="28"/>
      <c r="KX156" s="28"/>
      <c r="KY156" s="28"/>
      <c r="KZ156" s="28"/>
      <c r="LA156" s="28"/>
      <c r="LB156" s="28"/>
      <c r="LC156" s="28"/>
      <c r="LD156" s="28"/>
      <c r="LE156" s="28"/>
      <c r="LF156" s="28"/>
      <c r="LG156" s="28"/>
      <c r="LH156" s="28"/>
      <c r="LI156" s="28"/>
      <c r="LJ156" s="28"/>
      <c r="LK156" s="28"/>
      <c r="LL156" s="28"/>
      <c r="LM156" s="28"/>
      <c r="LN156" s="28"/>
      <c r="LO156" s="28"/>
      <c r="LP156" s="28"/>
      <c r="LQ156" s="28"/>
      <c r="LR156" s="28"/>
      <c r="LS156" s="28"/>
      <c r="LT156" s="28"/>
      <c r="LU156" s="28"/>
      <c r="LV156" s="28"/>
      <c r="LW156" s="28"/>
      <c r="LX156" s="28"/>
      <c r="LY156" s="28"/>
      <c r="LZ156" s="28"/>
      <c r="MA156" s="28"/>
      <c r="MB156" s="28"/>
      <c r="MC156" s="28"/>
      <c r="MD156" s="28"/>
      <c r="ME156" s="28"/>
      <c r="MF156" s="28"/>
      <c r="MG156" s="28"/>
      <c r="MH156" s="28"/>
      <c r="MI156" s="28"/>
      <c r="MJ156" s="28"/>
      <c r="MK156" s="28"/>
      <c r="ML156" s="28"/>
      <c r="MM156" s="28"/>
      <c r="MN156" s="28"/>
      <c r="MO156" s="28"/>
      <c r="MP156" s="28"/>
      <c r="MQ156" s="28"/>
      <c r="MR156" s="28"/>
      <c r="MS156" s="28"/>
      <c r="MT156" s="28"/>
      <c r="MU156" s="28"/>
      <c r="MV156" s="28"/>
      <c r="MW156" s="28"/>
      <c r="MX156" s="28"/>
      <c r="MY156" s="28"/>
      <c r="MZ156" s="28"/>
      <c r="NA156" s="28"/>
      <c r="NB156" s="28"/>
      <c r="NC156" s="28"/>
      <c r="ND156" s="28"/>
      <c r="NE156" s="28"/>
      <c r="NF156" s="28"/>
      <c r="NG156" s="28"/>
      <c r="NH156" s="28"/>
      <c r="NI156" s="28"/>
      <c r="NJ156" s="28"/>
      <c r="NK156" s="28"/>
      <c r="NL156" s="28"/>
      <c r="NM156" s="28"/>
      <c r="NN156" s="28"/>
      <c r="NO156" s="28"/>
      <c r="NP156" s="28"/>
      <c r="NQ156" s="28"/>
      <c r="NR156" s="28"/>
      <c r="NS156" s="28"/>
      <c r="NT156" s="28"/>
      <c r="NU156" s="28"/>
      <c r="NV156" s="28"/>
      <c r="NW156" s="28"/>
      <c r="NX156" s="28"/>
      <c r="NY156" s="28"/>
      <c r="NZ156" s="28"/>
      <c r="OA156" s="28"/>
      <c r="OB156" s="28"/>
      <c r="OC156" s="28"/>
      <c r="OD156" s="28"/>
      <c r="OE156" s="28"/>
      <c r="OF156" s="28"/>
      <c r="OG156" s="28"/>
      <c r="OH156" s="28"/>
      <c r="OI156" s="28"/>
      <c r="OJ156" s="28"/>
      <c r="OK156" s="28"/>
      <c r="OL156" s="28"/>
      <c r="OM156" s="28"/>
      <c r="ON156" s="28"/>
      <c r="OO156" s="28"/>
      <c r="OP156" s="28"/>
      <c r="OQ156" s="28"/>
      <c r="OR156" s="28"/>
      <c r="OS156" s="28"/>
      <c r="OT156" s="28"/>
      <c r="OU156" s="28"/>
      <c r="OV156" s="28"/>
      <c r="OW156" s="28"/>
      <c r="OX156" s="28"/>
      <c r="OY156" s="28"/>
      <c r="OZ156" s="28"/>
      <c r="PA156" s="28"/>
      <c r="PB156" s="28"/>
      <c r="PC156" s="28"/>
      <c r="PD156" s="28"/>
      <c r="PE156" s="28"/>
      <c r="PF156" s="28"/>
      <c r="PG156" s="28"/>
      <c r="PH156" s="28"/>
      <c r="PI156" s="28"/>
      <c r="PJ156" s="28"/>
      <c r="PK156" s="28"/>
      <c r="PL156" s="28"/>
      <c r="PM156" s="28"/>
      <c r="PN156" s="28"/>
      <c r="PO156" s="28"/>
      <c r="PP156" s="28"/>
      <c r="PQ156" s="28"/>
      <c r="PR156" s="28"/>
      <c r="PS156" s="28"/>
      <c r="PT156" s="28"/>
      <c r="PU156" s="28"/>
      <c r="PV156" s="28"/>
      <c r="PW156" s="28"/>
      <c r="PX156" s="28"/>
      <c r="PY156" s="28"/>
      <c r="PZ156" s="28"/>
      <c r="QA156" s="28"/>
      <c r="QB156" s="28"/>
      <c r="QC156" s="28"/>
      <c r="QD156" s="28"/>
      <c r="QE156" s="28"/>
      <c r="QF156" s="28"/>
      <c r="QG156" s="28"/>
      <c r="QH156" s="28"/>
      <c r="QI156" s="28"/>
      <c r="QJ156" s="28"/>
      <c r="QK156" s="28"/>
      <c r="QL156" s="28"/>
      <c r="QM156" s="28"/>
      <c r="QN156" s="28"/>
      <c r="QO156" s="28"/>
      <c r="QP156" s="28"/>
      <c r="QQ156" s="28"/>
      <c r="QR156" s="28"/>
      <c r="QS156" s="28"/>
      <c r="QT156" s="28"/>
      <c r="QU156" s="28"/>
      <c r="QV156" s="28"/>
      <c r="QW156" s="28"/>
      <c r="QX156" s="28"/>
      <c r="QY156" s="28"/>
      <c r="QZ156" s="28"/>
      <c r="RA156" s="28"/>
      <c r="RB156" s="28"/>
      <c r="RC156" s="28"/>
      <c r="RD156" s="28"/>
      <c r="RE156" s="28"/>
      <c r="RF156" s="28"/>
      <c r="RG156" s="28"/>
      <c r="RH156" s="28"/>
      <c r="RI156" s="28"/>
      <c r="RJ156" s="28"/>
      <c r="RK156" s="28"/>
      <c r="RL156" s="28"/>
      <c r="RM156" s="28"/>
      <c r="RN156" s="28"/>
      <c r="RO156" s="28"/>
      <c r="RP156" s="28"/>
      <c r="RQ156" s="28"/>
      <c r="RR156" s="28"/>
      <c r="RS156" s="28"/>
      <c r="RT156" s="28"/>
      <c r="RU156" s="28"/>
      <c r="RV156" s="28"/>
      <c r="RW156" s="28"/>
      <c r="RX156" s="28"/>
      <c r="RY156" s="28"/>
      <c r="RZ156" s="28"/>
      <c r="SA156" s="28"/>
      <c r="SB156" s="28"/>
      <c r="SC156" s="28"/>
      <c r="SD156" s="28"/>
      <c r="SE156" s="28"/>
      <c r="SF156" s="28"/>
      <c r="SG156" s="28"/>
      <c r="SH156" s="28"/>
      <c r="SI156" s="28"/>
      <c r="SJ156" s="28"/>
      <c r="SK156" s="28"/>
      <c r="SL156" s="28"/>
      <c r="SM156" s="28"/>
      <c r="SN156" s="28"/>
      <c r="SO156" s="28"/>
      <c r="SP156" s="28"/>
      <c r="SQ156" s="28"/>
      <c r="SR156" s="28"/>
      <c r="SS156" s="28"/>
      <c r="ST156" s="28"/>
      <c r="SU156" s="28"/>
      <c r="SV156" s="28"/>
      <c r="SW156" s="28"/>
      <c r="SX156" s="28"/>
      <c r="SY156" s="28"/>
      <c r="SZ156" s="28"/>
      <c r="TA156" s="28"/>
      <c r="TB156" s="28"/>
      <c r="TC156" s="28"/>
      <c r="TD156" s="28"/>
      <c r="TE156" s="28"/>
      <c r="TF156" s="28"/>
      <c r="TG156" s="28"/>
      <c r="TH156" s="28"/>
      <c r="TI156" s="28"/>
      <c r="TJ156" s="28"/>
      <c r="TK156" s="28"/>
      <c r="TL156" s="28"/>
      <c r="TM156" s="28"/>
      <c r="TN156" s="28"/>
      <c r="TO156" s="28"/>
      <c r="TP156" s="28"/>
      <c r="TQ156" s="28"/>
      <c r="TR156" s="28"/>
      <c r="TS156" s="28"/>
      <c r="TT156" s="28"/>
      <c r="TU156" s="28"/>
      <c r="TV156" s="28"/>
      <c r="TW156" s="28"/>
      <c r="TX156" s="28"/>
      <c r="TY156" s="28"/>
      <c r="TZ156" s="28"/>
      <c r="UA156" s="28"/>
      <c r="UB156" s="28"/>
      <c r="UC156" s="28"/>
      <c r="UD156" s="28"/>
      <c r="UE156" s="28"/>
      <c r="UF156" s="28"/>
      <c r="UG156" s="28"/>
      <c r="UH156" s="28"/>
      <c r="UI156" s="28"/>
      <c r="UJ156" s="28"/>
      <c r="UK156" s="28"/>
      <c r="UL156" s="28"/>
      <c r="UM156" s="28"/>
      <c r="UN156" s="28"/>
      <c r="UO156" s="28"/>
      <c r="UP156" s="28"/>
      <c r="UQ156" s="28"/>
      <c r="UR156" s="28"/>
      <c r="US156" s="28"/>
      <c r="UT156" s="28"/>
      <c r="UU156" s="28"/>
      <c r="UV156" s="28"/>
      <c r="UW156" s="28"/>
      <c r="UX156" s="28"/>
      <c r="UY156" s="28"/>
      <c r="UZ156" s="28"/>
      <c r="VA156" s="28"/>
      <c r="VB156" s="28"/>
      <c r="VC156" s="28"/>
      <c r="VD156" s="28"/>
      <c r="VE156" s="28"/>
      <c r="VF156" s="28"/>
      <c r="VG156" s="28"/>
      <c r="VH156" s="28"/>
      <c r="VI156" s="28"/>
      <c r="VJ156" s="28"/>
      <c r="VK156" s="28"/>
      <c r="VL156" s="28"/>
      <c r="VM156" s="28"/>
      <c r="VN156" s="28"/>
      <c r="VO156" s="28"/>
      <c r="VP156" s="28"/>
      <c r="VQ156" s="28"/>
      <c r="VR156" s="28"/>
      <c r="VS156" s="28"/>
      <c r="VT156" s="28"/>
      <c r="VU156" s="28"/>
      <c r="VV156" s="28"/>
      <c r="VW156" s="28"/>
      <c r="VX156" s="28"/>
      <c r="VY156" s="28"/>
      <c r="VZ156" s="28"/>
      <c r="WA156" s="28"/>
      <c r="WB156" s="28"/>
      <c r="WC156" s="28"/>
      <c r="WD156" s="28"/>
      <c r="WE156" s="28"/>
      <c r="WF156" s="28"/>
      <c r="WG156" s="28"/>
      <c r="WH156" s="28"/>
      <c r="WI156" s="28"/>
      <c r="WJ156" s="28"/>
      <c r="WK156" s="28"/>
      <c r="WL156" s="28"/>
      <c r="WM156" s="28"/>
      <c r="WN156" s="28"/>
      <c r="WO156" s="28"/>
      <c r="WP156" s="28"/>
      <c r="WQ156" s="28"/>
      <c r="WR156" s="28"/>
      <c r="WS156" s="28"/>
      <c r="WT156" s="28"/>
      <c r="WU156" s="28"/>
      <c r="WV156" s="28"/>
      <c r="WW156" s="28"/>
      <c r="WX156" s="28"/>
      <c r="WY156" s="28"/>
      <c r="WZ156" s="28"/>
      <c r="XA156" s="28"/>
      <c r="XB156" s="28"/>
      <c r="XC156" s="28"/>
      <c r="XD156" s="28"/>
      <c r="XE156" s="28"/>
      <c r="XF156" s="28"/>
      <c r="XG156" s="28"/>
      <c r="XH156" s="28"/>
      <c r="XI156" s="28"/>
      <c r="XJ156" s="28"/>
      <c r="XK156" s="28"/>
      <c r="XL156" s="28"/>
      <c r="XM156" s="28"/>
      <c r="XN156" s="28"/>
      <c r="XO156" s="28"/>
      <c r="XP156" s="28"/>
      <c r="XQ156" s="28"/>
      <c r="XR156" s="28"/>
      <c r="XS156" s="28"/>
      <c r="XT156" s="28"/>
      <c r="XU156" s="28"/>
      <c r="XV156" s="28"/>
      <c r="XW156" s="28"/>
      <c r="XX156" s="28"/>
      <c r="XY156" s="28"/>
      <c r="XZ156" s="28"/>
      <c r="YA156" s="28"/>
      <c r="YB156" s="28"/>
      <c r="YC156" s="28"/>
      <c r="YD156" s="28"/>
      <c r="YE156" s="28"/>
      <c r="YF156" s="28"/>
      <c r="YG156" s="28"/>
      <c r="YH156" s="28"/>
      <c r="YI156" s="28"/>
      <c r="YJ156" s="28"/>
      <c r="YK156" s="28"/>
      <c r="YL156" s="28"/>
      <c r="YM156" s="28"/>
      <c r="YN156" s="28"/>
      <c r="YO156" s="28"/>
      <c r="YP156" s="28"/>
      <c r="YQ156" s="28"/>
      <c r="YR156" s="28"/>
      <c r="YS156" s="28"/>
      <c r="YT156" s="28"/>
      <c r="YU156" s="28"/>
      <c r="YV156" s="28"/>
      <c r="YW156" s="28"/>
      <c r="YX156" s="28"/>
      <c r="YY156" s="28"/>
      <c r="YZ156" s="28"/>
      <c r="ZA156" s="28"/>
      <c r="ZB156" s="28"/>
      <c r="ZC156" s="28"/>
      <c r="ZD156" s="28"/>
      <c r="ZE156" s="28"/>
      <c r="ZF156" s="28"/>
      <c r="ZG156" s="28"/>
      <c r="ZH156" s="28"/>
      <c r="ZI156" s="28"/>
      <c r="ZJ156" s="28"/>
      <c r="ZK156" s="28"/>
      <c r="ZL156" s="28"/>
      <c r="ZM156" s="28"/>
      <c r="ZN156" s="28"/>
      <c r="ZO156" s="28"/>
      <c r="ZP156" s="28"/>
      <c r="ZQ156" s="28"/>
      <c r="ZR156" s="28"/>
      <c r="ZS156" s="28"/>
      <c r="ZT156" s="28"/>
      <c r="ZU156" s="28"/>
      <c r="ZV156" s="28"/>
      <c r="ZW156" s="28"/>
      <c r="ZX156" s="28"/>
      <c r="ZY156" s="28"/>
      <c r="ZZ156" s="28"/>
      <c r="AAA156" s="28"/>
      <c r="AAB156" s="28"/>
      <c r="AAC156" s="28"/>
      <c r="AAD156" s="28"/>
      <c r="AAE156" s="28"/>
      <c r="AAF156" s="28"/>
      <c r="AAG156" s="28"/>
      <c r="AAH156" s="28"/>
      <c r="AAI156" s="28"/>
      <c r="AAJ156" s="28"/>
      <c r="AAK156" s="28"/>
      <c r="AAL156" s="28"/>
      <c r="AAM156" s="28"/>
      <c r="AAN156" s="28"/>
      <c r="AAO156" s="28"/>
      <c r="AAP156" s="28"/>
      <c r="AAQ156" s="28"/>
      <c r="AAR156" s="28"/>
      <c r="AAS156" s="28"/>
      <c r="AAT156" s="28"/>
      <c r="AAU156" s="28"/>
      <c r="AAV156" s="28"/>
      <c r="AAW156" s="28"/>
      <c r="AAX156" s="28"/>
      <c r="AAY156" s="28"/>
      <c r="AAZ156" s="28"/>
      <c r="ABA156" s="28"/>
      <c r="ABB156" s="28"/>
      <c r="ABC156" s="28"/>
      <c r="ABD156" s="28"/>
      <c r="ABE156" s="28"/>
      <c r="ABF156" s="28"/>
      <c r="ABG156" s="28"/>
      <c r="ABH156" s="28"/>
      <c r="ABI156" s="28"/>
      <c r="ABJ156" s="28"/>
      <c r="ABK156" s="28"/>
      <c r="ABL156" s="28"/>
      <c r="ABM156" s="28"/>
      <c r="ABN156" s="28"/>
      <c r="ABO156" s="28"/>
      <c r="ABP156" s="28"/>
      <c r="ABQ156" s="28"/>
      <c r="ABR156" s="28"/>
      <c r="ABS156" s="28"/>
      <c r="ABT156" s="28"/>
      <c r="ABU156" s="28"/>
      <c r="ABV156" s="28"/>
      <c r="ABW156" s="28"/>
      <c r="ABX156" s="28"/>
      <c r="ABY156" s="28"/>
      <c r="ABZ156" s="28"/>
      <c r="ACA156" s="28"/>
      <c r="ACB156" s="28"/>
      <c r="ACC156" s="28"/>
      <c r="ACD156" s="28"/>
      <c r="ACE156" s="28"/>
      <c r="ACF156" s="28"/>
      <c r="ACG156" s="28"/>
      <c r="ACH156" s="28"/>
      <c r="ACI156" s="28"/>
      <c r="ACJ156" s="28"/>
      <c r="ACK156" s="28"/>
      <c r="ACL156" s="28"/>
      <c r="ACM156" s="28"/>
      <c r="ACN156" s="28"/>
      <c r="ACO156" s="28"/>
      <c r="ACP156" s="28"/>
      <c r="ACQ156" s="28"/>
      <c r="ACR156" s="28"/>
      <c r="ACS156" s="28"/>
      <c r="ACT156" s="28"/>
      <c r="ACU156" s="28"/>
      <c r="ACV156" s="28"/>
      <c r="ACW156" s="28"/>
      <c r="ACX156" s="28"/>
      <c r="ACY156" s="28"/>
      <c r="ACZ156" s="28"/>
      <c r="ADA156" s="28"/>
      <c r="ADB156" s="28"/>
      <c r="ADC156" s="28"/>
      <c r="ADD156" s="28"/>
      <c r="ADE156" s="28"/>
      <c r="ADF156" s="28"/>
      <c r="ADG156" s="28"/>
      <c r="ADH156" s="28"/>
      <c r="ADI156" s="28"/>
      <c r="ADJ156" s="28"/>
      <c r="ADK156" s="28"/>
      <c r="ADL156" s="28"/>
      <c r="ADM156" s="28"/>
      <c r="ADN156" s="28"/>
      <c r="ADO156" s="28"/>
      <c r="ADP156" s="28"/>
      <c r="ADQ156" s="28"/>
      <c r="ADR156" s="28"/>
      <c r="ADS156" s="28"/>
      <c r="ADT156" s="28"/>
      <c r="ADU156" s="28"/>
      <c r="ADV156" s="28"/>
      <c r="ADW156" s="28"/>
      <c r="ADX156" s="28"/>
      <c r="ADY156" s="28"/>
      <c r="ADZ156" s="28"/>
      <c r="AEA156" s="28"/>
      <c r="AEB156" s="28"/>
      <c r="AEC156" s="28"/>
      <c r="AED156" s="28"/>
      <c r="AEE156" s="28"/>
      <c r="AEF156" s="28"/>
      <c r="AEG156" s="28"/>
      <c r="AEH156" s="28"/>
      <c r="AEI156" s="28"/>
      <c r="AEJ156" s="28"/>
      <c r="AEK156" s="28"/>
      <c r="AEL156" s="28"/>
      <c r="AEM156" s="28"/>
      <c r="AEN156" s="28"/>
      <c r="AEO156" s="28"/>
      <c r="AEP156" s="28"/>
      <c r="AEQ156" s="28"/>
      <c r="AER156" s="28"/>
      <c r="AES156" s="28"/>
      <c r="AET156" s="28"/>
      <c r="AEU156" s="28"/>
      <c r="AEV156" s="28"/>
      <c r="AEW156" s="28"/>
      <c r="AEX156" s="28"/>
      <c r="AEY156" s="28"/>
      <c r="AEZ156" s="28"/>
      <c r="AFA156" s="28"/>
      <c r="AFB156" s="28"/>
      <c r="AFC156" s="28"/>
      <c r="AFD156" s="28"/>
      <c r="AFE156" s="28"/>
      <c r="AFF156" s="28"/>
      <c r="AFG156" s="28"/>
      <c r="AFH156" s="28"/>
      <c r="AFI156" s="28"/>
      <c r="AFJ156" s="28"/>
      <c r="AFK156" s="28"/>
      <c r="AFL156" s="28"/>
      <c r="AFM156" s="28"/>
      <c r="AFN156" s="28"/>
      <c r="AFO156" s="28"/>
      <c r="AFP156" s="28"/>
      <c r="AFQ156" s="28"/>
      <c r="AFR156" s="28"/>
      <c r="AFS156" s="28"/>
      <c r="AFT156" s="28"/>
      <c r="AFU156" s="28"/>
      <c r="AFV156" s="28"/>
      <c r="AFW156" s="28"/>
      <c r="AFX156" s="28"/>
      <c r="AFY156" s="28"/>
      <c r="AFZ156" s="28"/>
      <c r="AGA156" s="28"/>
      <c r="AGB156" s="28"/>
      <c r="AGC156" s="28"/>
      <c r="AGD156" s="28"/>
      <c r="AGE156" s="28"/>
      <c r="AGF156" s="28"/>
      <c r="AGG156" s="28"/>
      <c r="AGH156" s="28"/>
      <c r="AGI156" s="28"/>
      <c r="AGJ156" s="28"/>
      <c r="AGK156" s="28"/>
      <c r="AGL156" s="28"/>
      <c r="AGM156" s="28"/>
      <c r="AGN156" s="28"/>
      <c r="AGO156" s="28"/>
      <c r="AGP156" s="28"/>
      <c r="AGQ156" s="28"/>
      <c r="AGR156" s="28"/>
    </row>
    <row r="157" spans="1:876" s="36" customFormat="1" ht="14.45" hidden="1" customHeight="1" x14ac:dyDescent="0.2">
      <c r="A157" s="150">
        <v>69</v>
      </c>
      <c r="B157" s="118" t="s">
        <v>477</v>
      </c>
      <c r="C157" s="119" t="str">
        <f>VLOOKUP(B157,ckt_lookup,2,FALSE)</f>
        <v>Elec Tran-Line OH-TX- 69KV-Cochran Co Int-Sundown REC</v>
      </c>
      <c r="D157" s="120">
        <f>VLOOKUP(C157,TLine_Cost,2,FALSE)</f>
        <v>367663.78</v>
      </c>
      <c r="E157" s="120">
        <f>VLOOKUP(C157,TLine_Cost,4,FALSE)</f>
        <v>262285.28999999998</v>
      </c>
      <c r="F157" s="121" t="s">
        <v>35</v>
      </c>
      <c r="G157" s="124">
        <v>51709</v>
      </c>
      <c r="H157" s="397" t="s">
        <v>1122</v>
      </c>
      <c r="I157" s="401">
        <v>51713</v>
      </c>
      <c r="J157" s="397" t="s">
        <v>1124</v>
      </c>
      <c r="K157" s="145">
        <f>D157*V157/W157</f>
        <v>367663.78</v>
      </c>
      <c r="L157" s="145">
        <f>E157*V157/W157</f>
        <v>262285.28999999998</v>
      </c>
      <c r="M157" s="356">
        <f>SUM(K157)</f>
        <v>367663.78</v>
      </c>
      <c r="N157" s="146" t="s">
        <v>329</v>
      </c>
      <c r="O157" s="147" t="s">
        <v>728</v>
      </c>
      <c r="P157" s="146" t="str">
        <f>VLOOKUP(I157,I121:J551,2,FALSE)</f>
        <v>Lyntegar REC Sundown Substation</v>
      </c>
      <c r="Q157" s="148" t="e">
        <f>VLOOKUP(I157,#REF!,5,FALSE)</f>
        <v>#REF!</v>
      </c>
      <c r="R157" s="148" t="e">
        <f>VLOOKUP(I157,#REF!,6,FALSE)</f>
        <v>#REF!</v>
      </c>
      <c r="S157" s="149" t="e">
        <f>SQRT(Q157^2+R157^2)</f>
        <v>#REF!</v>
      </c>
      <c r="T157" s="150">
        <v>69</v>
      </c>
      <c r="U157" s="150">
        <v>1</v>
      </c>
      <c r="V157" s="151">
        <v>9.59</v>
      </c>
      <c r="W157" s="151">
        <v>9.59</v>
      </c>
      <c r="X157" s="404">
        <f t="shared" si="216"/>
        <v>1</v>
      </c>
      <c r="Y157" s="404">
        <f t="shared" si="221"/>
        <v>1</v>
      </c>
      <c r="Z157" s="153">
        <f>K157*X157*Y157</f>
        <v>367663.78</v>
      </c>
      <c r="AA157" s="153">
        <f>L157*X157*Y157</f>
        <v>262285.28999999998</v>
      </c>
      <c r="AB157" s="404">
        <f t="shared" si="222"/>
        <v>0</v>
      </c>
      <c r="AC157" s="153">
        <f>K157*X157*AB157</f>
        <v>0</v>
      </c>
      <c r="AD157" s="153">
        <f>L157*X157*AB157</f>
        <v>0</v>
      </c>
      <c r="AE157" s="154" t="s">
        <v>330</v>
      </c>
      <c r="AF157" s="155">
        <v>526</v>
      </c>
      <c r="AG157" s="155">
        <v>100</v>
      </c>
      <c r="AH157" s="182">
        <f t="shared" si="213"/>
        <v>9.59</v>
      </c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  <c r="IW157" s="28"/>
      <c r="IX157" s="28"/>
      <c r="IY157" s="28"/>
      <c r="IZ157" s="28"/>
      <c r="JA157" s="28"/>
      <c r="JB157" s="28"/>
      <c r="JC157" s="28"/>
      <c r="JD157" s="28"/>
      <c r="JE157" s="28"/>
      <c r="JF157" s="28"/>
      <c r="JG157" s="28"/>
      <c r="JH157" s="28"/>
      <c r="JI157" s="28"/>
      <c r="JJ157" s="28"/>
      <c r="JK157" s="28"/>
      <c r="JL157" s="28"/>
      <c r="JM157" s="28"/>
      <c r="JN157" s="28"/>
      <c r="JO157" s="28"/>
      <c r="JP157" s="28"/>
      <c r="JQ157" s="28"/>
      <c r="JR157" s="28"/>
      <c r="JS157" s="28"/>
      <c r="JT157" s="28"/>
      <c r="JU157" s="28"/>
      <c r="JV157" s="28"/>
      <c r="JW157" s="28"/>
      <c r="JX157" s="28"/>
      <c r="JY157" s="28"/>
      <c r="JZ157" s="28"/>
      <c r="KA157" s="28"/>
      <c r="KB157" s="28"/>
      <c r="KC157" s="28"/>
      <c r="KD157" s="28"/>
      <c r="KE157" s="28"/>
      <c r="KF157" s="28"/>
      <c r="KG157" s="28"/>
      <c r="KH157" s="28"/>
      <c r="KI157" s="28"/>
      <c r="KJ157" s="28"/>
      <c r="KK157" s="28"/>
      <c r="KL157" s="28"/>
      <c r="KM157" s="28"/>
      <c r="KN157" s="28"/>
      <c r="KO157" s="28"/>
      <c r="KP157" s="28"/>
      <c r="KQ157" s="28"/>
      <c r="KR157" s="28"/>
      <c r="KS157" s="28"/>
      <c r="KT157" s="28"/>
      <c r="KU157" s="28"/>
      <c r="KV157" s="28"/>
      <c r="KW157" s="28"/>
      <c r="KX157" s="28"/>
      <c r="KY157" s="28"/>
      <c r="KZ157" s="28"/>
      <c r="LA157" s="28"/>
      <c r="LB157" s="28"/>
      <c r="LC157" s="28"/>
      <c r="LD157" s="28"/>
      <c r="LE157" s="28"/>
      <c r="LF157" s="28"/>
      <c r="LG157" s="28"/>
      <c r="LH157" s="28"/>
      <c r="LI157" s="28"/>
      <c r="LJ157" s="28"/>
      <c r="LK157" s="28"/>
      <c r="LL157" s="28"/>
      <c r="LM157" s="28"/>
      <c r="LN157" s="28"/>
      <c r="LO157" s="28"/>
      <c r="LP157" s="28"/>
      <c r="LQ157" s="28"/>
      <c r="LR157" s="28"/>
      <c r="LS157" s="28"/>
      <c r="LT157" s="28"/>
      <c r="LU157" s="28"/>
      <c r="LV157" s="28"/>
      <c r="LW157" s="28"/>
      <c r="LX157" s="28"/>
      <c r="LY157" s="28"/>
      <c r="LZ157" s="28"/>
      <c r="MA157" s="28"/>
      <c r="MB157" s="28"/>
      <c r="MC157" s="28"/>
      <c r="MD157" s="28"/>
      <c r="ME157" s="28"/>
      <c r="MF157" s="28"/>
      <c r="MG157" s="28"/>
      <c r="MH157" s="28"/>
      <c r="MI157" s="28"/>
      <c r="MJ157" s="28"/>
      <c r="MK157" s="28"/>
      <c r="ML157" s="28"/>
      <c r="MM157" s="28"/>
      <c r="MN157" s="28"/>
      <c r="MO157" s="28"/>
      <c r="MP157" s="28"/>
      <c r="MQ157" s="28"/>
      <c r="MR157" s="28"/>
      <c r="MS157" s="28"/>
      <c r="MT157" s="28"/>
      <c r="MU157" s="28"/>
      <c r="MV157" s="28"/>
      <c r="MW157" s="28"/>
      <c r="MX157" s="28"/>
      <c r="MY157" s="28"/>
      <c r="MZ157" s="28"/>
      <c r="NA157" s="28"/>
      <c r="NB157" s="28"/>
      <c r="NC157" s="28"/>
      <c r="ND157" s="28"/>
      <c r="NE157" s="28"/>
      <c r="NF157" s="28"/>
      <c r="NG157" s="28"/>
      <c r="NH157" s="28"/>
      <c r="NI157" s="28"/>
      <c r="NJ157" s="28"/>
      <c r="NK157" s="28"/>
      <c r="NL157" s="28"/>
      <c r="NM157" s="28"/>
      <c r="NN157" s="28"/>
      <c r="NO157" s="28"/>
      <c r="NP157" s="28"/>
      <c r="NQ157" s="28"/>
      <c r="NR157" s="28"/>
      <c r="NS157" s="28"/>
      <c r="NT157" s="28"/>
      <c r="NU157" s="28"/>
      <c r="NV157" s="28"/>
      <c r="NW157" s="28"/>
      <c r="NX157" s="28"/>
      <c r="NY157" s="28"/>
      <c r="NZ157" s="28"/>
      <c r="OA157" s="28"/>
      <c r="OB157" s="28"/>
      <c r="OC157" s="28"/>
      <c r="OD157" s="28"/>
      <c r="OE157" s="28"/>
      <c r="OF157" s="28"/>
      <c r="OG157" s="28"/>
      <c r="OH157" s="28"/>
      <c r="OI157" s="28"/>
      <c r="OJ157" s="28"/>
      <c r="OK157" s="28"/>
      <c r="OL157" s="28"/>
      <c r="OM157" s="28"/>
      <c r="ON157" s="28"/>
      <c r="OO157" s="28"/>
      <c r="OP157" s="28"/>
      <c r="OQ157" s="28"/>
      <c r="OR157" s="28"/>
      <c r="OS157" s="28"/>
      <c r="OT157" s="28"/>
      <c r="OU157" s="28"/>
      <c r="OV157" s="28"/>
      <c r="OW157" s="28"/>
      <c r="OX157" s="28"/>
      <c r="OY157" s="28"/>
      <c r="OZ157" s="28"/>
      <c r="PA157" s="28"/>
      <c r="PB157" s="28"/>
      <c r="PC157" s="28"/>
      <c r="PD157" s="28"/>
      <c r="PE157" s="28"/>
      <c r="PF157" s="28"/>
      <c r="PG157" s="28"/>
      <c r="PH157" s="28"/>
      <c r="PI157" s="28"/>
      <c r="PJ157" s="28"/>
      <c r="PK157" s="28"/>
      <c r="PL157" s="28"/>
      <c r="PM157" s="28"/>
      <c r="PN157" s="28"/>
      <c r="PO157" s="28"/>
      <c r="PP157" s="28"/>
      <c r="PQ157" s="28"/>
      <c r="PR157" s="28"/>
      <c r="PS157" s="28"/>
      <c r="PT157" s="28"/>
      <c r="PU157" s="28"/>
      <c r="PV157" s="28"/>
      <c r="PW157" s="28"/>
      <c r="PX157" s="28"/>
      <c r="PY157" s="28"/>
      <c r="PZ157" s="28"/>
      <c r="QA157" s="28"/>
      <c r="QB157" s="28"/>
      <c r="QC157" s="28"/>
      <c r="QD157" s="28"/>
      <c r="QE157" s="28"/>
      <c r="QF157" s="28"/>
      <c r="QG157" s="28"/>
      <c r="QH157" s="28"/>
      <c r="QI157" s="28"/>
      <c r="QJ157" s="28"/>
      <c r="QK157" s="28"/>
      <c r="QL157" s="28"/>
      <c r="QM157" s="28"/>
      <c r="QN157" s="28"/>
      <c r="QO157" s="28"/>
      <c r="QP157" s="28"/>
      <c r="QQ157" s="28"/>
      <c r="QR157" s="28"/>
      <c r="QS157" s="28"/>
      <c r="QT157" s="28"/>
      <c r="QU157" s="28"/>
      <c r="QV157" s="28"/>
      <c r="QW157" s="28"/>
      <c r="QX157" s="28"/>
      <c r="QY157" s="28"/>
      <c r="QZ157" s="28"/>
      <c r="RA157" s="28"/>
      <c r="RB157" s="28"/>
      <c r="RC157" s="28"/>
      <c r="RD157" s="28"/>
      <c r="RE157" s="28"/>
      <c r="RF157" s="28"/>
      <c r="RG157" s="28"/>
      <c r="RH157" s="28"/>
      <c r="RI157" s="28"/>
      <c r="RJ157" s="28"/>
      <c r="RK157" s="28"/>
      <c r="RL157" s="28"/>
      <c r="RM157" s="28"/>
      <c r="RN157" s="28"/>
      <c r="RO157" s="28"/>
      <c r="RP157" s="28"/>
      <c r="RQ157" s="28"/>
      <c r="RR157" s="28"/>
      <c r="RS157" s="28"/>
      <c r="RT157" s="28"/>
      <c r="RU157" s="28"/>
      <c r="RV157" s="28"/>
      <c r="RW157" s="28"/>
      <c r="RX157" s="28"/>
      <c r="RY157" s="28"/>
      <c r="RZ157" s="28"/>
      <c r="SA157" s="28"/>
      <c r="SB157" s="28"/>
      <c r="SC157" s="28"/>
      <c r="SD157" s="28"/>
      <c r="SE157" s="28"/>
      <c r="SF157" s="28"/>
      <c r="SG157" s="28"/>
      <c r="SH157" s="28"/>
      <c r="SI157" s="28"/>
      <c r="SJ157" s="28"/>
      <c r="SK157" s="28"/>
      <c r="SL157" s="28"/>
      <c r="SM157" s="28"/>
      <c r="SN157" s="28"/>
      <c r="SO157" s="28"/>
      <c r="SP157" s="28"/>
      <c r="SQ157" s="28"/>
      <c r="SR157" s="28"/>
      <c r="SS157" s="28"/>
      <c r="ST157" s="28"/>
      <c r="SU157" s="28"/>
      <c r="SV157" s="28"/>
      <c r="SW157" s="28"/>
      <c r="SX157" s="28"/>
      <c r="SY157" s="28"/>
      <c r="SZ157" s="28"/>
      <c r="TA157" s="28"/>
      <c r="TB157" s="28"/>
      <c r="TC157" s="28"/>
      <c r="TD157" s="28"/>
      <c r="TE157" s="28"/>
      <c r="TF157" s="28"/>
      <c r="TG157" s="28"/>
      <c r="TH157" s="28"/>
      <c r="TI157" s="28"/>
      <c r="TJ157" s="28"/>
      <c r="TK157" s="28"/>
      <c r="TL157" s="28"/>
      <c r="TM157" s="28"/>
      <c r="TN157" s="28"/>
      <c r="TO157" s="28"/>
      <c r="TP157" s="28"/>
      <c r="TQ157" s="28"/>
      <c r="TR157" s="28"/>
      <c r="TS157" s="28"/>
      <c r="TT157" s="28"/>
      <c r="TU157" s="28"/>
      <c r="TV157" s="28"/>
      <c r="TW157" s="28"/>
      <c r="TX157" s="28"/>
      <c r="TY157" s="28"/>
      <c r="TZ157" s="28"/>
      <c r="UA157" s="28"/>
      <c r="UB157" s="28"/>
      <c r="UC157" s="28"/>
      <c r="UD157" s="28"/>
      <c r="UE157" s="28"/>
      <c r="UF157" s="28"/>
      <c r="UG157" s="28"/>
      <c r="UH157" s="28"/>
      <c r="UI157" s="28"/>
      <c r="UJ157" s="28"/>
      <c r="UK157" s="28"/>
      <c r="UL157" s="28"/>
      <c r="UM157" s="28"/>
      <c r="UN157" s="28"/>
      <c r="UO157" s="28"/>
      <c r="UP157" s="28"/>
      <c r="UQ157" s="28"/>
      <c r="UR157" s="28"/>
      <c r="US157" s="28"/>
      <c r="UT157" s="28"/>
      <c r="UU157" s="28"/>
      <c r="UV157" s="28"/>
      <c r="UW157" s="28"/>
      <c r="UX157" s="28"/>
      <c r="UY157" s="28"/>
      <c r="UZ157" s="28"/>
      <c r="VA157" s="28"/>
      <c r="VB157" s="28"/>
      <c r="VC157" s="28"/>
      <c r="VD157" s="28"/>
      <c r="VE157" s="28"/>
      <c r="VF157" s="28"/>
      <c r="VG157" s="28"/>
      <c r="VH157" s="28"/>
      <c r="VI157" s="28"/>
      <c r="VJ157" s="28"/>
      <c r="VK157" s="28"/>
      <c r="VL157" s="28"/>
      <c r="VM157" s="28"/>
      <c r="VN157" s="28"/>
      <c r="VO157" s="28"/>
      <c r="VP157" s="28"/>
      <c r="VQ157" s="28"/>
      <c r="VR157" s="28"/>
      <c r="VS157" s="28"/>
      <c r="VT157" s="28"/>
      <c r="VU157" s="28"/>
      <c r="VV157" s="28"/>
      <c r="VW157" s="28"/>
      <c r="VX157" s="28"/>
      <c r="VY157" s="28"/>
      <c r="VZ157" s="28"/>
      <c r="WA157" s="28"/>
      <c r="WB157" s="28"/>
      <c r="WC157" s="28"/>
      <c r="WD157" s="28"/>
      <c r="WE157" s="28"/>
      <c r="WF157" s="28"/>
      <c r="WG157" s="28"/>
      <c r="WH157" s="28"/>
      <c r="WI157" s="28"/>
      <c r="WJ157" s="28"/>
      <c r="WK157" s="28"/>
      <c r="WL157" s="28"/>
      <c r="WM157" s="28"/>
      <c r="WN157" s="28"/>
      <c r="WO157" s="28"/>
      <c r="WP157" s="28"/>
      <c r="WQ157" s="28"/>
      <c r="WR157" s="28"/>
      <c r="WS157" s="28"/>
      <c r="WT157" s="28"/>
      <c r="WU157" s="28"/>
      <c r="WV157" s="28"/>
      <c r="WW157" s="28"/>
      <c r="WX157" s="28"/>
      <c r="WY157" s="28"/>
      <c r="WZ157" s="28"/>
      <c r="XA157" s="28"/>
      <c r="XB157" s="28"/>
      <c r="XC157" s="28"/>
      <c r="XD157" s="28"/>
      <c r="XE157" s="28"/>
      <c r="XF157" s="28"/>
      <c r="XG157" s="28"/>
      <c r="XH157" s="28"/>
      <c r="XI157" s="28"/>
      <c r="XJ157" s="28"/>
      <c r="XK157" s="28"/>
      <c r="XL157" s="28"/>
      <c r="XM157" s="28"/>
      <c r="XN157" s="28"/>
      <c r="XO157" s="28"/>
      <c r="XP157" s="28"/>
      <c r="XQ157" s="28"/>
      <c r="XR157" s="28"/>
      <c r="XS157" s="28"/>
      <c r="XT157" s="28"/>
      <c r="XU157" s="28"/>
      <c r="XV157" s="28"/>
      <c r="XW157" s="28"/>
      <c r="XX157" s="28"/>
      <c r="XY157" s="28"/>
      <c r="XZ157" s="28"/>
      <c r="YA157" s="28"/>
      <c r="YB157" s="28"/>
      <c r="YC157" s="28"/>
      <c r="YD157" s="28"/>
      <c r="YE157" s="28"/>
      <c r="YF157" s="28"/>
      <c r="YG157" s="28"/>
      <c r="YH157" s="28"/>
      <c r="YI157" s="28"/>
      <c r="YJ157" s="28"/>
      <c r="YK157" s="28"/>
      <c r="YL157" s="28"/>
      <c r="YM157" s="28"/>
      <c r="YN157" s="28"/>
      <c r="YO157" s="28"/>
      <c r="YP157" s="28"/>
      <c r="YQ157" s="28"/>
      <c r="YR157" s="28"/>
      <c r="YS157" s="28"/>
      <c r="YT157" s="28"/>
      <c r="YU157" s="28"/>
      <c r="YV157" s="28"/>
      <c r="YW157" s="28"/>
      <c r="YX157" s="28"/>
      <c r="YY157" s="28"/>
      <c r="YZ157" s="28"/>
      <c r="ZA157" s="28"/>
      <c r="ZB157" s="28"/>
      <c r="ZC157" s="28"/>
      <c r="ZD157" s="28"/>
      <c r="ZE157" s="28"/>
      <c r="ZF157" s="28"/>
      <c r="ZG157" s="28"/>
      <c r="ZH157" s="28"/>
      <c r="ZI157" s="28"/>
      <c r="ZJ157" s="28"/>
      <c r="ZK157" s="28"/>
      <c r="ZL157" s="28"/>
      <c r="ZM157" s="28"/>
      <c r="ZN157" s="28"/>
      <c r="ZO157" s="28"/>
      <c r="ZP157" s="28"/>
      <c r="ZQ157" s="28"/>
      <c r="ZR157" s="28"/>
      <c r="ZS157" s="28"/>
      <c r="ZT157" s="28"/>
      <c r="ZU157" s="28"/>
      <c r="ZV157" s="28"/>
      <c r="ZW157" s="28"/>
      <c r="ZX157" s="28"/>
      <c r="ZY157" s="28"/>
      <c r="ZZ157" s="28"/>
      <c r="AAA157" s="28"/>
      <c r="AAB157" s="28"/>
      <c r="AAC157" s="28"/>
      <c r="AAD157" s="28"/>
      <c r="AAE157" s="28"/>
      <c r="AAF157" s="28"/>
      <c r="AAG157" s="28"/>
      <c r="AAH157" s="28"/>
      <c r="AAI157" s="28"/>
      <c r="AAJ157" s="28"/>
      <c r="AAK157" s="28"/>
      <c r="AAL157" s="28"/>
      <c r="AAM157" s="28"/>
      <c r="AAN157" s="28"/>
      <c r="AAO157" s="28"/>
      <c r="AAP157" s="28"/>
      <c r="AAQ157" s="28"/>
      <c r="AAR157" s="28"/>
      <c r="AAS157" s="28"/>
      <c r="AAT157" s="28"/>
      <c r="AAU157" s="28"/>
      <c r="AAV157" s="28"/>
      <c r="AAW157" s="28"/>
      <c r="AAX157" s="28"/>
      <c r="AAY157" s="28"/>
      <c r="AAZ157" s="28"/>
      <c r="ABA157" s="28"/>
      <c r="ABB157" s="28"/>
      <c r="ABC157" s="28"/>
      <c r="ABD157" s="28"/>
      <c r="ABE157" s="28"/>
      <c r="ABF157" s="28"/>
      <c r="ABG157" s="28"/>
      <c r="ABH157" s="28"/>
      <c r="ABI157" s="28"/>
      <c r="ABJ157" s="28"/>
      <c r="ABK157" s="28"/>
      <c r="ABL157" s="28"/>
      <c r="ABM157" s="28"/>
      <c r="ABN157" s="28"/>
      <c r="ABO157" s="28"/>
      <c r="ABP157" s="28"/>
      <c r="ABQ157" s="28"/>
      <c r="ABR157" s="28"/>
      <c r="ABS157" s="28"/>
      <c r="ABT157" s="28"/>
      <c r="ABU157" s="28"/>
      <c r="ABV157" s="28"/>
      <c r="ABW157" s="28"/>
      <c r="ABX157" s="28"/>
      <c r="ABY157" s="28"/>
      <c r="ABZ157" s="28"/>
      <c r="ACA157" s="28"/>
      <c r="ACB157" s="28"/>
      <c r="ACC157" s="28"/>
      <c r="ACD157" s="28"/>
      <c r="ACE157" s="28"/>
      <c r="ACF157" s="28"/>
      <c r="ACG157" s="28"/>
      <c r="ACH157" s="28"/>
      <c r="ACI157" s="28"/>
      <c r="ACJ157" s="28"/>
      <c r="ACK157" s="28"/>
      <c r="ACL157" s="28"/>
      <c r="ACM157" s="28"/>
      <c r="ACN157" s="28"/>
      <c r="ACO157" s="28"/>
      <c r="ACP157" s="28"/>
      <c r="ACQ157" s="28"/>
      <c r="ACR157" s="28"/>
      <c r="ACS157" s="28"/>
      <c r="ACT157" s="28"/>
      <c r="ACU157" s="28"/>
      <c r="ACV157" s="28"/>
      <c r="ACW157" s="28"/>
      <c r="ACX157" s="28"/>
      <c r="ACY157" s="28"/>
      <c r="ACZ157" s="28"/>
      <c r="ADA157" s="28"/>
      <c r="ADB157" s="28"/>
      <c r="ADC157" s="28"/>
      <c r="ADD157" s="28"/>
      <c r="ADE157" s="28"/>
      <c r="ADF157" s="28"/>
      <c r="ADG157" s="28"/>
      <c r="ADH157" s="28"/>
      <c r="ADI157" s="28"/>
      <c r="ADJ157" s="28"/>
      <c r="ADK157" s="28"/>
      <c r="ADL157" s="28"/>
      <c r="ADM157" s="28"/>
      <c r="ADN157" s="28"/>
      <c r="ADO157" s="28"/>
      <c r="ADP157" s="28"/>
      <c r="ADQ157" s="28"/>
      <c r="ADR157" s="28"/>
      <c r="ADS157" s="28"/>
      <c r="ADT157" s="28"/>
      <c r="ADU157" s="28"/>
      <c r="ADV157" s="28"/>
      <c r="ADW157" s="28"/>
      <c r="ADX157" s="28"/>
      <c r="ADY157" s="28"/>
      <c r="ADZ157" s="28"/>
      <c r="AEA157" s="28"/>
      <c r="AEB157" s="28"/>
      <c r="AEC157" s="28"/>
      <c r="AED157" s="28"/>
      <c r="AEE157" s="28"/>
      <c r="AEF157" s="28"/>
      <c r="AEG157" s="28"/>
      <c r="AEH157" s="28"/>
      <c r="AEI157" s="28"/>
      <c r="AEJ157" s="28"/>
      <c r="AEK157" s="28"/>
      <c r="AEL157" s="28"/>
      <c r="AEM157" s="28"/>
      <c r="AEN157" s="28"/>
      <c r="AEO157" s="28"/>
      <c r="AEP157" s="28"/>
      <c r="AEQ157" s="28"/>
      <c r="AER157" s="28"/>
      <c r="AES157" s="28"/>
      <c r="AET157" s="28"/>
      <c r="AEU157" s="28"/>
      <c r="AEV157" s="28"/>
      <c r="AEW157" s="28"/>
      <c r="AEX157" s="28"/>
      <c r="AEY157" s="28"/>
      <c r="AEZ157" s="28"/>
      <c r="AFA157" s="28"/>
      <c r="AFB157" s="28"/>
      <c r="AFC157" s="28"/>
      <c r="AFD157" s="28"/>
      <c r="AFE157" s="28"/>
      <c r="AFF157" s="28"/>
      <c r="AFG157" s="28"/>
      <c r="AFH157" s="28"/>
      <c r="AFI157" s="28"/>
      <c r="AFJ157" s="28"/>
      <c r="AFK157" s="28"/>
      <c r="AFL157" s="28"/>
      <c r="AFM157" s="28"/>
      <c r="AFN157" s="28"/>
      <c r="AFO157" s="28"/>
      <c r="AFP157" s="28"/>
      <c r="AFQ157" s="28"/>
      <c r="AFR157" s="28"/>
      <c r="AFS157" s="28"/>
      <c r="AFT157" s="28"/>
      <c r="AFU157" s="28"/>
      <c r="AFV157" s="28"/>
      <c r="AFW157" s="28"/>
      <c r="AFX157" s="28"/>
      <c r="AFY157" s="28"/>
      <c r="AFZ157" s="28"/>
      <c r="AGA157" s="28"/>
      <c r="AGB157" s="28"/>
      <c r="AGC157" s="28"/>
      <c r="AGD157" s="28"/>
      <c r="AGE157" s="28"/>
      <c r="AGF157" s="28"/>
      <c r="AGG157" s="28"/>
      <c r="AGH157" s="28"/>
      <c r="AGI157" s="28"/>
      <c r="AGJ157" s="28"/>
      <c r="AGK157" s="28"/>
      <c r="AGL157" s="28"/>
      <c r="AGM157" s="28"/>
      <c r="AGN157" s="28"/>
      <c r="AGO157" s="28"/>
      <c r="AGP157" s="28"/>
      <c r="AGQ157" s="28"/>
      <c r="AGR157" s="28"/>
    </row>
    <row r="158" spans="1:876" ht="14.45" hidden="1" customHeight="1" x14ac:dyDescent="0.2">
      <c r="A158" s="108">
        <v>69</v>
      </c>
      <c r="B158" s="114" t="s">
        <v>481</v>
      </c>
      <c r="C158" s="115" t="str">
        <f t="shared" ref="C158:C163" si="237">VLOOKUP(B158,ckt_lookup,2,FALSE)</f>
        <v>Elec Tran-Line OH-TX- 69KV-Denver City Sta Loop</v>
      </c>
      <c r="D158" s="116">
        <f t="shared" ref="D158:D163" si="238">VLOOKUP(C158,TLine_Cost,2,FALSE)</f>
        <v>1169592.26</v>
      </c>
      <c r="E158" s="116">
        <f t="shared" ref="E158:E163" si="239">VLOOKUP(C158,TLine_Cost,4,FALSE)</f>
        <v>874899.27000000014</v>
      </c>
      <c r="F158" s="117" t="s">
        <v>35</v>
      </c>
      <c r="G158" s="108">
        <v>51923</v>
      </c>
      <c r="H158" s="284" t="s">
        <v>1128</v>
      </c>
      <c r="I158" s="238">
        <v>51923</v>
      </c>
      <c r="J158" s="284" t="s">
        <v>1126</v>
      </c>
      <c r="K158" s="126">
        <f t="shared" ref="K158:K163" si="240">D158*V158/W158</f>
        <v>52194.134368654755</v>
      </c>
      <c r="L158" s="126">
        <f t="shared" ref="L158:L163" si="241">E158*V158/W158</f>
        <v>39043.187629694097</v>
      </c>
      <c r="M158" s="127">
        <f>SUM(K158:K163)</f>
        <v>628078.11592520704</v>
      </c>
      <c r="N158" s="128" t="s">
        <v>338</v>
      </c>
      <c r="O158" s="142" t="s">
        <v>330</v>
      </c>
      <c r="P158" s="128" t="e">
        <f t="shared" ref="P158:P164" si="242">VLOOKUP(I158,I159:J554,2,FALSE)</f>
        <v>#N/A</v>
      </c>
      <c r="Q158" s="129" t="e">
        <f>VLOOKUP(I158,#REF!,5,FALSE)</f>
        <v>#REF!</v>
      </c>
      <c r="R158" s="129" t="e">
        <f>VLOOKUP(I158,#REF!,6,FALSE)</f>
        <v>#REF!</v>
      </c>
      <c r="S158" s="130" t="e">
        <f t="shared" ref="S158:S163" si="243">SQRT(Q158^2+R158^2)</f>
        <v>#REF!</v>
      </c>
      <c r="T158" s="108">
        <v>69</v>
      </c>
      <c r="U158" s="108">
        <v>1</v>
      </c>
      <c r="V158" s="327">
        <v>2</v>
      </c>
      <c r="W158" s="327">
        <v>44.817</v>
      </c>
      <c r="X158" s="128">
        <f t="shared" si="216"/>
        <v>1</v>
      </c>
      <c r="Y158" s="128">
        <f t="shared" si="221"/>
        <v>0</v>
      </c>
      <c r="Z158" s="135">
        <f t="shared" ref="Z158:Z163" si="244">K158*X158*Y158</f>
        <v>0</v>
      </c>
      <c r="AA158" s="135">
        <f t="shared" ref="AA158:AA163" si="245">L158*X158*Y158</f>
        <v>0</v>
      </c>
      <c r="AB158" s="128">
        <f t="shared" si="222"/>
        <v>1</v>
      </c>
      <c r="AC158" s="135">
        <f t="shared" ref="AC158:AC163" si="246">K158*X158*AB158</f>
        <v>52194.134368654755</v>
      </c>
      <c r="AD158" s="135">
        <f t="shared" ref="AD158:AD163" si="247">L158*X158*AB158</f>
        <v>39043.187629694097</v>
      </c>
      <c r="AE158" s="133" t="s">
        <v>330</v>
      </c>
      <c r="AF158" s="39">
        <v>526</v>
      </c>
      <c r="AG158" s="39">
        <v>100</v>
      </c>
      <c r="AH158" s="39">
        <f t="shared" si="213"/>
        <v>2</v>
      </c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  <c r="IW158" s="28"/>
      <c r="IX158" s="28"/>
      <c r="IY158" s="28"/>
      <c r="IZ158" s="28"/>
      <c r="JA158" s="28"/>
      <c r="JB158" s="28"/>
      <c r="JC158" s="28"/>
      <c r="JD158" s="28"/>
      <c r="JE158" s="28"/>
      <c r="JF158" s="28"/>
      <c r="JG158" s="28"/>
      <c r="JH158" s="28"/>
      <c r="JI158" s="28"/>
      <c r="JJ158" s="28"/>
      <c r="JK158" s="28"/>
      <c r="JL158" s="28"/>
      <c r="JM158" s="28"/>
      <c r="JN158" s="28"/>
      <c r="JO158" s="28"/>
      <c r="JP158" s="28"/>
      <c r="JQ158" s="28"/>
      <c r="JR158" s="28"/>
      <c r="JS158" s="28"/>
      <c r="JT158" s="28"/>
      <c r="JU158" s="28"/>
      <c r="JV158" s="28"/>
      <c r="JW158" s="28"/>
      <c r="JX158" s="28"/>
      <c r="JY158" s="28"/>
      <c r="JZ158" s="28"/>
      <c r="KA158" s="28"/>
      <c r="KB158" s="28"/>
      <c r="KC158" s="28"/>
      <c r="KD158" s="28"/>
      <c r="KE158" s="28"/>
      <c r="KF158" s="28"/>
      <c r="KG158" s="28"/>
      <c r="KH158" s="28"/>
      <c r="KI158" s="28"/>
      <c r="KJ158" s="28"/>
      <c r="KK158" s="28"/>
      <c r="KL158" s="28"/>
      <c r="KM158" s="28"/>
      <c r="KN158" s="28"/>
      <c r="KO158" s="28"/>
      <c r="KP158" s="28"/>
      <c r="KQ158" s="28"/>
      <c r="KR158" s="28"/>
      <c r="KS158" s="28"/>
      <c r="KT158" s="28"/>
      <c r="KU158" s="28"/>
      <c r="KV158" s="28"/>
      <c r="KW158" s="28"/>
      <c r="KX158" s="28"/>
      <c r="KY158" s="28"/>
      <c r="KZ158" s="28"/>
      <c r="LA158" s="28"/>
      <c r="LB158" s="28"/>
      <c r="LC158" s="28"/>
      <c r="LD158" s="28"/>
      <c r="LE158" s="28"/>
      <c r="LF158" s="28"/>
      <c r="LG158" s="28"/>
      <c r="LH158" s="28"/>
      <c r="LI158" s="28"/>
      <c r="LJ158" s="28"/>
      <c r="LK158" s="28"/>
      <c r="LL158" s="28"/>
      <c r="LM158" s="28"/>
      <c r="LN158" s="28"/>
      <c r="LO158" s="28"/>
      <c r="LP158" s="28"/>
      <c r="LQ158" s="28"/>
      <c r="LR158" s="28"/>
      <c r="LS158" s="28"/>
      <c r="LT158" s="28"/>
      <c r="LU158" s="28"/>
      <c r="LV158" s="28"/>
      <c r="LW158" s="28"/>
      <c r="LX158" s="28"/>
      <c r="LY158" s="28"/>
      <c r="LZ158" s="28"/>
      <c r="MA158" s="28"/>
      <c r="MB158" s="28"/>
      <c r="MC158" s="28"/>
      <c r="MD158" s="28"/>
      <c r="ME158" s="28"/>
      <c r="MF158" s="28"/>
      <c r="MG158" s="28"/>
      <c r="MH158" s="28"/>
      <c r="MI158" s="28"/>
      <c r="MJ158" s="28"/>
      <c r="MK158" s="28"/>
      <c r="ML158" s="28"/>
      <c r="MM158" s="28"/>
      <c r="MN158" s="28"/>
      <c r="MO158" s="28"/>
      <c r="MP158" s="28"/>
      <c r="MQ158" s="28"/>
      <c r="MR158" s="28"/>
      <c r="MS158" s="28"/>
      <c r="MT158" s="28"/>
      <c r="MU158" s="28"/>
      <c r="MV158" s="28"/>
      <c r="MW158" s="28"/>
      <c r="MX158" s="28"/>
      <c r="MY158" s="28"/>
      <c r="MZ158" s="28"/>
      <c r="NA158" s="28"/>
      <c r="NB158" s="28"/>
      <c r="NC158" s="28"/>
      <c r="ND158" s="28"/>
      <c r="NE158" s="28"/>
      <c r="NF158" s="28"/>
      <c r="NG158" s="28"/>
      <c r="NH158" s="28"/>
      <c r="NI158" s="28"/>
      <c r="NJ158" s="28"/>
      <c r="NK158" s="28"/>
      <c r="NL158" s="28"/>
      <c r="NM158" s="28"/>
      <c r="NN158" s="28"/>
      <c r="NO158" s="28"/>
      <c r="NP158" s="28"/>
      <c r="NQ158" s="28"/>
      <c r="NR158" s="28"/>
      <c r="NS158" s="28"/>
      <c r="NT158" s="28"/>
      <c r="NU158" s="28"/>
      <c r="NV158" s="28"/>
      <c r="NW158" s="28"/>
      <c r="NX158" s="28"/>
      <c r="NY158" s="28"/>
      <c r="NZ158" s="28"/>
      <c r="OA158" s="28"/>
      <c r="OB158" s="28"/>
      <c r="OC158" s="28"/>
      <c r="OD158" s="28"/>
      <c r="OE158" s="28"/>
      <c r="OF158" s="28"/>
      <c r="OG158" s="28"/>
      <c r="OH158" s="28"/>
      <c r="OI158" s="28"/>
      <c r="OJ158" s="28"/>
      <c r="OK158" s="28"/>
      <c r="OL158" s="28"/>
      <c r="OM158" s="28"/>
      <c r="ON158" s="28"/>
      <c r="OO158" s="28"/>
      <c r="OP158" s="28"/>
      <c r="OQ158" s="28"/>
      <c r="OR158" s="28"/>
      <c r="OS158" s="28"/>
      <c r="OT158" s="28"/>
      <c r="OU158" s="28"/>
      <c r="OV158" s="28"/>
      <c r="OW158" s="28"/>
      <c r="OX158" s="28"/>
      <c r="OY158" s="28"/>
      <c r="OZ158" s="28"/>
      <c r="PA158" s="28"/>
      <c r="PB158" s="28"/>
      <c r="PC158" s="28"/>
      <c r="PD158" s="28"/>
      <c r="PE158" s="28"/>
      <c r="PF158" s="28"/>
      <c r="PG158" s="28"/>
      <c r="PH158" s="28"/>
      <c r="PI158" s="28"/>
      <c r="PJ158" s="28"/>
      <c r="PK158" s="28"/>
      <c r="PL158" s="28"/>
      <c r="PM158" s="28"/>
      <c r="PN158" s="28"/>
      <c r="PO158" s="28"/>
      <c r="PP158" s="28"/>
      <c r="PQ158" s="28"/>
      <c r="PR158" s="28"/>
      <c r="PS158" s="28"/>
      <c r="PT158" s="28"/>
      <c r="PU158" s="28"/>
      <c r="PV158" s="28"/>
      <c r="PW158" s="28"/>
      <c r="PX158" s="28"/>
      <c r="PY158" s="28"/>
      <c r="PZ158" s="28"/>
      <c r="QA158" s="28"/>
      <c r="QB158" s="28"/>
      <c r="QC158" s="28"/>
      <c r="QD158" s="28"/>
      <c r="QE158" s="28"/>
      <c r="QF158" s="28"/>
      <c r="QG158" s="28"/>
      <c r="QH158" s="28"/>
      <c r="QI158" s="28"/>
      <c r="QJ158" s="28"/>
      <c r="QK158" s="28"/>
      <c r="QL158" s="28"/>
      <c r="QM158" s="28"/>
      <c r="QN158" s="28"/>
      <c r="QO158" s="28"/>
      <c r="QP158" s="28"/>
      <c r="QQ158" s="28"/>
      <c r="QR158" s="28"/>
      <c r="QS158" s="28"/>
      <c r="QT158" s="28"/>
      <c r="QU158" s="28"/>
      <c r="QV158" s="28"/>
      <c r="QW158" s="28"/>
      <c r="QX158" s="28"/>
      <c r="QY158" s="28"/>
      <c r="QZ158" s="28"/>
      <c r="RA158" s="28"/>
      <c r="RB158" s="28"/>
      <c r="RC158" s="28"/>
      <c r="RD158" s="28"/>
      <c r="RE158" s="28"/>
      <c r="RF158" s="28"/>
      <c r="RG158" s="28"/>
      <c r="RH158" s="28"/>
      <c r="RI158" s="28"/>
      <c r="RJ158" s="28"/>
      <c r="RK158" s="28"/>
      <c r="RL158" s="28"/>
      <c r="RM158" s="28"/>
      <c r="RN158" s="28"/>
      <c r="RO158" s="28"/>
      <c r="RP158" s="28"/>
      <c r="RQ158" s="28"/>
      <c r="RR158" s="28"/>
      <c r="RS158" s="28"/>
      <c r="RT158" s="28"/>
      <c r="RU158" s="28"/>
      <c r="RV158" s="28"/>
      <c r="RW158" s="28"/>
      <c r="RX158" s="28"/>
      <c r="RY158" s="28"/>
      <c r="RZ158" s="28"/>
      <c r="SA158" s="28"/>
      <c r="SB158" s="28"/>
      <c r="SC158" s="28"/>
      <c r="SD158" s="28"/>
      <c r="SE158" s="28"/>
      <c r="SF158" s="28"/>
      <c r="SG158" s="28"/>
      <c r="SH158" s="28"/>
      <c r="SI158" s="28"/>
      <c r="SJ158" s="28"/>
      <c r="SK158" s="28"/>
      <c r="SL158" s="28"/>
      <c r="SM158" s="28"/>
      <c r="SN158" s="28"/>
      <c r="SO158" s="28"/>
      <c r="SP158" s="28"/>
      <c r="SQ158" s="28"/>
      <c r="SR158" s="28"/>
      <c r="SS158" s="28"/>
      <c r="ST158" s="28"/>
      <c r="SU158" s="28"/>
      <c r="SV158" s="28"/>
      <c r="SW158" s="28"/>
      <c r="SX158" s="28"/>
      <c r="SY158" s="28"/>
      <c r="SZ158" s="28"/>
      <c r="TA158" s="28"/>
      <c r="TB158" s="28"/>
      <c r="TC158" s="28"/>
      <c r="TD158" s="28"/>
      <c r="TE158" s="28"/>
      <c r="TF158" s="28"/>
      <c r="TG158" s="28"/>
      <c r="TH158" s="28"/>
      <c r="TI158" s="28"/>
      <c r="TJ158" s="28"/>
      <c r="TK158" s="28"/>
      <c r="TL158" s="28"/>
      <c r="TM158" s="28"/>
      <c r="TN158" s="28"/>
      <c r="TO158" s="28"/>
      <c r="TP158" s="28"/>
      <c r="TQ158" s="28"/>
      <c r="TR158" s="28"/>
      <c r="TS158" s="28"/>
      <c r="TT158" s="28"/>
      <c r="TU158" s="28"/>
      <c r="TV158" s="28"/>
      <c r="TW158" s="28"/>
      <c r="TX158" s="28"/>
      <c r="TY158" s="28"/>
      <c r="TZ158" s="28"/>
      <c r="UA158" s="28"/>
      <c r="UB158" s="28"/>
      <c r="UC158" s="28"/>
      <c r="UD158" s="28"/>
      <c r="UE158" s="28"/>
      <c r="UF158" s="28"/>
      <c r="UG158" s="28"/>
      <c r="UH158" s="28"/>
      <c r="UI158" s="28"/>
      <c r="UJ158" s="28"/>
      <c r="UK158" s="28"/>
      <c r="UL158" s="28"/>
      <c r="UM158" s="28"/>
      <c r="UN158" s="28"/>
      <c r="UO158" s="28"/>
      <c r="UP158" s="28"/>
      <c r="UQ158" s="28"/>
      <c r="UR158" s="28"/>
      <c r="US158" s="28"/>
      <c r="UT158" s="28"/>
      <c r="UU158" s="28"/>
      <c r="UV158" s="28"/>
      <c r="UW158" s="28"/>
      <c r="UX158" s="28"/>
      <c r="UY158" s="28"/>
      <c r="UZ158" s="28"/>
      <c r="VA158" s="28"/>
      <c r="VB158" s="28"/>
      <c r="VC158" s="28"/>
      <c r="VD158" s="28"/>
      <c r="VE158" s="28"/>
      <c r="VF158" s="28"/>
      <c r="VG158" s="28"/>
      <c r="VH158" s="28"/>
      <c r="VI158" s="28"/>
      <c r="VJ158" s="28"/>
      <c r="VK158" s="28"/>
      <c r="VL158" s="28"/>
      <c r="VM158" s="28"/>
      <c r="VN158" s="28"/>
      <c r="VO158" s="28"/>
      <c r="VP158" s="28"/>
      <c r="VQ158" s="28"/>
      <c r="VR158" s="28"/>
      <c r="VS158" s="28"/>
      <c r="VT158" s="28"/>
      <c r="VU158" s="28"/>
      <c r="VV158" s="28"/>
      <c r="VW158" s="28"/>
      <c r="VX158" s="28"/>
      <c r="VY158" s="28"/>
      <c r="VZ158" s="28"/>
      <c r="WA158" s="28"/>
      <c r="WB158" s="28"/>
      <c r="WC158" s="28"/>
      <c r="WD158" s="28"/>
      <c r="WE158" s="28"/>
      <c r="WF158" s="28"/>
      <c r="WG158" s="28"/>
      <c r="WH158" s="28"/>
      <c r="WI158" s="28"/>
      <c r="WJ158" s="28"/>
      <c r="WK158" s="28"/>
      <c r="WL158" s="28"/>
      <c r="WM158" s="28"/>
      <c r="WN158" s="28"/>
      <c r="WO158" s="28"/>
      <c r="WP158" s="28"/>
      <c r="WQ158" s="28"/>
      <c r="WR158" s="28"/>
      <c r="WS158" s="28"/>
      <c r="WT158" s="28"/>
      <c r="WU158" s="28"/>
      <c r="WV158" s="28"/>
      <c r="WW158" s="28"/>
      <c r="WX158" s="28"/>
      <c r="WY158" s="28"/>
      <c r="WZ158" s="28"/>
      <c r="XA158" s="28"/>
      <c r="XB158" s="28"/>
      <c r="XC158" s="28"/>
      <c r="XD158" s="28"/>
      <c r="XE158" s="28"/>
      <c r="XF158" s="28"/>
      <c r="XG158" s="28"/>
      <c r="XH158" s="28"/>
      <c r="XI158" s="28"/>
      <c r="XJ158" s="28"/>
      <c r="XK158" s="28"/>
      <c r="XL158" s="28"/>
      <c r="XM158" s="28"/>
      <c r="XN158" s="28"/>
      <c r="XO158" s="28"/>
      <c r="XP158" s="28"/>
      <c r="XQ158" s="28"/>
      <c r="XR158" s="28"/>
      <c r="XS158" s="28"/>
      <c r="XT158" s="28"/>
      <c r="XU158" s="28"/>
      <c r="XV158" s="28"/>
      <c r="XW158" s="28"/>
      <c r="XX158" s="28"/>
      <c r="XY158" s="28"/>
      <c r="XZ158" s="28"/>
      <c r="YA158" s="28"/>
      <c r="YB158" s="28"/>
      <c r="YC158" s="28"/>
      <c r="YD158" s="28"/>
      <c r="YE158" s="28"/>
      <c r="YF158" s="28"/>
      <c r="YG158" s="28"/>
      <c r="YH158" s="28"/>
      <c r="YI158" s="28"/>
      <c r="YJ158" s="28"/>
      <c r="YK158" s="28"/>
      <c r="YL158" s="28"/>
      <c r="YM158" s="28"/>
      <c r="YN158" s="28"/>
      <c r="YO158" s="28"/>
      <c r="YP158" s="28"/>
      <c r="YQ158" s="28"/>
      <c r="YR158" s="28"/>
      <c r="YS158" s="28"/>
      <c r="YT158" s="28"/>
      <c r="YU158" s="28"/>
      <c r="YV158" s="28"/>
      <c r="YW158" s="28"/>
      <c r="YX158" s="28"/>
      <c r="YY158" s="28"/>
      <c r="YZ158" s="28"/>
      <c r="ZA158" s="28"/>
      <c r="ZB158" s="28"/>
      <c r="ZC158" s="28"/>
      <c r="ZD158" s="28"/>
      <c r="ZE158" s="28"/>
      <c r="ZF158" s="28"/>
      <c r="ZG158" s="28"/>
      <c r="ZH158" s="28"/>
      <c r="ZI158" s="28"/>
      <c r="ZJ158" s="28"/>
      <c r="ZK158" s="28"/>
      <c r="ZL158" s="28"/>
      <c r="ZM158" s="28"/>
      <c r="ZN158" s="28"/>
      <c r="ZO158" s="28"/>
      <c r="ZP158" s="28"/>
      <c r="ZQ158" s="28"/>
      <c r="ZR158" s="28"/>
      <c r="ZS158" s="28"/>
      <c r="ZT158" s="28"/>
      <c r="ZU158" s="28"/>
      <c r="ZV158" s="28"/>
      <c r="ZW158" s="28"/>
      <c r="ZX158" s="28"/>
      <c r="ZY158" s="28"/>
      <c r="ZZ158" s="28"/>
      <c r="AAA158" s="28"/>
      <c r="AAB158" s="28"/>
      <c r="AAC158" s="28"/>
      <c r="AAD158" s="28"/>
      <c r="AAE158" s="28"/>
      <c r="AAF158" s="28"/>
      <c r="AAG158" s="28"/>
      <c r="AAH158" s="28"/>
      <c r="AAI158" s="28"/>
      <c r="AAJ158" s="28"/>
      <c r="AAK158" s="28"/>
      <c r="AAL158" s="28"/>
      <c r="AAM158" s="28"/>
      <c r="AAN158" s="28"/>
      <c r="AAO158" s="28"/>
      <c r="AAP158" s="28"/>
      <c r="AAQ158" s="28"/>
      <c r="AAR158" s="28"/>
      <c r="AAS158" s="28"/>
      <c r="AAT158" s="28"/>
      <c r="AAU158" s="28"/>
      <c r="AAV158" s="28"/>
      <c r="AAW158" s="28"/>
      <c r="AAX158" s="28"/>
      <c r="AAY158" s="28"/>
      <c r="AAZ158" s="28"/>
      <c r="ABA158" s="28"/>
      <c r="ABB158" s="28"/>
      <c r="ABC158" s="28"/>
      <c r="ABD158" s="28"/>
      <c r="ABE158" s="28"/>
      <c r="ABF158" s="28"/>
      <c r="ABG158" s="28"/>
      <c r="ABH158" s="28"/>
      <c r="ABI158" s="28"/>
      <c r="ABJ158" s="28"/>
      <c r="ABK158" s="28"/>
      <c r="ABL158" s="28"/>
      <c r="ABM158" s="28"/>
      <c r="ABN158" s="28"/>
      <c r="ABO158" s="28"/>
      <c r="ABP158" s="28"/>
      <c r="ABQ158" s="28"/>
      <c r="ABR158" s="28"/>
      <c r="ABS158" s="28"/>
      <c r="ABT158" s="28"/>
      <c r="ABU158" s="28"/>
      <c r="ABV158" s="28"/>
      <c r="ABW158" s="28"/>
      <c r="ABX158" s="28"/>
      <c r="ABY158" s="28"/>
      <c r="ABZ158" s="28"/>
      <c r="ACA158" s="28"/>
      <c r="ACB158" s="28"/>
      <c r="ACC158" s="28"/>
      <c r="ACD158" s="28"/>
      <c r="ACE158" s="28"/>
      <c r="ACF158" s="28"/>
      <c r="ACG158" s="28"/>
      <c r="ACH158" s="28"/>
      <c r="ACI158" s="28"/>
      <c r="ACJ158" s="28"/>
      <c r="ACK158" s="28"/>
      <c r="ACL158" s="28"/>
      <c r="ACM158" s="28"/>
      <c r="ACN158" s="28"/>
      <c r="ACO158" s="28"/>
      <c r="ACP158" s="28"/>
      <c r="ACQ158" s="28"/>
      <c r="ACR158" s="28"/>
      <c r="ACS158" s="28"/>
      <c r="ACT158" s="28"/>
      <c r="ACU158" s="28"/>
      <c r="ACV158" s="28"/>
      <c r="ACW158" s="28"/>
      <c r="ACX158" s="28"/>
      <c r="ACY158" s="28"/>
      <c r="ACZ158" s="28"/>
      <c r="ADA158" s="28"/>
      <c r="ADB158" s="28"/>
      <c r="ADC158" s="28"/>
      <c r="ADD158" s="28"/>
      <c r="ADE158" s="28"/>
      <c r="ADF158" s="28"/>
      <c r="ADG158" s="28"/>
      <c r="ADH158" s="28"/>
      <c r="ADI158" s="28"/>
      <c r="ADJ158" s="28"/>
      <c r="ADK158" s="28"/>
      <c r="ADL158" s="28"/>
      <c r="ADM158" s="28"/>
      <c r="ADN158" s="28"/>
      <c r="ADO158" s="28"/>
      <c r="ADP158" s="28"/>
      <c r="ADQ158" s="28"/>
      <c r="ADR158" s="28"/>
      <c r="ADS158" s="28"/>
      <c r="ADT158" s="28"/>
      <c r="ADU158" s="28"/>
      <c r="ADV158" s="28"/>
      <c r="ADW158" s="28"/>
      <c r="ADX158" s="28"/>
      <c r="ADY158" s="28"/>
      <c r="ADZ158" s="28"/>
      <c r="AEA158" s="28"/>
      <c r="AEB158" s="28"/>
      <c r="AEC158" s="28"/>
      <c r="AED158" s="28"/>
      <c r="AEE158" s="28"/>
      <c r="AEF158" s="28"/>
      <c r="AEG158" s="28"/>
      <c r="AEH158" s="28"/>
      <c r="AEI158" s="28"/>
      <c r="AEJ158" s="28"/>
      <c r="AEK158" s="28"/>
      <c r="AEL158" s="28"/>
      <c r="AEM158" s="28"/>
      <c r="AEN158" s="28"/>
      <c r="AEO158" s="28"/>
      <c r="AEP158" s="28"/>
      <c r="AEQ158" s="28"/>
      <c r="AER158" s="28"/>
      <c r="AES158" s="28"/>
      <c r="AET158" s="28"/>
      <c r="AEU158" s="28"/>
      <c r="AEV158" s="28"/>
      <c r="AEW158" s="28"/>
      <c r="AEX158" s="28"/>
      <c r="AEY158" s="28"/>
      <c r="AEZ158" s="28"/>
      <c r="AFA158" s="28"/>
      <c r="AFB158" s="28"/>
      <c r="AFC158" s="28"/>
      <c r="AFD158" s="28"/>
      <c r="AFE158" s="28"/>
      <c r="AFF158" s="28"/>
      <c r="AFG158" s="28"/>
      <c r="AFH158" s="28"/>
      <c r="AFI158" s="28"/>
      <c r="AFJ158" s="28"/>
      <c r="AFK158" s="28"/>
      <c r="AFL158" s="28"/>
      <c r="AFM158" s="28"/>
      <c r="AFN158" s="28"/>
      <c r="AFO158" s="28"/>
      <c r="AFP158" s="28"/>
      <c r="AFQ158" s="28"/>
      <c r="AFR158" s="28"/>
      <c r="AFS158" s="28"/>
      <c r="AFT158" s="28"/>
      <c r="AFU158" s="28"/>
      <c r="AFV158" s="28"/>
      <c r="AFW158" s="28"/>
      <c r="AFX158" s="28"/>
      <c r="AFY158" s="28"/>
      <c r="AFZ158" s="28"/>
      <c r="AGA158" s="28"/>
      <c r="AGB158" s="28"/>
      <c r="AGC158" s="28"/>
      <c r="AGD158" s="28"/>
      <c r="AGE158" s="28"/>
      <c r="AGF158" s="28"/>
      <c r="AGG158" s="28"/>
      <c r="AGH158" s="28"/>
      <c r="AGI158" s="28"/>
      <c r="AGJ158" s="28"/>
      <c r="AGK158" s="28"/>
      <c r="AGL158" s="28"/>
      <c r="AGM158" s="28"/>
      <c r="AGN158" s="28"/>
      <c r="AGO158" s="28"/>
      <c r="AGP158" s="28"/>
      <c r="AGQ158" s="28"/>
      <c r="AGR158" s="28"/>
    </row>
    <row r="159" spans="1:876" ht="14.45" hidden="1" customHeight="1" x14ac:dyDescent="0.2">
      <c r="A159" s="108">
        <v>69</v>
      </c>
      <c r="B159" s="114" t="s">
        <v>481</v>
      </c>
      <c r="C159" s="115" t="str">
        <f t="shared" si="237"/>
        <v>Elec Tran-Line OH-TX- 69KV-Denver City Sta Loop</v>
      </c>
      <c r="D159" s="116">
        <f t="shared" si="238"/>
        <v>1169592.26</v>
      </c>
      <c r="E159" s="116">
        <f t="shared" si="239"/>
        <v>874899.27000000014</v>
      </c>
      <c r="F159" s="117" t="s">
        <v>35</v>
      </c>
      <c r="G159" s="108">
        <v>51947</v>
      </c>
      <c r="H159" s="278" t="s">
        <v>1126</v>
      </c>
      <c r="I159" s="108">
        <v>51949</v>
      </c>
      <c r="J159" s="278" t="s">
        <v>1127</v>
      </c>
      <c r="K159" s="126">
        <f t="shared" si="240"/>
        <v>313.16480621192852</v>
      </c>
      <c r="L159" s="126">
        <f t="shared" si="241"/>
        <v>234.25912577816459</v>
      </c>
      <c r="M159" s="127"/>
      <c r="N159" s="128" t="s">
        <v>338</v>
      </c>
      <c r="O159" s="142" t="s">
        <v>330</v>
      </c>
      <c r="P159" s="128" t="e">
        <f t="shared" si="242"/>
        <v>#N/A</v>
      </c>
      <c r="Q159" s="129" t="e">
        <f>VLOOKUP(I159,#REF!,5,FALSE)</f>
        <v>#REF!</v>
      </c>
      <c r="R159" s="129" t="e">
        <f>VLOOKUP(I159,#REF!,6,FALSE)</f>
        <v>#REF!</v>
      </c>
      <c r="S159" s="130" t="e">
        <f t="shared" si="243"/>
        <v>#REF!</v>
      </c>
      <c r="T159" s="108">
        <v>69</v>
      </c>
      <c r="U159" s="108">
        <v>1</v>
      </c>
      <c r="V159" s="164">
        <v>1.2E-2</v>
      </c>
      <c r="W159" s="327">
        <v>44.817</v>
      </c>
      <c r="X159" s="128">
        <f t="shared" si="216"/>
        <v>1</v>
      </c>
      <c r="Y159" s="128">
        <f t="shared" si="221"/>
        <v>0</v>
      </c>
      <c r="Z159" s="135">
        <f t="shared" si="244"/>
        <v>0</v>
      </c>
      <c r="AA159" s="135">
        <f t="shared" si="245"/>
        <v>0</v>
      </c>
      <c r="AB159" s="128">
        <f t="shared" si="222"/>
        <v>1</v>
      </c>
      <c r="AC159" s="135">
        <f t="shared" si="246"/>
        <v>313.16480621192852</v>
      </c>
      <c r="AD159" s="135">
        <f t="shared" si="247"/>
        <v>234.25912577816459</v>
      </c>
      <c r="AE159" s="133" t="s">
        <v>330</v>
      </c>
      <c r="AF159" s="39">
        <v>526</v>
      </c>
      <c r="AG159" s="39">
        <v>100</v>
      </c>
      <c r="AH159" s="180">
        <f t="shared" si="213"/>
        <v>1.2E-2</v>
      </c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  <c r="IW159" s="28"/>
      <c r="IX159" s="28"/>
      <c r="IY159" s="28"/>
      <c r="IZ159" s="28"/>
      <c r="JA159" s="28"/>
      <c r="JB159" s="28"/>
      <c r="JC159" s="28"/>
      <c r="JD159" s="28"/>
      <c r="JE159" s="28"/>
      <c r="JF159" s="28"/>
      <c r="JG159" s="28"/>
      <c r="JH159" s="28"/>
      <c r="JI159" s="28"/>
      <c r="JJ159" s="28"/>
      <c r="JK159" s="28"/>
      <c r="JL159" s="28"/>
      <c r="JM159" s="28"/>
      <c r="JN159" s="28"/>
      <c r="JO159" s="28"/>
      <c r="JP159" s="28"/>
      <c r="JQ159" s="28"/>
      <c r="JR159" s="28"/>
      <c r="JS159" s="28"/>
      <c r="JT159" s="28"/>
      <c r="JU159" s="28"/>
      <c r="JV159" s="28"/>
      <c r="JW159" s="28"/>
      <c r="JX159" s="28"/>
      <c r="JY159" s="28"/>
      <c r="JZ159" s="28"/>
      <c r="KA159" s="28"/>
      <c r="KB159" s="28"/>
      <c r="KC159" s="28"/>
      <c r="KD159" s="28"/>
      <c r="KE159" s="28"/>
      <c r="KF159" s="28"/>
      <c r="KG159" s="28"/>
      <c r="KH159" s="28"/>
      <c r="KI159" s="28"/>
      <c r="KJ159" s="28"/>
      <c r="KK159" s="28"/>
      <c r="KL159" s="28"/>
      <c r="KM159" s="28"/>
      <c r="KN159" s="28"/>
      <c r="KO159" s="28"/>
      <c r="KP159" s="28"/>
      <c r="KQ159" s="28"/>
      <c r="KR159" s="28"/>
      <c r="KS159" s="28"/>
      <c r="KT159" s="28"/>
      <c r="KU159" s="28"/>
      <c r="KV159" s="28"/>
      <c r="KW159" s="28"/>
      <c r="KX159" s="28"/>
      <c r="KY159" s="28"/>
      <c r="KZ159" s="28"/>
      <c r="LA159" s="28"/>
      <c r="LB159" s="28"/>
      <c r="LC159" s="28"/>
      <c r="LD159" s="28"/>
      <c r="LE159" s="28"/>
      <c r="LF159" s="28"/>
      <c r="LG159" s="28"/>
      <c r="LH159" s="28"/>
      <c r="LI159" s="28"/>
      <c r="LJ159" s="28"/>
      <c r="LK159" s="28"/>
      <c r="LL159" s="28"/>
      <c r="LM159" s="28"/>
      <c r="LN159" s="28"/>
      <c r="LO159" s="28"/>
      <c r="LP159" s="28"/>
      <c r="LQ159" s="28"/>
      <c r="LR159" s="28"/>
      <c r="LS159" s="28"/>
      <c r="LT159" s="28"/>
      <c r="LU159" s="28"/>
      <c r="LV159" s="28"/>
      <c r="LW159" s="28"/>
      <c r="LX159" s="28"/>
      <c r="LY159" s="28"/>
      <c r="LZ159" s="28"/>
      <c r="MA159" s="28"/>
      <c r="MB159" s="28"/>
      <c r="MC159" s="28"/>
      <c r="MD159" s="28"/>
      <c r="ME159" s="28"/>
      <c r="MF159" s="28"/>
      <c r="MG159" s="28"/>
      <c r="MH159" s="28"/>
      <c r="MI159" s="28"/>
      <c r="MJ159" s="28"/>
      <c r="MK159" s="28"/>
      <c r="ML159" s="28"/>
      <c r="MM159" s="28"/>
      <c r="MN159" s="28"/>
      <c r="MO159" s="28"/>
      <c r="MP159" s="28"/>
      <c r="MQ159" s="28"/>
      <c r="MR159" s="28"/>
      <c r="MS159" s="28"/>
      <c r="MT159" s="28"/>
      <c r="MU159" s="28"/>
      <c r="MV159" s="28"/>
      <c r="MW159" s="28"/>
      <c r="MX159" s="28"/>
      <c r="MY159" s="28"/>
      <c r="MZ159" s="28"/>
      <c r="NA159" s="28"/>
      <c r="NB159" s="28"/>
      <c r="NC159" s="28"/>
      <c r="ND159" s="28"/>
      <c r="NE159" s="28"/>
      <c r="NF159" s="28"/>
      <c r="NG159" s="28"/>
      <c r="NH159" s="28"/>
      <c r="NI159" s="28"/>
      <c r="NJ159" s="28"/>
      <c r="NK159" s="28"/>
      <c r="NL159" s="28"/>
      <c r="NM159" s="28"/>
      <c r="NN159" s="28"/>
      <c r="NO159" s="28"/>
      <c r="NP159" s="28"/>
      <c r="NQ159" s="28"/>
      <c r="NR159" s="28"/>
      <c r="NS159" s="28"/>
      <c r="NT159" s="28"/>
      <c r="NU159" s="28"/>
      <c r="NV159" s="28"/>
      <c r="NW159" s="28"/>
      <c r="NX159" s="28"/>
      <c r="NY159" s="28"/>
      <c r="NZ159" s="28"/>
      <c r="OA159" s="28"/>
      <c r="OB159" s="28"/>
      <c r="OC159" s="28"/>
      <c r="OD159" s="28"/>
      <c r="OE159" s="28"/>
      <c r="OF159" s="28"/>
      <c r="OG159" s="28"/>
      <c r="OH159" s="28"/>
      <c r="OI159" s="28"/>
      <c r="OJ159" s="28"/>
      <c r="OK159" s="28"/>
      <c r="OL159" s="28"/>
      <c r="OM159" s="28"/>
      <c r="ON159" s="28"/>
      <c r="OO159" s="28"/>
      <c r="OP159" s="28"/>
      <c r="OQ159" s="28"/>
      <c r="OR159" s="28"/>
      <c r="OS159" s="28"/>
      <c r="OT159" s="28"/>
      <c r="OU159" s="28"/>
      <c r="OV159" s="28"/>
      <c r="OW159" s="28"/>
      <c r="OX159" s="28"/>
      <c r="OY159" s="28"/>
      <c r="OZ159" s="28"/>
      <c r="PA159" s="28"/>
      <c r="PB159" s="28"/>
      <c r="PC159" s="28"/>
      <c r="PD159" s="28"/>
      <c r="PE159" s="28"/>
      <c r="PF159" s="28"/>
      <c r="PG159" s="28"/>
      <c r="PH159" s="28"/>
      <c r="PI159" s="28"/>
      <c r="PJ159" s="28"/>
      <c r="PK159" s="28"/>
      <c r="PL159" s="28"/>
      <c r="PM159" s="28"/>
      <c r="PN159" s="28"/>
      <c r="PO159" s="28"/>
      <c r="PP159" s="28"/>
      <c r="PQ159" s="28"/>
      <c r="PR159" s="28"/>
      <c r="PS159" s="28"/>
      <c r="PT159" s="28"/>
      <c r="PU159" s="28"/>
      <c r="PV159" s="28"/>
      <c r="PW159" s="28"/>
      <c r="PX159" s="28"/>
      <c r="PY159" s="28"/>
      <c r="PZ159" s="28"/>
      <c r="QA159" s="28"/>
      <c r="QB159" s="28"/>
      <c r="QC159" s="28"/>
      <c r="QD159" s="28"/>
      <c r="QE159" s="28"/>
      <c r="QF159" s="28"/>
      <c r="QG159" s="28"/>
      <c r="QH159" s="28"/>
      <c r="QI159" s="28"/>
      <c r="QJ159" s="28"/>
      <c r="QK159" s="28"/>
      <c r="QL159" s="28"/>
      <c r="QM159" s="28"/>
      <c r="QN159" s="28"/>
      <c r="QO159" s="28"/>
      <c r="QP159" s="28"/>
      <c r="QQ159" s="28"/>
      <c r="QR159" s="28"/>
      <c r="QS159" s="28"/>
      <c r="QT159" s="28"/>
      <c r="QU159" s="28"/>
      <c r="QV159" s="28"/>
      <c r="QW159" s="28"/>
      <c r="QX159" s="28"/>
      <c r="QY159" s="28"/>
      <c r="QZ159" s="28"/>
      <c r="RA159" s="28"/>
      <c r="RB159" s="28"/>
      <c r="RC159" s="28"/>
      <c r="RD159" s="28"/>
      <c r="RE159" s="28"/>
      <c r="RF159" s="28"/>
      <c r="RG159" s="28"/>
      <c r="RH159" s="28"/>
      <c r="RI159" s="28"/>
      <c r="RJ159" s="28"/>
      <c r="RK159" s="28"/>
      <c r="RL159" s="28"/>
      <c r="RM159" s="28"/>
      <c r="RN159" s="28"/>
      <c r="RO159" s="28"/>
      <c r="RP159" s="28"/>
      <c r="RQ159" s="28"/>
      <c r="RR159" s="28"/>
      <c r="RS159" s="28"/>
      <c r="RT159" s="28"/>
      <c r="RU159" s="28"/>
      <c r="RV159" s="28"/>
      <c r="RW159" s="28"/>
      <c r="RX159" s="28"/>
      <c r="RY159" s="28"/>
      <c r="RZ159" s="28"/>
      <c r="SA159" s="28"/>
      <c r="SB159" s="28"/>
      <c r="SC159" s="28"/>
      <c r="SD159" s="28"/>
      <c r="SE159" s="28"/>
      <c r="SF159" s="28"/>
      <c r="SG159" s="28"/>
      <c r="SH159" s="28"/>
      <c r="SI159" s="28"/>
      <c r="SJ159" s="28"/>
      <c r="SK159" s="28"/>
      <c r="SL159" s="28"/>
      <c r="SM159" s="28"/>
      <c r="SN159" s="28"/>
      <c r="SO159" s="28"/>
      <c r="SP159" s="28"/>
      <c r="SQ159" s="28"/>
      <c r="SR159" s="28"/>
      <c r="SS159" s="28"/>
      <c r="ST159" s="28"/>
      <c r="SU159" s="28"/>
      <c r="SV159" s="28"/>
      <c r="SW159" s="28"/>
      <c r="SX159" s="28"/>
      <c r="SY159" s="28"/>
      <c r="SZ159" s="28"/>
      <c r="TA159" s="28"/>
      <c r="TB159" s="28"/>
      <c r="TC159" s="28"/>
      <c r="TD159" s="28"/>
      <c r="TE159" s="28"/>
      <c r="TF159" s="28"/>
      <c r="TG159" s="28"/>
      <c r="TH159" s="28"/>
      <c r="TI159" s="28"/>
      <c r="TJ159" s="28"/>
      <c r="TK159" s="28"/>
      <c r="TL159" s="28"/>
      <c r="TM159" s="28"/>
      <c r="TN159" s="28"/>
      <c r="TO159" s="28"/>
      <c r="TP159" s="28"/>
      <c r="TQ159" s="28"/>
      <c r="TR159" s="28"/>
      <c r="TS159" s="28"/>
      <c r="TT159" s="28"/>
      <c r="TU159" s="28"/>
      <c r="TV159" s="28"/>
      <c r="TW159" s="28"/>
      <c r="TX159" s="28"/>
      <c r="TY159" s="28"/>
      <c r="TZ159" s="28"/>
      <c r="UA159" s="28"/>
      <c r="UB159" s="28"/>
      <c r="UC159" s="28"/>
      <c r="UD159" s="28"/>
      <c r="UE159" s="28"/>
      <c r="UF159" s="28"/>
      <c r="UG159" s="28"/>
      <c r="UH159" s="28"/>
      <c r="UI159" s="28"/>
      <c r="UJ159" s="28"/>
      <c r="UK159" s="28"/>
      <c r="UL159" s="28"/>
      <c r="UM159" s="28"/>
      <c r="UN159" s="28"/>
      <c r="UO159" s="28"/>
      <c r="UP159" s="28"/>
      <c r="UQ159" s="28"/>
      <c r="UR159" s="28"/>
      <c r="US159" s="28"/>
      <c r="UT159" s="28"/>
      <c r="UU159" s="28"/>
      <c r="UV159" s="28"/>
      <c r="UW159" s="28"/>
      <c r="UX159" s="28"/>
      <c r="UY159" s="28"/>
      <c r="UZ159" s="28"/>
      <c r="VA159" s="28"/>
      <c r="VB159" s="28"/>
      <c r="VC159" s="28"/>
      <c r="VD159" s="28"/>
      <c r="VE159" s="28"/>
      <c r="VF159" s="28"/>
      <c r="VG159" s="28"/>
      <c r="VH159" s="28"/>
      <c r="VI159" s="28"/>
      <c r="VJ159" s="28"/>
      <c r="VK159" s="28"/>
      <c r="VL159" s="28"/>
      <c r="VM159" s="28"/>
      <c r="VN159" s="28"/>
      <c r="VO159" s="28"/>
      <c r="VP159" s="28"/>
      <c r="VQ159" s="28"/>
      <c r="VR159" s="28"/>
      <c r="VS159" s="28"/>
      <c r="VT159" s="28"/>
      <c r="VU159" s="28"/>
      <c r="VV159" s="28"/>
      <c r="VW159" s="28"/>
      <c r="VX159" s="28"/>
      <c r="VY159" s="28"/>
      <c r="VZ159" s="28"/>
      <c r="WA159" s="28"/>
      <c r="WB159" s="28"/>
      <c r="WC159" s="28"/>
      <c r="WD159" s="28"/>
      <c r="WE159" s="28"/>
      <c r="WF159" s="28"/>
      <c r="WG159" s="28"/>
      <c r="WH159" s="28"/>
      <c r="WI159" s="28"/>
      <c r="WJ159" s="28"/>
      <c r="WK159" s="28"/>
      <c r="WL159" s="28"/>
      <c r="WM159" s="28"/>
      <c r="WN159" s="28"/>
      <c r="WO159" s="28"/>
      <c r="WP159" s="28"/>
      <c r="WQ159" s="28"/>
      <c r="WR159" s="28"/>
      <c r="WS159" s="28"/>
      <c r="WT159" s="28"/>
      <c r="WU159" s="28"/>
      <c r="WV159" s="28"/>
      <c r="WW159" s="28"/>
      <c r="WX159" s="28"/>
      <c r="WY159" s="28"/>
      <c r="WZ159" s="28"/>
      <c r="XA159" s="28"/>
      <c r="XB159" s="28"/>
      <c r="XC159" s="28"/>
      <c r="XD159" s="28"/>
      <c r="XE159" s="28"/>
      <c r="XF159" s="28"/>
      <c r="XG159" s="28"/>
      <c r="XH159" s="28"/>
      <c r="XI159" s="28"/>
      <c r="XJ159" s="28"/>
      <c r="XK159" s="28"/>
      <c r="XL159" s="28"/>
      <c r="XM159" s="28"/>
      <c r="XN159" s="28"/>
      <c r="XO159" s="28"/>
      <c r="XP159" s="28"/>
      <c r="XQ159" s="28"/>
      <c r="XR159" s="28"/>
      <c r="XS159" s="28"/>
      <c r="XT159" s="28"/>
      <c r="XU159" s="28"/>
      <c r="XV159" s="28"/>
      <c r="XW159" s="28"/>
      <c r="XX159" s="28"/>
      <c r="XY159" s="28"/>
      <c r="XZ159" s="28"/>
      <c r="YA159" s="28"/>
      <c r="YB159" s="28"/>
      <c r="YC159" s="28"/>
      <c r="YD159" s="28"/>
      <c r="YE159" s="28"/>
      <c r="YF159" s="28"/>
      <c r="YG159" s="28"/>
      <c r="YH159" s="28"/>
      <c r="YI159" s="28"/>
      <c r="YJ159" s="28"/>
      <c r="YK159" s="28"/>
      <c r="YL159" s="28"/>
      <c r="YM159" s="28"/>
      <c r="YN159" s="28"/>
      <c r="YO159" s="28"/>
      <c r="YP159" s="28"/>
      <c r="YQ159" s="28"/>
      <c r="YR159" s="28"/>
      <c r="YS159" s="28"/>
      <c r="YT159" s="28"/>
      <c r="YU159" s="28"/>
      <c r="YV159" s="28"/>
      <c r="YW159" s="28"/>
      <c r="YX159" s="28"/>
      <c r="YY159" s="28"/>
      <c r="YZ159" s="28"/>
      <c r="ZA159" s="28"/>
      <c r="ZB159" s="28"/>
      <c r="ZC159" s="28"/>
      <c r="ZD159" s="28"/>
      <c r="ZE159" s="28"/>
      <c r="ZF159" s="28"/>
      <c r="ZG159" s="28"/>
      <c r="ZH159" s="28"/>
      <c r="ZI159" s="28"/>
      <c r="ZJ159" s="28"/>
      <c r="ZK159" s="28"/>
      <c r="ZL159" s="28"/>
      <c r="ZM159" s="28"/>
      <c r="ZN159" s="28"/>
      <c r="ZO159" s="28"/>
      <c r="ZP159" s="28"/>
      <c r="ZQ159" s="28"/>
      <c r="ZR159" s="28"/>
      <c r="ZS159" s="28"/>
      <c r="ZT159" s="28"/>
      <c r="ZU159" s="28"/>
      <c r="ZV159" s="28"/>
      <c r="ZW159" s="28"/>
      <c r="ZX159" s="28"/>
      <c r="ZY159" s="28"/>
      <c r="ZZ159" s="28"/>
      <c r="AAA159" s="28"/>
      <c r="AAB159" s="28"/>
      <c r="AAC159" s="28"/>
      <c r="AAD159" s="28"/>
      <c r="AAE159" s="28"/>
      <c r="AAF159" s="28"/>
      <c r="AAG159" s="28"/>
      <c r="AAH159" s="28"/>
      <c r="AAI159" s="28"/>
      <c r="AAJ159" s="28"/>
      <c r="AAK159" s="28"/>
      <c r="AAL159" s="28"/>
      <c r="AAM159" s="28"/>
      <c r="AAN159" s="28"/>
      <c r="AAO159" s="28"/>
      <c r="AAP159" s="28"/>
      <c r="AAQ159" s="28"/>
      <c r="AAR159" s="28"/>
      <c r="AAS159" s="28"/>
      <c r="AAT159" s="28"/>
      <c r="AAU159" s="28"/>
      <c r="AAV159" s="28"/>
      <c r="AAW159" s="28"/>
      <c r="AAX159" s="28"/>
      <c r="AAY159" s="28"/>
      <c r="AAZ159" s="28"/>
      <c r="ABA159" s="28"/>
      <c r="ABB159" s="28"/>
      <c r="ABC159" s="28"/>
      <c r="ABD159" s="28"/>
      <c r="ABE159" s="28"/>
      <c r="ABF159" s="28"/>
      <c r="ABG159" s="28"/>
      <c r="ABH159" s="28"/>
      <c r="ABI159" s="28"/>
      <c r="ABJ159" s="28"/>
      <c r="ABK159" s="28"/>
      <c r="ABL159" s="28"/>
      <c r="ABM159" s="28"/>
      <c r="ABN159" s="28"/>
      <c r="ABO159" s="28"/>
      <c r="ABP159" s="28"/>
      <c r="ABQ159" s="28"/>
      <c r="ABR159" s="28"/>
      <c r="ABS159" s="28"/>
      <c r="ABT159" s="28"/>
      <c r="ABU159" s="28"/>
      <c r="ABV159" s="28"/>
      <c r="ABW159" s="28"/>
      <c r="ABX159" s="28"/>
      <c r="ABY159" s="28"/>
      <c r="ABZ159" s="28"/>
      <c r="ACA159" s="28"/>
      <c r="ACB159" s="28"/>
      <c r="ACC159" s="28"/>
      <c r="ACD159" s="28"/>
      <c r="ACE159" s="28"/>
      <c r="ACF159" s="28"/>
      <c r="ACG159" s="28"/>
      <c r="ACH159" s="28"/>
      <c r="ACI159" s="28"/>
      <c r="ACJ159" s="28"/>
      <c r="ACK159" s="28"/>
      <c r="ACL159" s="28"/>
      <c r="ACM159" s="28"/>
      <c r="ACN159" s="28"/>
      <c r="ACO159" s="28"/>
      <c r="ACP159" s="28"/>
      <c r="ACQ159" s="28"/>
      <c r="ACR159" s="28"/>
      <c r="ACS159" s="28"/>
      <c r="ACT159" s="28"/>
      <c r="ACU159" s="28"/>
      <c r="ACV159" s="28"/>
      <c r="ACW159" s="28"/>
      <c r="ACX159" s="28"/>
      <c r="ACY159" s="28"/>
      <c r="ACZ159" s="28"/>
      <c r="ADA159" s="28"/>
      <c r="ADB159" s="28"/>
      <c r="ADC159" s="28"/>
      <c r="ADD159" s="28"/>
      <c r="ADE159" s="28"/>
      <c r="ADF159" s="28"/>
      <c r="ADG159" s="28"/>
      <c r="ADH159" s="28"/>
      <c r="ADI159" s="28"/>
      <c r="ADJ159" s="28"/>
      <c r="ADK159" s="28"/>
      <c r="ADL159" s="28"/>
      <c r="ADM159" s="28"/>
      <c r="ADN159" s="28"/>
      <c r="ADO159" s="28"/>
      <c r="ADP159" s="28"/>
      <c r="ADQ159" s="28"/>
      <c r="ADR159" s="28"/>
      <c r="ADS159" s="28"/>
      <c r="ADT159" s="28"/>
      <c r="ADU159" s="28"/>
      <c r="ADV159" s="28"/>
      <c r="ADW159" s="28"/>
      <c r="ADX159" s="28"/>
      <c r="ADY159" s="28"/>
      <c r="ADZ159" s="28"/>
      <c r="AEA159" s="28"/>
      <c r="AEB159" s="28"/>
      <c r="AEC159" s="28"/>
      <c r="AED159" s="28"/>
      <c r="AEE159" s="28"/>
      <c r="AEF159" s="28"/>
      <c r="AEG159" s="28"/>
      <c r="AEH159" s="28"/>
      <c r="AEI159" s="28"/>
      <c r="AEJ159" s="28"/>
      <c r="AEK159" s="28"/>
      <c r="AEL159" s="28"/>
      <c r="AEM159" s="28"/>
      <c r="AEN159" s="28"/>
      <c r="AEO159" s="28"/>
      <c r="AEP159" s="28"/>
      <c r="AEQ159" s="28"/>
      <c r="AER159" s="28"/>
      <c r="AES159" s="28"/>
      <c r="AET159" s="28"/>
      <c r="AEU159" s="28"/>
      <c r="AEV159" s="28"/>
      <c r="AEW159" s="28"/>
      <c r="AEX159" s="28"/>
      <c r="AEY159" s="28"/>
      <c r="AEZ159" s="28"/>
      <c r="AFA159" s="28"/>
      <c r="AFB159" s="28"/>
      <c r="AFC159" s="28"/>
      <c r="AFD159" s="28"/>
      <c r="AFE159" s="28"/>
      <c r="AFF159" s="28"/>
      <c r="AFG159" s="28"/>
      <c r="AFH159" s="28"/>
      <c r="AFI159" s="28"/>
      <c r="AFJ159" s="28"/>
      <c r="AFK159" s="28"/>
      <c r="AFL159" s="28"/>
      <c r="AFM159" s="28"/>
      <c r="AFN159" s="28"/>
      <c r="AFO159" s="28"/>
      <c r="AFP159" s="28"/>
      <c r="AFQ159" s="28"/>
      <c r="AFR159" s="28"/>
      <c r="AFS159" s="28"/>
      <c r="AFT159" s="28"/>
      <c r="AFU159" s="28"/>
      <c r="AFV159" s="28"/>
      <c r="AFW159" s="28"/>
      <c r="AFX159" s="28"/>
      <c r="AFY159" s="28"/>
      <c r="AFZ159" s="28"/>
      <c r="AGA159" s="28"/>
      <c r="AGB159" s="28"/>
      <c r="AGC159" s="28"/>
      <c r="AGD159" s="28"/>
      <c r="AGE159" s="28"/>
      <c r="AGF159" s="28"/>
      <c r="AGG159" s="28"/>
      <c r="AGH159" s="28"/>
      <c r="AGI159" s="28"/>
      <c r="AGJ159" s="28"/>
      <c r="AGK159" s="28"/>
      <c r="AGL159" s="28"/>
      <c r="AGM159" s="28"/>
      <c r="AGN159" s="28"/>
      <c r="AGO159" s="28"/>
      <c r="AGP159" s="28"/>
      <c r="AGQ159" s="28"/>
      <c r="AGR159" s="28"/>
    </row>
    <row r="160" spans="1:876" ht="14.45" hidden="1" customHeight="1" x14ac:dyDescent="0.2">
      <c r="A160" s="108">
        <v>69</v>
      </c>
      <c r="B160" s="114" t="s">
        <v>481</v>
      </c>
      <c r="C160" s="115" t="str">
        <f t="shared" si="237"/>
        <v>Elec Tran-Line OH-TX- 69KV-Denver City Sta Loop</v>
      </c>
      <c r="D160" s="116">
        <f t="shared" si="238"/>
        <v>1169592.26</v>
      </c>
      <c r="E160" s="116">
        <f t="shared" si="239"/>
        <v>874899.27000000014</v>
      </c>
      <c r="F160" s="117" t="s">
        <v>35</v>
      </c>
      <c r="G160" s="108">
        <v>51949</v>
      </c>
      <c r="H160" s="284" t="s">
        <v>1126</v>
      </c>
      <c r="I160" s="238"/>
      <c r="J160" s="284" t="s">
        <v>1125</v>
      </c>
      <c r="K160" s="126">
        <f t="shared" si="240"/>
        <v>67904.56881361983</v>
      </c>
      <c r="L160" s="126">
        <f t="shared" si="241"/>
        <v>50795.187106232013</v>
      </c>
      <c r="M160" s="127"/>
      <c r="N160" s="128" t="s">
        <v>338</v>
      </c>
      <c r="O160" s="142" t="s">
        <v>330</v>
      </c>
      <c r="P160" s="128" t="e">
        <f t="shared" si="242"/>
        <v>#N/A</v>
      </c>
      <c r="Q160" s="129" t="e">
        <f>VLOOKUP(I160,#REF!,5,FALSE)</f>
        <v>#REF!</v>
      </c>
      <c r="R160" s="129" t="e">
        <f>VLOOKUP(I160,#REF!,6,FALSE)</f>
        <v>#REF!</v>
      </c>
      <c r="S160" s="130" t="e">
        <f t="shared" si="243"/>
        <v>#REF!</v>
      </c>
      <c r="T160" s="108">
        <v>69</v>
      </c>
      <c r="U160" s="108">
        <v>1</v>
      </c>
      <c r="V160" s="164">
        <v>2.6019999999999999</v>
      </c>
      <c r="W160" s="327">
        <v>44.817</v>
      </c>
      <c r="X160" s="128">
        <f t="shared" si="216"/>
        <v>1</v>
      </c>
      <c r="Y160" s="128">
        <f t="shared" si="221"/>
        <v>0</v>
      </c>
      <c r="Z160" s="135">
        <f t="shared" si="244"/>
        <v>0</v>
      </c>
      <c r="AA160" s="135">
        <f t="shared" si="245"/>
        <v>0</v>
      </c>
      <c r="AB160" s="128">
        <f t="shared" si="222"/>
        <v>1</v>
      </c>
      <c r="AC160" s="135">
        <f t="shared" si="246"/>
        <v>67904.56881361983</v>
      </c>
      <c r="AD160" s="135">
        <f t="shared" si="247"/>
        <v>50795.187106232013</v>
      </c>
      <c r="AE160" s="133" t="s">
        <v>330</v>
      </c>
      <c r="AF160" s="39">
        <v>526</v>
      </c>
      <c r="AG160" s="39">
        <v>100</v>
      </c>
      <c r="AH160" s="180">
        <f t="shared" ref="AH160:AH185" si="248">V160</f>
        <v>2.6019999999999999</v>
      </c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  <c r="IW160" s="28"/>
      <c r="IX160" s="28"/>
      <c r="IY160" s="28"/>
      <c r="IZ160" s="28"/>
      <c r="JA160" s="28"/>
      <c r="JB160" s="28"/>
      <c r="JC160" s="28"/>
      <c r="JD160" s="28"/>
      <c r="JE160" s="28"/>
      <c r="JF160" s="28"/>
      <c r="JG160" s="28"/>
      <c r="JH160" s="28"/>
      <c r="JI160" s="28"/>
      <c r="JJ160" s="28"/>
      <c r="JK160" s="28"/>
      <c r="JL160" s="28"/>
      <c r="JM160" s="28"/>
      <c r="JN160" s="28"/>
      <c r="JO160" s="28"/>
      <c r="JP160" s="28"/>
      <c r="JQ160" s="28"/>
      <c r="JR160" s="28"/>
      <c r="JS160" s="28"/>
      <c r="JT160" s="28"/>
      <c r="JU160" s="28"/>
      <c r="JV160" s="28"/>
      <c r="JW160" s="28"/>
      <c r="JX160" s="28"/>
      <c r="JY160" s="28"/>
      <c r="JZ160" s="28"/>
      <c r="KA160" s="28"/>
      <c r="KB160" s="28"/>
      <c r="KC160" s="28"/>
      <c r="KD160" s="28"/>
      <c r="KE160" s="28"/>
      <c r="KF160" s="28"/>
      <c r="KG160" s="28"/>
      <c r="KH160" s="28"/>
      <c r="KI160" s="28"/>
      <c r="KJ160" s="28"/>
      <c r="KK160" s="28"/>
      <c r="KL160" s="28"/>
      <c r="KM160" s="28"/>
      <c r="KN160" s="28"/>
      <c r="KO160" s="28"/>
      <c r="KP160" s="28"/>
      <c r="KQ160" s="28"/>
      <c r="KR160" s="28"/>
      <c r="KS160" s="28"/>
      <c r="KT160" s="28"/>
      <c r="KU160" s="28"/>
      <c r="KV160" s="28"/>
      <c r="KW160" s="28"/>
      <c r="KX160" s="28"/>
      <c r="KY160" s="28"/>
      <c r="KZ160" s="28"/>
      <c r="LA160" s="28"/>
      <c r="LB160" s="28"/>
      <c r="LC160" s="28"/>
      <c r="LD160" s="28"/>
      <c r="LE160" s="28"/>
      <c r="LF160" s="28"/>
      <c r="LG160" s="28"/>
      <c r="LH160" s="28"/>
      <c r="LI160" s="28"/>
      <c r="LJ160" s="28"/>
      <c r="LK160" s="28"/>
      <c r="LL160" s="28"/>
      <c r="LM160" s="28"/>
      <c r="LN160" s="28"/>
      <c r="LO160" s="28"/>
      <c r="LP160" s="28"/>
      <c r="LQ160" s="28"/>
      <c r="LR160" s="28"/>
      <c r="LS160" s="28"/>
      <c r="LT160" s="28"/>
      <c r="LU160" s="28"/>
      <c r="LV160" s="28"/>
      <c r="LW160" s="28"/>
      <c r="LX160" s="28"/>
      <c r="LY160" s="28"/>
      <c r="LZ160" s="28"/>
      <c r="MA160" s="28"/>
      <c r="MB160" s="28"/>
      <c r="MC160" s="28"/>
      <c r="MD160" s="28"/>
      <c r="ME160" s="28"/>
      <c r="MF160" s="28"/>
      <c r="MG160" s="28"/>
      <c r="MH160" s="28"/>
      <c r="MI160" s="28"/>
      <c r="MJ160" s="28"/>
      <c r="MK160" s="28"/>
      <c r="ML160" s="28"/>
      <c r="MM160" s="28"/>
      <c r="MN160" s="28"/>
      <c r="MO160" s="28"/>
      <c r="MP160" s="28"/>
      <c r="MQ160" s="28"/>
      <c r="MR160" s="28"/>
      <c r="MS160" s="28"/>
      <c r="MT160" s="28"/>
      <c r="MU160" s="28"/>
      <c r="MV160" s="28"/>
      <c r="MW160" s="28"/>
      <c r="MX160" s="28"/>
      <c r="MY160" s="28"/>
      <c r="MZ160" s="28"/>
      <c r="NA160" s="28"/>
      <c r="NB160" s="28"/>
      <c r="NC160" s="28"/>
      <c r="ND160" s="28"/>
      <c r="NE160" s="28"/>
      <c r="NF160" s="28"/>
      <c r="NG160" s="28"/>
      <c r="NH160" s="28"/>
      <c r="NI160" s="28"/>
      <c r="NJ160" s="28"/>
      <c r="NK160" s="28"/>
      <c r="NL160" s="28"/>
      <c r="NM160" s="28"/>
      <c r="NN160" s="28"/>
      <c r="NO160" s="28"/>
      <c r="NP160" s="28"/>
      <c r="NQ160" s="28"/>
      <c r="NR160" s="28"/>
      <c r="NS160" s="28"/>
      <c r="NT160" s="28"/>
      <c r="NU160" s="28"/>
      <c r="NV160" s="28"/>
      <c r="NW160" s="28"/>
      <c r="NX160" s="28"/>
      <c r="NY160" s="28"/>
      <c r="NZ160" s="28"/>
      <c r="OA160" s="28"/>
      <c r="OB160" s="28"/>
      <c r="OC160" s="28"/>
      <c r="OD160" s="28"/>
      <c r="OE160" s="28"/>
      <c r="OF160" s="28"/>
      <c r="OG160" s="28"/>
      <c r="OH160" s="28"/>
      <c r="OI160" s="28"/>
      <c r="OJ160" s="28"/>
      <c r="OK160" s="28"/>
      <c r="OL160" s="28"/>
      <c r="OM160" s="28"/>
      <c r="ON160" s="28"/>
      <c r="OO160" s="28"/>
      <c r="OP160" s="28"/>
      <c r="OQ160" s="28"/>
      <c r="OR160" s="28"/>
      <c r="OS160" s="28"/>
      <c r="OT160" s="28"/>
      <c r="OU160" s="28"/>
      <c r="OV160" s="28"/>
      <c r="OW160" s="28"/>
      <c r="OX160" s="28"/>
      <c r="OY160" s="28"/>
      <c r="OZ160" s="28"/>
      <c r="PA160" s="28"/>
      <c r="PB160" s="28"/>
      <c r="PC160" s="28"/>
      <c r="PD160" s="28"/>
      <c r="PE160" s="28"/>
      <c r="PF160" s="28"/>
      <c r="PG160" s="28"/>
      <c r="PH160" s="28"/>
      <c r="PI160" s="28"/>
      <c r="PJ160" s="28"/>
      <c r="PK160" s="28"/>
      <c r="PL160" s="28"/>
      <c r="PM160" s="28"/>
      <c r="PN160" s="28"/>
      <c r="PO160" s="28"/>
      <c r="PP160" s="28"/>
      <c r="PQ160" s="28"/>
      <c r="PR160" s="28"/>
      <c r="PS160" s="28"/>
      <c r="PT160" s="28"/>
      <c r="PU160" s="28"/>
      <c r="PV160" s="28"/>
      <c r="PW160" s="28"/>
      <c r="PX160" s="28"/>
      <c r="PY160" s="28"/>
      <c r="PZ160" s="28"/>
      <c r="QA160" s="28"/>
      <c r="QB160" s="28"/>
      <c r="QC160" s="28"/>
      <c r="QD160" s="28"/>
      <c r="QE160" s="28"/>
      <c r="QF160" s="28"/>
      <c r="QG160" s="28"/>
      <c r="QH160" s="28"/>
      <c r="QI160" s="28"/>
      <c r="QJ160" s="28"/>
      <c r="QK160" s="28"/>
      <c r="QL160" s="28"/>
      <c r="QM160" s="28"/>
      <c r="QN160" s="28"/>
      <c r="QO160" s="28"/>
      <c r="QP160" s="28"/>
      <c r="QQ160" s="28"/>
      <c r="QR160" s="28"/>
      <c r="QS160" s="28"/>
      <c r="QT160" s="28"/>
      <c r="QU160" s="28"/>
      <c r="QV160" s="28"/>
      <c r="QW160" s="28"/>
      <c r="QX160" s="28"/>
      <c r="QY160" s="28"/>
      <c r="QZ160" s="28"/>
      <c r="RA160" s="28"/>
      <c r="RB160" s="28"/>
      <c r="RC160" s="28"/>
      <c r="RD160" s="28"/>
      <c r="RE160" s="28"/>
      <c r="RF160" s="28"/>
      <c r="RG160" s="28"/>
      <c r="RH160" s="28"/>
      <c r="RI160" s="28"/>
      <c r="RJ160" s="28"/>
      <c r="RK160" s="28"/>
      <c r="RL160" s="28"/>
      <c r="RM160" s="28"/>
      <c r="RN160" s="28"/>
      <c r="RO160" s="28"/>
      <c r="RP160" s="28"/>
      <c r="RQ160" s="28"/>
      <c r="RR160" s="28"/>
      <c r="RS160" s="28"/>
      <c r="RT160" s="28"/>
      <c r="RU160" s="28"/>
      <c r="RV160" s="28"/>
      <c r="RW160" s="28"/>
      <c r="RX160" s="28"/>
      <c r="RY160" s="28"/>
      <c r="RZ160" s="28"/>
      <c r="SA160" s="28"/>
      <c r="SB160" s="28"/>
      <c r="SC160" s="28"/>
      <c r="SD160" s="28"/>
      <c r="SE160" s="28"/>
      <c r="SF160" s="28"/>
      <c r="SG160" s="28"/>
      <c r="SH160" s="28"/>
      <c r="SI160" s="28"/>
      <c r="SJ160" s="28"/>
      <c r="SK160" s="28"/>
      <c r="SL160" s="28"/>
      <c r="SM160" s="28"/>
      <c r="SN160" s="28"/>
      <c r="SO160" s="28"/>
      <c r="SP160" s="28"/>
      <c r="SQ160" s="28"/>
      <c r="SR160" s="28"/>
      <c r="SS160" s="28"/>
      <c r="ST160" s="28"/>
      <c r="SU160" s="28"/>
      <c r="SV160" s="28"/>
      <c r="SW160" s="28"/>
      <c r="SX160" s="28"/>
      <c r="SY160" s="28"/>
      <c r="SZ160" s="28"/>
      <c r="TA160" s="28"/>
      <c r="TB160" s="28"/>
      <c r="TC160" s="28"/>
      <c r="TD160" s="28"/>
      <c r="TE160" s="28"/>
      <c r="TF160" s="28"/>
      <c r="TG160" s="28"/>
      <c r="TH160" s="28"/>
      <c r="TI160" s="28"/>
      <c r="TJ160" s="28"/>
      <c r="TK160" s="28"/>
      <c r="TL160" s="28"/>
      <c r="TM160" s="28"/>
      <c r="TN160" s="28"/>
      <c r="TO160" s="28"/>
      <c r="TP160" s="28"/>
      <c r="TQ160" s="28"/>
      <c r="TR160" s="28"/>
      <c r="TS160" s="28"/>
      <c r="TT160" s="28"/>
      <c r="TU160" s="28"/>
      <c r="TV160" s="28"/>
      <c r="TW160" s="28"/>
      <c r="TX160" s="28"/>
      <c r="TY160" s="28"/>
      <c r="TZ160" s="28"/>
      <c r="UA160" s="28"/>
      <c r="UB160" s="28"/>
      <c r="UC160" s="28"/>
      <c r="UD160" s="28"/>
      <c r="UE160" s="28"/>
      <c r="UF160" s="28"/>
      <c r="UG160" s="28"/>
      <c r="UH160" s="28"/>
      <c r="UI160" s="28"/>
      <c r="UJ160" s="28"/>
      <c r="UK160" s="28"/>
      <c r="UL160" s="28"/>
      <c r="UM160" s="28"/>
      <c r="UN160" s="28"/>
      <c r="UO160" s="28"/>
      <c r="UP160" s="28"/>
      <c r="UQ160" s="28"/>
      <c r="UR160" s="28"/>
      <c r="US160" s="28"/>
      <c r="UT160" s="28"/>
      <c r="UU160" s="28"/>
      <c r="UV160" s="28"/>
      <c r="UW160" s="28"/>
      <c r="UX160" s="28"/>
      <c r="UY160" s="28"/>
      <c r="UZ160" s="28"/>
      <c r="VA160" s="28"/>
      <c r="VB160" s="28"/>
      <c r="VC160" s="28"/>
      <c r="VD160" s="28"/>
      <c r="VE160" s="28"/>
      <c r="VF160" s="28"/>
      <c r="VG160" s="28"/>
      <c r="VH160" s="28"/>
      <c r="VI160" s="28"/>
      <c r="VJ160" s="28"/>
      <c r="VK160" s="28"/>
      <c r="VL160" s="28"/>
      <c r="VM160" s="28"/>
      <c r="VN160" s="28"/>
      <c r="VO160" s="28"/>
      <c r="VP160" s="28"/>
      <c r="VQ160" s="28"/>
      <c r="VR160" s="28"/>
      <c r="VS160" s="28"/>
      <c r="VT160" s="28"/>
      <c r="VU160" s="28"/>
      <c r="VV160" s="28"/>
      <c r="VW160" s="28"/>
      <c r="VX160" s="28"/>
      <c r="VY160" s="28"/>
      <c r="VZ160" s="28"/>
      <c r="WA160" s="28"/>
      <c r="WB160" s="28"/>
      <c r="WC160" s="28"/>
      <c r="WD160" s="28"/>
      <c r="WE160" s="28"/>
      <c r="WF160" s="28"/>
      <c r="WG160" s="28"/>
      <c r="WH160" s="28"/>
      <c r="WI160" s="28"/>
      <c r="WJ160" s="28"/>
      <c r="WK160" s="28"/>
      <c r="WL160" s="28"/>
      <c r="WM160" s="28"/>
      <c r="WN160" s="28"/>
      <c r="WO160" s="28"/>
      <c r="WP160" s="28"/>
      <c r="WQ160" s="28"/>
      <c r="WR160" s="28"/>
      <c r="WS160" s="28"/>
      <c r="WT160" s="28"/>
      <c r="WU160" s="28"/>
      <c r="WV160" s="28"/>
      <c r="WW160" s="28"/>
      <c r="WX160" s="28"/>
      <c r="WY160" s="28"/>
      <c r="WZ160" s="28"/>
      <c r="XA160" s="28"/>
      <c r="XB160" s="28"/>
      <c r="XC160" s="28"/>
      <c r="XD160" s="28"/>
      <c r="XE160" s="28"/>
      <c r="XF160" s="28"/>
      <c r="XG160" s="28"/>
      <c r="XH160" s="28"/>
      <c r="XI160" s="28"/>
      <c r="XJ160" s="28"/>
      <c r="XK160" s="28"/>
      <c r="XL160" s="28"/>
      <c r="XM160" s="28"/>
      <c r="XN160" s="28"/>
      <c r="XO160" s="28"/>
      <c r="XP160" s="28"/>
      <c r="XQ160" s="28"/>
      <c r="XR160" s="28"/>
      <c r="XS160" s="28"/>
      <c r="XT160" s="28"/>
      <c r="XU160" s="28"/>
      <c r="XV160" s="28"/>
      <c r="XW160" s="28"/>
      <c r="XX160" s="28"/>
      <c r="XY160" s="28"/>
      <c r="XZ160" s="28"/>
      <c r="YA160" s="28"/>
      <c r="YB160" s="28"/>
      <c r="YC160" s="28"/>
      <c r="YD160" s="28"/>
      <c r="YE160" s="28"/>
      <c r="YF160" s="28"/>
      <c r="YG160" s="28"/>
      <c r="YH160" s="28"/>
      <c r="YI160" s="28"/>
      <c r="YJ160" s="28"/>
      <c r="YK160" s="28"/>
      <c r="YL160" s="28"/>
      <c r="YM160" s="28"/>
      <c r="YN160" s="28"/>
      <c r="YO160" s="28"/>
      <c r="YP160" s="28"/>
      <c r="YQ160" s="28"/>
      <c r="YR160" s="28"/>
      <c r="YS160" s="28"/>
      <c r="YT160" s="28"/>
      <c r="YU160" s="28"/>
      <c r="YV160" s="28"/>
      <c r="YW160" s="28"/>
      <c r="YX160" s="28"/>
      <c r="YY160" s="28"/>
      <c r="YZ160" s="28"/>
      <c r="ZA160" s="28"/>
      <c r="ZB160" s="28"/>
      <c r="ZC160" s="28"/>
      <c r="ZD160" s="28"/>
      <c r="ZE160" s="28"/>
      <c r="ZF160" s="28"/>
      <c r="ZG160" s="28"/>
      <c r="ZH160" s="28"/>
      <c r="ZI160" s="28"/>
      <c r="ZJ160" s="28"/>
      <c r="ZK160" s="28"/>
      <c r="ZL160" s="28"/>
      <c r="ZM160" s="28"/>
      <c r="ZN160" s="28"/>
      <c r="ZO160" s="28"/>
      <c r="ZP160" s="28"/>
      <c r="ZQ160" s="28"/>
      <c r="ZR160" s="28"/>
      <c r="ZS160" s="28"/>
      <c r="ZT160" s="28"/>
      <c r="ZU160" s="28"/>
      <c r="ZV160" s="28"/>
      <c r="ZW160" s="28"/>
      <c r="ZX160" s="28"/>
      <c r="ZY160" s="28"/>
      <c r="ZZ160" s="28"/>
      <c r="AAA160" s="28"/>
      <c r="AAB160" s="28"/>
      <c r="AAC160" s="28"/>
      <c r="AAD160" s="28"/>
      <c r="AAE160" s="28"/>
      <c r="AAF160" s="28"/>
      <c r="AAG160" s="28"/>
      <c r="AAH160" s="28"/>
      <c r="AAI160" s="28"/>
      <c r="AAJ160" s="28"/>
      <c r="AAK160" s="28"/>
      <c r="AAL160" s="28"/>
      <c r="AAM160" s="28"/>
      <c r="AAN160" s="28"/>
      <c r="AAO160" s="28"/>
      <c r="AAP160" s="28"/>
      <c r="AAQ160" s="28"/>
      <c r="AAR160" s="28"/>
      <c r="AAS160" s="28"/>
      <c r="AAT160" s="28"/>
      <c r="AAU160" s="28"/>
      <c r="AAV160" s="28"/>
      <c r="AAW160" s="28"/>
      <c r="AAX160" s="28"/>
      <c r="AAY160" s="28"/>
      <c r="AAZ160" s="28"/>
      <c r="ABA160" s="28"/>
      <c r="ABB160" s="28"/>
      <c r="ABC160" s="28"/>
      <c r="ABD160" s="28"/>
      <c r="ABE160" s="28"/>
      <c r="ABF160" s="28"/>
      <c r="ABG160" s="28"/>
      <c r="ABH160" s="28"/>
      <c r="ABI160" s="28"/>
      <c r="ABJ160" s="28"/>
      <c r="ABK160" s="28"/>
      <c r="ABL160" s="28"/>
      <c r="ABM160" s="28"/>
      <c r="ABN160" s="28"/>
      <c r="ABO160" s="28"/>
      <c r="ABP160" s="28"/>
      <c r="ABQ160" s="28"/>
      <c r="ABR160" s="28"/>
      <c r="ABS160" s="28"/>
      <c r="ABT160" s="28"/>
      <c r="ABU160" s="28"/>
      <c r="ABV160" s="28"/>
      <c r="ABW160" s="28"/>
      <c r="ABX160" s="28"/>
      <c r="ABY160" s="28"/>
      <c r="ABZ160" s="28"/>
      <c r="ACA160" s="28"/>
      <c r="ACB160" s="28"/>
      <c r="ACC160" s="28"/>
      <c r="ACD160" s="28"/>
      <c r="ACE160" s="28"/>
      <c r="ACF160" s="28"/>
      <c r="ACG160" s="28"/>
      <c r="ACH160" s="28"/>
      <c r="ACI160" s="28"/>
      <c r="ACJ160" s="28"/>
      <c r="ACK160" s="28"/>
      <c r="ACL160" s="28"/>
      <c r="ACM160" s="28"/>
      <c r="ACN160" s="28"/>
      <c r="ACO160" s="28"/>
      <c r="ACP160" s="28"/>
      <c r="ACQ160" s="28"/>
      <c r="ACR160" s="28"/>
      <c r="ACS160" s="28"/>
      <c r="ACT160" s="28"/>
      <c r="ACU160" s="28"/>
      <c r="ACV160" s="28"/>
      <c r="ACW160" s="28"/>
      <c r="ACX160" s="28"/>
      <c r="ACY160" s="28"/>
      <c r="ACZ160" s="28"/>
      <c r="ADA160" s="28"/>
      <c r="ADB160" s="28"/>
      <c r="ADC160" s="28"/>
      <c r="ADD160" s="28"/>
      <c r="ADE160" s="28"/>
      <c r="ADF160" s="28"/>
      <c r="ADG160" s="28"/>
      <c r="ADH160" s="28"/>
      <c r="ADI160" s="28"/>
      <c r="ADJ160" s="28"/>
      <c r="ADK160" s="28"/>
      <c r="ADL160" s="28"/>
      <c r="ADM160" s="28"/>
      <c r="ADN160" s="28"/>
      <c r="ADO160" s="28"/>
      <c r="ADP160" s="28"/>
      <c r="ADQ160" s="28"/>
      <c r="ADR160" s="28"/>
      <c r="ADS160" s="28"/>
      <c r="ADT160" s="28"/>
      <c r="ADU160" s="28"/>
      <c r="ADV160" s="28"/>
      <c r="ADW160" s="28"/>
      <c r="ADX160" s="28"/>
      <c r="ADY160" s="28"/>
      <c r="ADZ160" s="28"/>
      <c r="AEA160" s="28"/>
      <c r="AEB160" s="28"/>
      <c r="AEC160" s="28"/>
      <c r="AED160" s="28"/>
      <c r="AEE160" s="28"/>
      <c r="AEF160" s="28"/>
      <c r="AEG160" s="28"/>
      <c r="AEH160" s="28"/>
      <c r="AEI160" s="28"/>
      <c r="AEJ160" s="28"/>
      <c r="AEK160" s="28"/>
      <c r="AEL160" s="28"/>
      <c r="AEM160" s="28"/>
      <c r="AEN160" s="28"/>
      <c r="AEO160" s="28"/>
      <c r="AEP160" s="28"/>
      <c r="AEQ160" s="28"/>
      <c r="AER160" s="28"/>
      <c r="AES160" s="28"/>
      <c r="AET160" s="28"/>
      <c r="AEU160" s="28"/>
      <c r="AEV160" s="28"/>
      <c r="AEW160" s="28"/>
      <c r="AEX160" s="28"/>
      <c r="AEY160" s="28"/>
      <c r="AEZ160" s="28"/>
      <c r="AFA160" s="28"/>
      <c r="AFB160" s="28"/>
      <c r="AFC160" s="28"/>
      <c r="AFD160" s="28"/>
      <c r="AFE160" s="28"/>
      <c r="AFF160" s="28"/>
      <c r="AFG160" s="28"/>
      <c r="AFH160" s="28"/>
      <c r="AFI160" s="28"/>
      <c r="AFJ160" s="28"/>
      <c r="AFK160" s="28"/>
      <c r="AFL160" s="28"/>
      <c r="AFM160" s="28"/>
      <c r="AFN160" s="28"/>
      <c r="AFO160" s="28"/>
      <c r="AFP160" s="28"/>
      <c r="AFQ160" s="28"/>
      <c r="AFR160" s="28"/>
      <c r="AFS160" s="28"/>
      <c r="AFT160" s="28"/>
      <c r="AFU160" s="28"/>
      <c r="AFV160" s="28"/>
      <c r="AFW160" s="28"/>
      <c r="AFX160" s="28"/>
      <c r="AFY160" s="28"/>
      <c r="AFZ160" s="28"/>
      <c r="AGA160" s="28"/>
      <c r="AGB160" s="28"/>
      <c r="AGC160" s="28"/>
      <c r="AGD160" s="28"/>
      <c r="AGE160" s="28"/>
      <c r="AGF160" s="28"/>
      <c r="AGG160" s="28"/>
      <c r="AGH160" s="28"/>
      <c r="AGI160" s="28"/>
      <c r="AGJ160" s="28"/>
      <c r="AGK160" s="28"/>
      <c r="AGL160" s="28"/>
      <c r="AGM160" s="28"/>
      <c r="AGN160" s="28"/>
      <c r="AGO160" s="28"/>
      <c r="AGP160" s="28"/>
      <c r="AGQ160" s="28"/>
      <c r="AGR160" s="28"/>
    </row>
    <row r="161" spans="1:876" ht="14.45" hidden="1" customHeight="1" x14ac:dyDescent="0.2">
      <c r="A161" s="108">
        <v>69</v>
      </c>
      <c r="B161" s="114" t="s">
        <v>481</v>
      </c>
      <c r="C161" s="115" t="str">
        <f t="shared" si="237"/>
        <v>Elec Tran-Line OH-TX- 69KV-Denver City Sta Loop</v>
      </c>
      <c r="D161" s="116">
        <f t="shared" si="238"/>
        <v>1169592.26</v>
      </c>
      <c r="E161" s="116">
        <f t="shared" si="239"/>
        <v>874899.27000000014</v>
      </c>
      <c r="F161" s="117" t="s">
        <v>35</v>
      </c>
      <c r="G161" s="108">
        <v>51959</v>
      </c>
      <c r="H161" s="284" t="s">
        <v>1125</v>
      </c>
      <c r="I161" s="238"/>
      <c r="J161" s="284" t="s">
        <v>1130</v>
      </c>
      <c r="K161" s="126">
        <f t="shared" si="240"/>
        <v>270339.5189624473</v>
      </c>
      <c r="L161" s="126">
        <f t="shared" si="241"/>
        <v>202224.19032800055</v>
      </c>
      <c r="M161" s="127"/>
      <c r="N161" s="128" t="s">
        <v>338</v>
      </c>
      <c r="O161" s="142" t="s">
        <v>330</v>
      </c>
      <c r="P161" s="128" t="e">
        <f t="shared" si="242"/>
        <v>#N/A</v>
      </c>
      <c r="Q161" s="129" t="e">
        <f>VLOOKUP(I161,#REF!,5,FALSE)</f>
        <v>#REF!</v>
      </c>
      <c r="R161" s="129" t="e">
        <f>VLOOKUP(I161,#REF!,6,FALSE)</f>
        <v>#REF!</v>
      </c>
      <c r="S161" s="130" t="e">
        <f t="shared" si="243"/>
        <v>#REF!</v>
      </c>
      <c r="T161" s="108">
        <v>69</v>
      </c>
      <c r="U161" s="108">
        <v>1</v>
      </c>
      <c r="V161" s="327">
        <v>10.359</v>
      </c>
      <c r="W161" s="327">
        <v>44.817</v>
      </c>
      <c r="X161" s="128">
        <f t="shared" si="216"/>
        <v>1</v>
      </c>
      <c r="Y161" s="128">
        <f t="shared" si="221"/>
        <v>0</v>
      </c>
      <c r="Z161" s="135">
        <f t="shared" si="244"/>
        <v>0</v>
      </c>
      <c r="AA161" s="135">
        <f t="shared" si="245"/>
        <v>0</v>
      </c>
      <c r="AB161" s="128">
        <f t="shared" si="222"/>
        <v>1</v>
      </c>
      <c r="AC161" s="135">
        <f t="shared" si="246"/>
        <v>270339.5189624473</v>
      </c>
      <c r="AD161" s="135">
        <f t="shared" si="247"/>
        <v>202224.19032800055</v>
      </c>
      <c r="AE161" s="133" t="s">
        <v>330</v>
      </c>
      <c r="AF161" s="39">
        <v>526</v>
      </c>
      <c r="AG161" s="39">
        <v>100</v>
      </c>
      <c r="AH161" s="39">
        <f t="shared" si="248"/>
        <v>10.359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  <c r="IW161" s="28"/>
      <c r="IX161" s="28"/>
      <c r="IY161" s="28"/>
      <c r="IZ161" s="28"/>
      <c r="JA161" s="28"/>
      <c r="JB161" s="28"/>
      <c r="JC161" s="28"/>
      <c r="JD161" s="28"/>
      <c r="JE161" s="28"/>
      <c r="JF161" s="28"/>
      <c r="JG161" s="28"/>
      <c r="JH161" s="28"/>
      <c r="JI161" s="28"/>
      <c r="JJ161" s="28"/>
      <c r="JK161" s="28"/>
      <c r="JL161" s="28"/>
      <c r="JM161" s="28"/>
      <c r="JN161" s="28"/>
      <c r="JO161" s="28"/>
      <c r="JP161" s="28"/>
      <c r="JQ161" s="28"/>
      <c r="JR161" s="28"/>
      <c r="JS161" s="28"/>
      <c r="JT161" s="28"/>
      <c r="JU161" s="28"/>
      <c r="JV161" s="28"/>
      <c r="JW161" s="28"/>
      <c r="JX161" s="28"/>
      <c r="JY161" s="28"/>
      <c r="JZ161" s="28"/>
      <c r="KA161" s="28"/>
      <c r="KB161" s="28"/>
      <c r="KC161" s="28"/>
      <c r="KD161" s="28"/>
      <c r="KE161" s="28"/>
      <c r="KF161" s="28"/>
      <c r="KG161" s="28"/>
      <c r="KH161" s="28"/>
      <c r="KI161" s="28"/>
      <c r="KJ161" s="28"/>
      <c r="KK161" s="28"/>
      <c r="KL161" s="28"/>
      <c r="KM161" s="28"/>
      <c r="KN161" s="28"/>
      <c r="KO161" s="28"/>
      <c r="KP161" s="28"/>
      <c r="KQ161" s="28"/>
      <c r="KR161" s="28"/>
      <c r="KS161" s="28"/>
      <c r="KT161" s="28"/>
      <c r="KU161" s="28"/>
      <c r="KV161" s="28"/>
      <c r="KW161" s="28"/>
      <c r="KX161" s="28"/>
      <c r="KY161" s="28"/>
      <c r="KZ161" s="28"/>
      <c r="LA161" s="28"/>
      <c r="LB161" s="28"/>
      <c r="LC161" s="28"/>
      <c r="LD161" s="28"/>
      <c r="LE161" s="28"/>
      <c r="LF161" s="28"/>
      <c r="LG161" s="28"/>
      <c r="LH161" s="28"/>
      <c r="LI161" s="28"/>
      <c r="LJ161" s="28"/>
      <c r="LK161" s="28"/>
      <c r="LL161" s="28"/>
      <c r="LM161" s="28"/>
      <c r="LN161" s="28"/>
      <c r="LO161" s="28"/>
      <c r="LP161" s="28"/>
      <c r="LQ161" s="28"/>
      <c r="LR161" s="28"/>
      <c r="LS161" s="28"/>
      <c r="LT161" s="28"/>
      <c r="LU161" s="28"/>
      <c r="LV161" s="28"/>
      <c r="LW161" s="28"/>
      <c r="LX161" s="28"/>
      <c r="LY161" s="28"/>
      <c r="LZ161" s="28"/>
      <c r="MA161" s="28"/>
      <c r="MB161" s="28"/>
      <c r="MC161" s="28"/>
      <c r="MD161" s="28"/>
      <c r="ME161" s="28"/>
      <c r="MF161" s="28"/>
      <c r="MG161" s="28"/>
      <c r="MH161" s="28"/>
      <c r="MI161" s="28"/>
      <c r="MJ161" s="28"/>
      <c r="MK161" s="28"/>
      <c r="ML161" s="28"/>
      <c r="MM161" s="28"/>
      <c r="MN161" s="28"/>
      <c r="MO161" s="28"/>
      <c r="MP161" s="28"/>
      <c r="MQ161" s="28"/>
      <c r="MR161" s="28"/>
      <c r="MS161" s="28"/>
      <c r="MT161" s="28"/>
      <c r="MU161" s="28"/>
      <c r="MV161" s="28"/>
      <c r="MW161" s="28"/>
      <c r="MX161" s="28"/>
      <c r="MY161" s="28"/>
      <c r="MZ161" s="28"/>
      <c r="NA161" s="28"/>
      <c r="NB161" s="28"/>
      <c r="NC161" s="28"/>
      <c r="ND161" s="28"/>
      <c r="NE161" s="28"/>
      <c r="NF161" s="28"/>
      <c r="NG161" s="28"/>
      <c r="NH161" s="28"/>
      <c r="NI161" s="28"/>
      <c r="NJ161" s="28"/>
      <c r="NK161" s="28"/>
      <c r="NL161" s="28"/>
      <c r="NM161" s="28"/>
      <c r="NN161" s="28"/>
      <c r="NO161" s="28"/>
      <c r="NP161" s="28"/>
      <c r="NQ161" s="28"/>
      <c r="NR161" s="28"/>
      <c r="NS161" s="28"/>
      <c r="NT161" s="28"/>
      <c r="NU161" s="28"/>
      <c r="NV161" s="28"/>
      <c r="NW161" s="28"/>
      <c r="NX161" s="28"/>
      <c r="NY161" s="28"/>
      <c r="NZ161" s="28"/>
      <c r="OA161" s="28"/>
      <c r="OB161" s="28"/>
      <c r="OC161" s="28"/>
      <c r="OD161" s="28"/>
      <c r="OE161" s="28"/>
      <c r="OF161" s="28"/>
      <c r="OG161" s="28"/>
      <c r="OH161" s="28"/>
      <c r="OI161" s="28"/>
      <c r="OJ161" s="28"/>
      <c r="OK161" s="28"/>
      <c r="OL161" s="28"/>
      <c r="OM161" s="28"/>
      <c r="ON161" s="28"/>
      <c r="OO161" s="28"/>
      <c r="OP161" s="28"/>
      <c r="OQ161" s="28"/>
      <c r="OR161" s="28"/>
      <c r="OS161" s="28"/>
      <c r="OT161" s="28"/>
      <c r="OU161" s="28"/>
      <c r="OV161" s="28"/>
      <c r="OW161" s="28"/>
      <c r="OX161" s="28"/>
      <c r="OY161" s="28"/>
      <c r="OZ161" s="28"/>
      <c r="PA161" s="28"/>
      <c r="PB161" s="28"/>
      <c r="PC161" s="28"/>
      <c r="PD161" s="28"/>
      <c r="PE161" s="28"/>
      <c r="PF161" s="28"/>
      <c r="PG161" s="28"/>
      <c r="PH161" s="28"/>
      <c r="PI161" s="28"/>
      <c r="PJ161" s="28"/>
      <c r="PK161" s="28"/>
      <c r="PL161" s="28"/>
      <c r="PM161" s="28"/>
      <c r="PN161" s="28"/>
      <c r="PO161" s="28"/>
      <c r="PP161" s="28"/>
      <c r="PQ161" s="28"/>
      <c r="PR161" s="28"/>
      <c r="PS161" s="28"/>
      <c r="PT161" s="28"/>
      <c r="PU161" s="28"/>
      <c r="PV161" s="28"/>
      <c r="PW161" s="28"/>
      <c r="PX161" s="28"/>
      <c r="PY161" s="28"/>
      <c r="PZ161" s="28"/>
      <c r="QA161" s="28"/>
      <c r="QB161" s="28"/>
      <c r="QC161" s="28"/>
      <c r="QD161" s="28"/>
      <c r="QE161" s="28"/>
      <c r="QF161" s="28"/>
      <c r="QG161" s="28"/>
      <c r="QH161" s="28"/>
      <c r="QI161" s="28"/>
      <c r="QJ161" s="28"/>
      <c r="QK161" s="28"/>
      <c r="QL161" s="28"/>
      <c r="QM161" s="28"/>
      <c r="QN161" s="28"/>
      <c r="QO161" s="28"/>
      <c r="QP161" s="28"/>
      <c r="QQ161" s="28"/>
      <c r="QR161" s="28"/>
      <c r="QS161" s="28"/>
      <c r="QT161" s="28"/>
      <c r="QU161" s="28"/>
      <c r="QV161" s="28"/>
      <c r="QW161" s="28"/>
      <c r="QX161" s="28"/>
      <c r="QY161" s="28"/>
      <c r="QZ161" s="28"/>
      <c r="RA161" s="28"/>
      <c r="RB161" s="28"/>
      <c r="RC161" s="28"/>
      <c r="RD161" s="28"/>
      <c r="RE161" s="28"/>
      <c r="RF161" s="28"/>
      <c r="RG161" s="28"/>
      <c r="RH161" s="28"/>
      <c r="RI161" s="28"/>
      <c r="RJ161" s="28"/>
      <c r="RK161" s="28"/>
      <c r="RL161" s="28"/>
      <c r="RM161" s="28"/>
      <c r="RN161" s="28"/>
      <c r="RO161" s="28"/>
      <c r="RP161" s="28"/>
      <c r="RQ161" s="28"/>
      <c r="RR161" s="28"/>
      <c r="RS161" s="28"/>
      <c r="RT161" s="28"/>
      <c r="RU161" s="28"/>
      <c r="RV161" s="28"/>
      <c r="RW161" s="28"/>
      <c r="RX161" s="28"/>
      <c r="RY161" s="28"/>
      <c r="RZ161" s="28"/>
      <c r="SA161" s="28"/>
      <c r="SB161" s="28"/>
      <c r="SC161" s="28"/>
      <c r="SD161" s="28"/>
      <c r="SE161" s="28"/>
      <c r="SF161" s="28"/>
      <c r="SG161" s="28"/>
      <c r="SH161" s="28"/>
      <c r="SI161" s="28"/>
      <c r="SJ161" s="28"/>
      <c r="SK161" s="28"/>
      <c r="SL161" s="28"/>
      <c r="SM161" s="28"/>
      <c r="SN161" s="28"/>
      <c r="SO161" s="28"/>
      <c r="SP161" s="28"/>
      <c r="SQ161" s="28"/>
      <c r="SR161" s="28"/>
      <c r="SS161" s="28"/>
      <c r="ST161" s="28"/>
      <c r="SU161" s="28"/>
      <c r="SV161" s="28"/>
      <c r="SW161" s="28"/>
      <c r="SX161" s="28"/>
      <c r="SY161" s="28"/>
      <c r="SZ161" s="28"/>
      <c r="TA161" s="28"/>
      <c r="TB161" s="28"/>
      <c r="TC161" s="28"/>
      <c r="TD161" s="28"/>
      <c r="TE161" s="28"/>
      <c r="TF161" s="28"/>
      <c r="TG161" s="28"/>
      <c r="TH161" s="28"/>
      <c r="TI161" s="28"/>
      <c r="TJ161" s="28"/>
      <c r="TK161" s="28"/>
      <c r="TL161" s="28"/>
      <c r="TM161" s="28"/>
      <c r="TN161" s="28"/>
      <c r="TO161" s="28"/>
      <c r="TP161" s="28"/>
      <c r="TQ161" s="28"/>
      <c r="TR161" s="28"/>
      <c r="TS161" s="28"/>
      <c r="TT161" s="28"/>
      <c r="TU161" s="28"/>
      <c r="TV161" s="28"/>
      <c r="TW161" s="28"/>
      <c r="TX161" s="28"/>
      <c r="TY161" s="28"/>
      <c r="TZ161" s="28"/>
      <c r="UA161" s="28"/>
      <c r="UB161" s="28"/>
      <c r="UC161" s="28"/>
      <c r="UD161" s="28"/>
      <c r="UE161" s="28"/>
      <c r="UF161" s="28"/>
      <c r="UG161" s="28"/>
      <c r="UH161" s="28"/>
      <c r="UI161" s="28"/>
      <c r="UJ161" s="28"/>
      <c r="UK161" s="28"/>
      <c r="UL161" s="28"/>
      <c r="UM161" s="28"/>
      <c r="UN161" s="28"/>
      <c r="UO161" s="28"/>
      <c r="UP161" s="28"/>
      <c r="UQ161" s="28"/>
      <c r="UR161" s="28"/>
      <c r="US161" s="28"/>
      <c r="UT161" s="28"/>
      <c r="UU161" s="28"/>
      <c r="UV161" s="28"/>
      <c r="UW161" s="28"/>
      <c r="UX161" s="28"/>
      <c r="UY161" s="28"/>
      <c r="UZ161" s="28"/>
      <c r="VA161" s="28"/>
      <c r="VB161" s="28"/>
      <c r="VC161" s="28"/>
      <c r="VD161" s="28"/>
      <c r="VE161" s="28"/>
      <c r="VF161" s="28"/>
      <c r="VG161" s="28"/>
      <c r="VH161" s="28"/>
      <c r="VI161" s="28"/>
      <c r="VJ161" s="28"/>
      <c r="VK161" s="28"/>
      <c r="VL161" s="28"/>
      <c r="VM161" s="28"/>
      <c r="VN161" s="28"/>
      <c r="VO161" s="28"/>
      <c r="VP161" s="28"/>
      <c r="VQ161" s="28"/>
      <c r="VR161" s="28"/>
      <c r="VS161" s="28"/>
      <c r="VT161" s="28"/>
      <c r="VU161" s="28"/>
      <c r="VV161" s="28"/>
      <c r="VW161" s="28"/>
      <c r="VX161" s="28"/>
      <c r="VY161" s="28"/>
      <c r="VZ161" s="28"/>
      <c r="WA161" s="28"/>
      <c r="WB161" s="28"/>
      <c r="WC161" s="28"/>
      <c r="WD161" s="28"/>
      <c r="WE161" s="28"/>
      <c r="WF161" s="28"/>
      <c r="WG161" s="28"/>
      <c r="WH161" s="28"/>
      <c r="WI161" s="28"/>
      <c r="WJ161" s="28"/>
      <c r="WK161" s="28"/>
      <c r="WL161" s="28"/>
      <c r="WM161" s="28"/>
      <c r="WN161" s="28"/>
      <c r="WO161" s="28"/>
      <c r="WP161" s="28"/>
      <c r="WQ161" s="28"/>
      <c r="WR161" s="28"/>
      <c r="WS161" s="28"/>
      <c r="WT161" s="28"/>
      <c r="WU161" s="28"/>
      <c r="WV161" s="28"/>
      <c r="WW161" s="28"/>
      <c r="WX161" s="28"/>
      <c r="WY161" s="28"/>
      <c r="WZ161" s="28"/>
      <c r="XA161" s="28"/>
      <c r="XB161" s="28"/>
      <c r="XC161" s="28"/>
      <c r="XD161" s="28"/>
      <c r="XE161" s="28"/>
      <c r="XF161" s="28"/>
      <c r="XG161" s="28"/>
      <c r="XH161" s="28"/>
      <c r="XI161" s="28"/>
      <c r="XJ161" s="28"/>
      <c r="XK161" s="28"/>
      <c r="XL161" s="28"/>
      <c r="XM161" s="28"/>
      <c r="XN161" s="28"/>
      <c r="XO161" s="28"/>
      <c r="XP161" s="28"/>
      <c r="XQ161" s="28"/>
      <c r="XR161" s="28"/>
      <c r="XS161" s="28"/>
      <c r="XT161" s="28"/>
      <c r="XU161" s="28"/>
      <c r="XV161" s="28"/>
      <c r="XW161" s="28"/>
      <c r="XX161" s="28"/>
      <c r="XY161" s="28"/>
      <c r="XZ161" s="28"/>
      <c r="YA161" s="28"/>
      <c r="YB161" s="28"/>
      <c r="YC161" s="28"/>
      <c r="YD161" s="28"/>
      <c r="YE161" s="28"/>
      <c r="YF161" s="28"/>
      <c r="YG161" s="28"/>
      <c r="YH161" s="28"/>
      <c r="YI161" s="28"/>
      <c r="YJ161" s="28"/>
      <c r="YK161" s="28"/>
      <c r="YL161" s="28"/>
      <c r="YM161" s="28"/>
      <c r="YN161" s="28"/>
      <c r="YO161" s="28"/>
      <c r="YP161" s="28"/>
      <c r="YQ161" s="28"/>
      <c r="YR161" s="28"/>
      <c r="YS161" s="28"/>
      <c r="YT161" s="28"/>
      <c r="YU161" s="28"/>
      <c r="YV161" s="28"/>
      <c r="YW161" s="28"/>
      <c r="YX161" s="28"/>
      <c r="YY161" s="28"/>
      <c r="YZ161" s="28"/>
      <c r="ZA161" s="28"/>
      <c r="ZB161" s="28"/>
      <c r="ZC161" s="28"/>
      <c r="ZD161" s="28"/>
      <c r="ZE161" s="28"/>
      <c r="ZF161" s="28"/>
      <c r="ZG161" s="28"/>
      <c r="ZH161" s="28"/>
      <c r="ZI161" s="28"/>
      <c r="ZJ161" s="28"/>
      <c r="ZK161" s="28"/>
      <c r="ZL161" s="28"/>
      <c r="ZM161" s="28"/>
      <c r="ZN161" s="28"/>
      <c r="ZO161" s="28"/>
      <c r="ZP161" s="28"/>
      <c r="ZQ161" s="28"/>
      <c r="ZR161" s="28"/>
      <c r="ZS161" s="28"/>
      <c r="ZT161" s="28"/>
      <c r="ZU161" s="28"/>
      <c r="ZV161" s="28"/>
      <c r="ZW161" s="28"/>
      <c r="ZX161" s="28"/>
      <c r="ZY161" s="28"/>
      <c r="ZZ161" s="28"/>
      <c r="AAA161" s="28"/>
      <c r="AAB161" s="28"/>
      <c r="AAC161" s="28"/>
      <c r="AAD161" s="28"/>
      <c r="AAE161" s="28"/>
      <c r="AAF161" s="28"/>
      <c r="AAG161" s="28"/>
      <c r="AAH161" s="28"/>
      <c r="AAI161" s="28"/>
      <c r="AAJ161" s="28"/>
      <c r="AAK161" s="28"/>
      <c r="AAL161" s="28"/>
      <c r="AAM161" s="28"/>
      <c r="AAN161" s="28"/>
      <c r="AAO161" s="28"/>
      <c r="AAP161" s="28"/>
      <c r="AAQ161" s="28"/>
      <c r="AAR161" s="28"/>
      <c r="AAS161" s="28"/>
      <c r="AAT161" s="28"/>
      <c r="AAU161" s="28"/>
      <c r="AAV161" s="28"/>
      <c r="AAW161" s="28"/>
      <c r="AAX161" s="28"/>
      <c r="AAY161" s="28"/>
      <c r="AAZ161" s="28"/>
      <c r="ABA161" s="28"/>
      <c r="ABB161" s="28"/>
      <c r="ABC161" s="28"/>
      <c r="ABD161" s="28"/>
      <c r="ABE161" s="28"/>
      <c r="ABF161" s="28"/>
      <c r="ABG161" s="28"/>
      <c r="ABH161" s="28"/>
      <c r="ABI161" s="28"/>
      <c r="ABJ161" s="28"/>
      <c r="ABK161" s="28"/>
      <c r="ABL161" s="28"/>
      <c r="ABM161" s="28"/>
      <c r="ABN161" s="28"/>
      <c r="ABO161" s="28"/>
      <c r="ABP161" s="28"/>
      <c r="ABQ161" s="28"/>
      <c r="ABR161" s="28"/>
      <c r="ABS161" s="28"/>
      <c r="ABT161" s="28"/>
      <c r="ABU161" s="28"/>
      <c r="ABV161" s="28"/>
      <c r="ABW161" s="28"/>
      <c r="ABX161" s="28"/>
      <c r="ABY161" s="28"/>
      <c r="ABZ161" s="28"/>
      <c r="ACA161" s="28"/>
      <c r="ACB161" s="28"/>
      <c r="ACC161" s="28"/>
      <c r="ACD161" s="28"/>
      <c r="ACE161" s="28"/>
      <c r="ACF161" s="28"/>
      <c r="ACG161" s="28"/>
      <c r="ACH161" s="28"/>
      <c r="ACI161" s="28"/>
      <c r="ACJ161" s="28"/>
      <c r="ACK161" s="28"/>
      <c r="ACL161" s="28"/>
      <c r="ACM161" s="28"/>
      <c r="ACN161" s="28"/>
      <c r="ACO161" s="28"/>
      <c r="ACP161" s="28"/>
      <c r="ACQ161" s="28"/>
      <c r="ACR161" s="28"/>
      <c r="ACS161" s="28"/>
      <c r="ACT161" s="28"/>
      <c r="ACU161" s="28"/>
      <c r="ACV161" s="28"/>
      <c r="ACW161" s="28"/>
      <c r="ACX161" s="28"/>
      <c r="ACY161" s="28"/>
      <c r="ACZ161" s="28"/>
      <c r="ADA161" s="28"/>
      <c r="ADB161" s="28"/>
      <c r="ADC161" s="28"/>
      <c r="ADD161" s="28"/>
      <c r="ADE161" s="28"/>
      <c r="ADF161" s="28"/>
      <c r="ADG161" s="28"/>
      <c r="ADH161" s="28"/>
      <c r="ADI161" s="28"/>
      <c r="ADJ161" s="28"/>
      <c r="ADK161" s="28"/>
      <c r="ADL161" s="28"/>
      <c r="ADM161" s="28"/>
      <c r="ADN161" s="28"/>
      <c r="ADO161" s="28"/>
      <c r="ADP161" s="28"/>
      <c r="ADQ161" s="28"/>
      <c r="ADR161" s="28"/>
      <c r="ADS161" s="28"/>
      <c r="ADT161" s="28"/>
      <c r="ADU161" s="28"/>
      <c r="ADV161" s="28"/>
      <c r="ADW161" s="28"/>
      <c r="ADX161" s="28"/>
      <c r="ADY161" s="28"/>
      <c r="ADZ161" s="28"/>
      <c r="AEA161" s="28"/>
      <c r="AEB161" s="28"/>
      <c r="AEC161" s="28"/>
      <c r="AED161" s="28"/>
      <c r="AEE161" s="28"/>
      <c r="AEF161" s="28"/>
      <c r="AEG161" s="28"/>
      <c r="AEH161" s="28"/>
      <c r="AEI161" s="28"/>
      <c r="AEJ161" s="28"/>
      <c r="AEK161" s="28"/>
      <c r="AEL161" s="28"/>
      <c r="AEM161" s="28"/>
      <c r="AEN161" s="28"/>
      <c r="AEO161" s="28"/>
      <c r="AEP161" s="28"/>
      <c r="AEQ161" s="28"/>
      <c r="AER161" s="28"/>
      <c r="AES161" s="28"/>
      <c r="AET161" s="28"/>
      <c r="AEU161" s="28"/>
      <c r="AEV161" s="28"/>
      <c r="AEW161" s="28"/>
      <c r="AEX161" s="28"/>
      <c r="AEY161" s="28"/>
      <c r="AEZ161" s="28"/>
      <c r="AFA161" s="28"/>
      <c r="AFB161" s="28"/>
      <c r="AFC161" s="28"/>
      <c r="AFD161" s="28"/>
      <c r="AFE161" s="28"/>
      <c r="AFF161" s="28"/>
      <c r="AFG161" s="28"/>
      <c r="AFH161" s="28"/>
      <c r="AFI161" s="28"/>
      <c r="AFJ161" s="28"/>
      <c r="AFK161" s="28"/>
      <c r="AFL161" s="28"/>
      <c r="AFM161" s="28"/>
      <c r="AFN161" s="28"/>
      <c r="AFO161" s="28"/>
      <c r="AFP161" s="28"/>
      <c r="AFQ161" s="28"/>
      <c r="AFR161" s="28"/>
      <c r="AFS161" s="28"/>
      <c r="AFT161" s="28"/>
      <c r="AFU161" s="28"/>
      <c r="AFV161" s="28"/>
      <c r="AFW161" s="28"/>
      <c r="AFX161" s="28"/>
      <c r="AFY161" s="28"/>
      <c r="AFZ161" s="28"/>
      <c r="AGA161" s="28"/>
      <c r="AGB161" s="28"/>
      <c r="AGC161" s="28"/>
      <c r="AGD161" s="28"/>
      <c r="AGE161" s="28"/>
      <c r="AGF161" s="28"/>
      <c r="AGG161" s="28"/>
      <c r="AGH161" s="28"/>
      <c r="AGI161" s="28"/>
      <c r="AGJ161" s="28"/>
      <c r="AGK161" s="28"/>
      <c r="AGL161" s="28"/>
      <c r="AGM161" s="28"/>
      <c r="AGN161" s="28"/>
      <c r="AGO161" s="28"/>
      <c r="AGP161" s="28"/>
      <c r="AGQ161" s="28"/>
      <c r="AGR161" s="28"/>
    </row>
    <row r="162" spans="1:876" ht="14.45" hidden="1" customHeight="1" x14ac:dyDescent="0.2">
      <c r="A162" s="108">
        <v>69</v>
      </c>
      <c r="B162" s="114" t="s">
        <v>481</v>
      </c>
      <c r="C162" s="115" t="str">
        <f t="shared" si="237"/>
        <v>Elec Tran-Line OH-TX- 69KV-Denver City Sta Loop</v>
      </c>
      <c r="D162" s="116">
        <f t="shared" si="238"/>
        <v>1169592.26</v>
      </c>
      <c r="E162" s="116">
        <f t="shared" si="239"/>
        <v>874899.27000000014</v>
      </c>
      <c r="F162" s="117" t="s">
        <v>35</v>
      </c>
      <c r="G162" s="108">
        <v>51959</v>
      </c>
      <c r="H162" s="278" t="s">
        <v>1128</v>
      </c>
      <c r="I162" s="108">
        <v>51953</v>
      </c>
      <c r="J162" s="278" t="s">
        <v>1129</v>
      </c>
      <c r="K162" s="126">
        <f t="shared" si="240"/>
        <v>62737.349511123008</v>
      </c>
      <c r="L162" s="126">
        <f t="shared" si="241"/>
        <v>46929.911530892306</v>
      </c>
      <c r="M162" s="127"/>
      <c r="N162" s="128" t="s">
        <v>338</v>
      </c>
      <c r="O162" s="142" t="s">
        <v>330</v>
      </c>
      <c r="P162" s="128" t="e">
        <f t="shared" si="242"/>
        <v>#N/A</v>
      </c>
      <c r="Q162" s="129" t="e">
        <f>VLOOKUP(I162,#REF!,5,FALSE)</f>
        <v>#REF!</v>
      </c>
      <c r="R162" s="129" t="e">
        <f>VLOOKUP(I162,#REF!,6,FALSE)</f>
        <v>#REF!</v>
      </c>
      <c r="S162" s="130" t="e">
        <f t="shared" si="243"/>
        <v>#REF!</v>
      </c>
      <c r="T162" s="108">
        <v>69</v>
      </c>
      <c r="U162" s="108">
        <v>1</v>
      </c>
      <c r="V162" s="327">
        <v>2.4039999999999999</v>
      </c>
      <c r="W162" s="327">
        <v>44.817</v>
      </c>
      <c r="X162" s="128">
        <f t="shared" si="216"/>
        <v>1</v>
      </c>
      <c r="Y162" s="128">
        <f t="shared" si="221"/>
        <v>0</v>
      </c>
      <c r="Z162" s="135">
        <f t="shared" si="244"/>
        <v>0</v>
      </c>
      <c r="AA162" s="135">
        <f t="shared" si="245"/>
        <v>0</v>
      </c>
      <c r="AB162" s="128">
        <f t="shared" si="222"/>
        <v>1</v>
      </c>
      <c r="AC162" s="135">
        <f t="shared" si="246"/>
        <v>62737.349511123008</v>
      </c>
      <c r="AD162" s="135">
        <f t="shared" si="247"/>
        <v>46929.911530892306</v>
      </c>
      <c r="AE162" s="133" t="s">
        <v>330</v>
      </c>
      <c r="AF162" s="39">
        <v>526</v>
      </c>
      <c r="AG162" s="39">
        <v>100</v>
      </c>
      <c r="AH162" s="39">
        <f t="shared" si="248"/>
        <v>2.4039999999999999</v>
      </c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  <c r="IW162" s="28"/>
      <c r="IX162" s="28"/>
      <c r="IY162" s="28"/>
      <c r="IZ162" s="28"/>
      <c r="JA162" s="28"/>
      <c r="JB162" s="28"/>
      <c r="JC162" s="28"/>
      <c r="JD162" s="28"/>
      <c r="JE162" s="28"/>
      <c r="JF162" s="28"/>
      <c r="JG162" s="28"/>
      <c r="JH162" s="28"/>
      <c r="JI162" s="28"/>
      <c r="JJ162" s="28"/>
      <c r="JK162" s="28"/>
      <c r="JL162" s="28"/>
      <c r="JM162" s="28"/>
      <c r="JN162" s="28"/>
      <c r="JO162" s="28"/>
      <c r="JP162" s="28"/>
      <c r="JQ162" s="28"/>
      <c r="JR162" s="28"/>
      <c r="JS162" s="28"/>
      <c r="JT162" s="28"/>
      <c r="JU162" s="28"/>
      <c r="JV162" s="28"/>
      <c r="JW162" s="28"/>
      <c r="JX162" s="28"/>
      <c r="JY162" s="28"/>
      <c r="JZ162" s="28"/>
      <c r="KA162" s="28"/>
      <c r="KB162" s="28"/>
      <c r="KC162" s="28"/>
      <c r="KD162" s="28"/>
      <c r="KE162" s="28"/>
      <c r="KF162" s="28"/>
      <c r="KG162" s="28"/>
      <c r="KH162" s="28"/>
      <c r="KI162" s="28"/>
      <c r="KJ162" s="28"/>
      <c r="KK162" s="28"/>
      <c r="KL162" s="28"/>
      <c r="KM162" s="28"/>
      <c r="KN162" s="28"/>
      <c r="KO162" s="28"/>
      <c r="KP162" s="28"/>
      <c r="KQ162" s="28"/>
      <c r="KR162" s="28"/>
      <c r="KS162" s="28"/>
      <c r="KT162" s="28"/>
      <c r="KU162" s="28"/>
      <c r="KV162" s="28"/>
      <c r="KW162" s="28"/>
      <c r="KX162" s="28"/>
      <c r="KY162" s="28"/>
      <c r="KZ162" s="28"/>
      <c r="LA162" s="28"/>
      <c r="LB162" s="28"/>
      <c r="LC162" s="28"/>
      <c r="LD162" s="28"/>
      <c r="LE162" s="28"/>
      <c r="LF162" s="28"/>
      <c r="LG162" s="28"/>
      <c r="LH162" s="28"/>
      <c r="LI162" s="28"/>
      <c r="LJ162" s="28"/>
      <c r="LK162" s="28"/>
      <c r="LL162" s="28"/>
      <c r="LM162" s="28"/>
      <c r="LN162" s="28"/>
      <c r="LO162" s="28"/>
      <c r="LP162" s="28"/>
      <c r="LQ162" s="28"/>
      <c r="LR162" s="28"/>
      <c r="LS162" s="28"/>
      <c r="LT162" s="28"/>
      <c r="LU162" s="28"/>
      <c r="LV162" s="28"/>
      <c r="LW162" s="28"/>
      <c r="LX162" s="28"/>
      <c r="LY162" s="28"/>
      <c r="LZ162" s="28"/>
      <c r="MA162" s="28"/>
      <c r="MB162" s="28"/>
      <c r="MC162" s="28"/>
      <c r="MD162" s="28"/>
      <c r="ME162" s="28"/>
      <c r="MF162" s="28"/>
      <c r="MG162" s="28"/>
      <c r="MH162" s="28"/>
      <c r="MI162" s="28"/>
      <c r="MJ162" s="28"/>
      <c r="MK162" s="28"/>
      <c r="ML162" s="28"/>
      <c r="MM162" s="28"/>
      <c r="MN162" s="28"/>
      <c r="MO162" s="28"/>
      <c r="MP162" s="28"/>
      <c r="MQ162" s="28"/>
      <c r="MR162" s="28"/>
      <c r="MS162" s="28"/>
      <c r="MT162" s="28"/>
      <c r="MU162" s="28"/>
      <c r="MV162" s="28"/>
      <c r="MW162" s="28"/>
      <c r="MX162" s="28"/>
      <c r="MY162" s="28"/>
      <c r="MZ162" s="28"/>
      <c r="NA162" s="28"/>
      <c r="NB162" s="28"/>
      <c r="NC162" s="28"/>
      <c r="ND162" s="28"/>
      <c r="NE162" s="28"/>
      <c r="NF162" s="28"/>
      <c r="NG162" s="28"/>
      <c r="NH162" s="28"/>
      <c r="NI162" s="28"/>
      <c r="NJ162" s="28"/>
      <c r="NK162" s="28"/>
      <c r="NL162" s="28"/>
      <c r="NM162" s="28"/>
      <c r="NN162" s="28"/>
      <c r="NO162" s="28"/>
      <c r="NP162" s="28"/>
      <c r="NQ162" s="28"/>
      <c r="NR162" s="28"/>
      <c r="NS162" s="28"/>
      <c r="NT162" s="28"/>
      <c r="NU162" s="28"/>
      <c r="NV162" s="28"/>
      <c r="NW162" s="28"/>
      <c r="NX162" s="28"/>
      <c r="NY162" s="28"/>
      <c r="NZ162" s="28"/>
      <c r="OA162" s="28"/>
      <c r="OB162" s="28"/>
      <c r="OC162" s="28"/>
      <c r="OD162" s="28"/>
      <c r="OE162" s="28"/>
      <c r="OF162" s="28"/>
      <c r="OG162" s="28"/>
      <c r="OH162" s="28"/>
      <c r="OI162" s="28"/>
      <c r="OJ162" s="28"/>
      <c r="OK162" s="28"/>
      <c r="OL162" s="28"/>
      <c r="OM162" s="28"/>
      <c r="ON162" s="28"/>
      <c r="OO162" s="28"/>
      <c r="OP162" s="28"/>
      <c r="OQ162" s="28"/>
      <c r="OR162" s="28"/>
      <c r="OS162" s="28"/>
      <c r="OT162" s="28"/>
      <c r="OU162" s="28"/>
      <c r="OV162" s="28"/>
      <c r="OW162" s="28"/>
      <c r="OX162" s="28"/>
      <c r="OY162" s="28"/>
      <c r="OZ162" s="28"/>
      <c r="PA162" s="28"/>
      <c r="PB162" s="28"/>
      <c r="PC162" s="28"/>
      <c r="PD162" s="28"/>
      <c r="PE162" s="28"/>
      <c r="PF162" s="28"/>
      <c r="PG162" s="28"/>
      <c r="PH162" s="28"/>
      <c r="PI162" s="28"/>
      <c r="PJ162" s="28"/>
      <c r="PK162" s="28"/>
      <c r="PL162" s="28"/>
      <c r="PM162" s="28"/>
      <c r="PN162" s="28"/>
      <c r="PO162" s="28"/>
      <c r="PP162" s="28"/>
      <c r="PQ162" s="28"/>
      <c r="PR162" s="28"/>
      <c r="PS162" s="28"/>
      <c r="PT162" s="28"/>
      <c r="PU162" s="28"/>
      <c r="PV162" s="28"/>
      <c r="PW162" s="28"/>
      <c r="PX162" s="28"/>
      <c r="PY162" s="28"/>
      <c r="PZ162" s="28"/>
      <c r="QA162" s="28"/>
      <c r="QB162" s="28"/>
      <c r="QC162" s="28"/>
      <c r="QD162" s="28"/>
      <c r="QE162" s="28"/>
      <c r="QF162" s="28"/>
      <c r="QG162" s="28"/>
      <c r="QH162" s="28"/>
      <c r="QI162" s="28"/>
      <c r="QJ162" s="28"/>
      <c r="QK162" s="28"/>
      <c r="QL162" s="28"/>
      <c r="QM162" s="28"/>
      <c r="QN162" s="28"/>
      <c r="QO162" s="28"/>
      <c r="QP162" s="28"/>
      <c r="QQ162" s="28"/>
      <c r="QR162" s="28"/>
      <c r="QS162" s="28"/>
      <c r="QT162" s="28"/>
      <c r="QU162" s="28"/>
      <c r="QV162" s="28"/>
      <c r="QW162" s="28"/>
      <c r="QX162" s="28"/>
      <c r="QY162" s="28"/>
      <c r="QZ162" s="28"/>
      <c r="RA162" s="28"/>
      <c r="RB162" s="28"/>
      <c r="RC162" s="28"/>
      <c r="RD162" s="28"/>
      <c r="RE162" s="28"/>
      <c r="RF162" s="28"/>
      <c r="RG162" s="28"/>
      <c r="RH162" s="28"/>
      <c r="RI162" s="28"/>
      <c r="RJ162" s="28"/>
      <c r="RK162" s="28"/>
      <c r="RL162" s="28"/>
      <c r="RM162" s="28"/>
      <c r="RN162" s="28"/>
      <c r="RO162" s="28"/>
      <c r="RP162" s="28"/>
      <c r="RQ162" s="28"/>
      <c r="RR162" s="28"/>
      <c r="RS162" s="28"/>
      <c r="RT162" s="28"/>
      <c r="RU162" s="28"/>
      <c r="RV162" s="28"/>
      <c r="RW162" s="28"/>
      <c r="RX162" s="28"/>
      <c r="RY162" s="28"/>
      <c r="RZ162" s="28"/>
      <c r="SA162" s="28"/>
      <c r="SB162" s="28"/>
      <c r="SC162" s="28"/>
      <c r="SD162" s="28"/>
      <c r="SE162" s="28"/>
      <c r="SF162" s="28"/>
      <c r="SG162" s="28"/>
      <c r="SH162" s="28"/>
      <c r="SI162" s="28"/>
      <c r="SJ162" s="28"/>
      <c r="SK162" s="28"/>
      <c r="SL162" s="28"/>
      <c r="SM162" s="28"/>
      <c r="SN162" s="28"/>
      <c r="SO162" s="28"/>
      <c r="SP162" s="28"/>
      <c r="SQ162" s="28"/>
      <c r="SR162" s="28"/>
      <c r="SS162" s="28"/>
      <c r="ST162" s="28"/>
      <c r="SU162" s="28"/>
      <c r="SV162" s="28"/>
      <c r="SW162" s="28"/>
      <c r="SX162" s="28"/>
      <c r="SY162" s="28"/>
      <c r="SZ162" s="28"/>
      <c r="TA162" s="28"/>
      <c r="TB162" s="28"/>
      <c r="TC162" s="28"/>
      <c r="TD162" s="28"/>
      <c r="TE162" s="28"/>
      <c r="TF162" s="28"/>
      <c r="TG162" s="28"/>
      <c r="TH162" s="28"/>
      <c r="TI162" s="28"/>
      <c r="TJ162" s="28"/>
      <c r="TK162" s="28"/>
      <c r="TL162" s="28"/>
      <c r="TM162" s="28"/>
      <c r="TN162" s="28"/>
      <c r="TO162" s="28"/>
      <c r="TP162" s="28"/>
      <c r="TQ162" s="28"/>
      <c r="TR162" s="28"/>
      <c r="TS162" s="28"/>
      <c r="TT162" s="28"/>
      <c r="TU162" s="28"/>
      <c r="TV162" s="28"/>
      <c r="TW162" s="28"/>
      <c r="TX162" s="28"/>
      <c r="TY162" s="28"/>
      <c r="TZ162" s="28"/>
      <c r="UA162" s="28"/>
      <c r="UB162" s="28"/>
      <c r="UC162" s="28"/>
      <c r="UD162" s="28"/>
      <c r="UE162" s="28"/>
      <c r="UF162" s="28"/>
      <c r="UG162" s="28"/>
      <c r="UH162" s="28"/>
      <c r="UI162" s="28"/>
      <c r="UJ162" s="28"/>
      <c r="UK162" s="28"/>
      <c r="UL162" s="28"/>
      <c r="UM162" s="28"/>
      <c r="UN162" s="28"/>
      <c r="UO162" s="28"/>
      <c r="UP162" s="28"/>
      <c r="UQ162" s="28"/>
      <c r="UR162" s="28"/>
      <c r="US162" s="28"/>
      <c r="UT162" s="28"/>
      <c r="UU162" s="28"/>
      <c r="UV162" s="28"/>
      <c r="UW162" s="28"/>
      <c r="UX162" s="28"/>
      <c r="UY162" s="28"/>
      <c r="UZ162" s="28"/>
      <c r="VA162" s="28"/>
      <c r="VB162" s="28"/>
      <c r="VC162" s="28"/>
      <c r="VD162" s="28"/>
      <c r="VE162" s="28"/>
      <c r="VF162" s="28"/>
      <c r="VG162" s="28"/>
      <c r="VH162" s="28"/>
      <c r="VI162" s="28"/>
      <c r="VJ162" s="28"/>
      <c r="VK162" s="28"/>
      <c r="VL162" s="28"/>
      <c r="VM162" s="28"/>
      <c r="VN162" s="28"/>
      <c r="VO162" s="28"/>
      <c r="VP162" s="28"/>
      <c r="VQ162" s="28"/>
      <c r="VR162" s="28"/>
      <c r="VS162" s="28"/>
      <c r="VT162" s="28"/>
      <c r="VU162" s="28"/>
      <c r="VV162" s="28"/>
      <c r="VW162" s="28"/>
      <c r="VX162" s="28"/>
      <c r="VY162" s="28"/>
      <c r="VZ162" s="28"/>
      <c r="WA162" s="28"/>
      <c r="WB162" s="28"/>
      <c r="WC162" s="28"/>
      <c r="WD162" s="28"/>
      <c r="WE162" s="28"/>
      <c r="WF162" s="28"/>
      <c r="WG162" s="28"/>
      <c r="WH162" s="28"/>
      <c r="WI162" s="28"/>
      <c r="WJ162" s="28"/>
      <c r="WK162" s="28"/>
      <c r="WL162" s="28"/>
      <c r="WM162" s="28"/>
      <c r="WN162" s="28"/>
      <c r="WO162" s="28"/>
      <c r="WP162" s="28"/>
      <c r="WQ162" s="28"/>
      <c r="WR162" s="28"/>
      <c r="WS162" s="28"/>
      <c r="WT162" s="28"/>
      <c r="WU162" s="28"/>
      <c r="WV162" s="28"/>
      <c r="WW162" s="28"/>
      <c r="WX162" s="28"/>
      <c r="WY162" s="28"/>
      <c r="WZ162" s="28"/>
      <c r="XA162" s="28"/>
      <c r="XB162" s="28"/>
      <c r="XC162" s="28"/>
      <c r="XD162" s="28"/>
      <c r="XE162" s="28"/>
      <c r="XF162" s="28"/>
      <c r="XG162" s="28"/>
      <c r="XH162" s="28"/>
      <c r="XI162" s="28"/>
      <c r="XJ162" s="28"/>
      <c r="XK162" s="28"/>
      <c r="XL162" s="28"/>
      <c r="XM162" s="28"/>
      <c r="XN162" s="28"/>
      <c r="XO162" s="28"/>
      <c r="XP162" s="28"/>
      <c r="XQ162" s="28"/>
      <c r="XR162" s="28"/>
      <c r="XS162" s="28"/>
      <c r="XT162" s="28"/>
      <c r="XU162" s="28"/>
      <c r="XV162" s="28"/>
      <c r="XW162" s="28"/>
      <c r="XX162" s="28"/>
      <c r="XY162" s="28"/>
      <c r="XZ162" s="28"/>
      <c r="YA162" s="28"/>
      <c r="YB162" s="28"/>
      <c r="YC162" s="28"/>
      <c r="YD162" s="28"/>
      <c r="YE162" s="28"/>
      <c r="YF162" s="28"/>
      <c r="YG162" s="28"/>
      <c r="YH162" s="28"/>
      <c r="YI162" s="28"/>
      <c r="YJ162" s="28"/>
      <c r="YK162" s="28"/>
      <c r="YL162" s="28"/>
      <c r="YM162" s="28"/>
      <c r="YN162" s="28"/>
      <c r="YO162" s="28"/>
      <c r="YP162" s="28"/>
      <c r="YQ162" s="28"/>
      <c r="YR162" s="28"/>
      <c r="YS162" s="28"/>
      <c r="YT162" s="28"/>
      <c r="YU162" s="28"/>
      <c r="YV162" s="28"/>
      <c r="YW162" s="28"/>
      <c r="YX162" s="28"/>
      <c r="YY162" s="28"/>
      <c r="YZ162" s="28"/>
      <c r="ZA162" s="28"/>
      <c r="ZB162" s="28"/>
      <c r="ZC162" s="28"/>
      <c r="ZD162" s="28"/>
      <c r="ZE162" s="28"/>
      <c r="ZF162" s="28"/>
      <c r="ZG162" s="28"/>
      <c r="ZH162" s="28"/>
      <c r="ZI162" s="28"/>
      <c r="ZJ162" s="28"/>
      <c r="ZK162" s="28"/>
      <c r="ZL162" s="28"/>
      <c r="ZM162" s="28"/>
      <c r="ZN162" s="28"/>
      <c r="ZO162" s="28"/>
      <c r="ZP162" s="28"/>
      <c r="ZQ162" s="28"/>
      <c r="ZR162" s="28"/>
      <c r="ZS162" s="28"/>
      <c r="ZT162" s="28"/>
      <c r="ZU162" s="28"/>
      <c r="ZV162" s="28"/>
      <c r="ZW162" s="28"/>
      <c r="ZX162" s="28"/>
      <c r="ZY162" s="28"/>
      <c r="ZZ162" s="28"/>
      <c r="AAA162" s="28"/>
      <c r="AAB162" s="28"/>
      <c r="AAC162" s="28"/>
      <c r="AAD162" s="28"/>
      <c r="AAE162" s="28"/>
      <c r="AAF162" s="28"/>
      <c r="AAG162" s="28"/>
      <c r="AAH162" s="28"/>
      <c r="AAI162" s="28"/>
      <c r="AAJ162" s="28"/>
      <c r="AAK162" s="28"/>
      <c r="AAL162" s="28"/>
      <c r="AAM162" s="28"/>
      <c r="AAN162" s="28"/>
      <c r="AAO162" s="28"/>
      <c r="AAP162" s="28"/>
      <c r="AAQ162" s="28"/>
      <c r="AAR162" s="28"/>
      <c r="AAS162" s="28"/>
      <c r="AAT162" s="28"/>
      <c r="AAU162" s="28"/>
      <c r="AAV162" s="28"/>
      <c r="AAW162" s="28"/>
      <c r="AAX162" s="28"/>
      <c r="AAY162" s="28"/>
      <c r="AAZ162" s="28"/>
      <c r="ABA162" s="28"/>
      <c r="ABB162" s="28"/>
      <c r="ABC162" s="28"/>
      <c r="ABD162" s="28"/>
      <c r="ABE162" s="28"/>
      <c r="ABF162" s="28"/>
      <c r="ABG162" s="28"/>
      <c r="ABH162" s="28"/>
      <c r="ABI162" s="28"/>
      <c r="ABJ162" s="28"/>
      <c r="ABK162" s="28"/>
      <c r="ABL162" s="28"/>
      <c r="ABM162" s="28"/>
      <c r="ABN162" s="28"/>
      <c r="ABO162" s="28"/>
      <c r="ABP162" s="28"/>
      <c r="ABQ162" s="28"/>
      <c r="ABR162" s="28"/>
      <c r="ABS162" s="28"/>
      <c r="ABT162" s="28"/>
      <c r="ABU162" s="28"/>
      <c r="ABV162" s="28"/>
      <c r="ABW162" s="28"/>
      <c r="ABX162" s="28"/>
      <c r="ABY162" s="28"/>
      <c r="ABZ162" s="28"/>
      <c r="ACA162" s="28"/>
      <c r="ACB162" s="28"/>
      <c r="ACC162" s="28"/>
      <c r="ACD162" s="28"/>
      <c r="ACE162" s="28"/>
      <c r="ACF162" s="28"/>
      <c r="ACG162" s="28"/>
      <c r="ACH162" s="28"/>
      <c r="ACI162" s="28"/>
      <c r="ACJ162" s="28"/>
      <c r="ACK162" s="28"/>
      <c r="ACL162" s="28"/>
      <c r="ACM162" s="28"/>
      <c r="ACN162" s="28"/>
      <c r="ACO162" s="28"/>
      <c r="ACP162" s="28"/>
      <c r="ACQ162" s="28"/>
      <c r="ACR162" s="28"/>
      <c r="ACS162" s="28"/>
      <c r="ACT162" s="28"/>
      <c r="ACU162" s="28"/>
      <c r="ACV162" s="28"/>
      <c r="ACW162" s="28"/>
      <c r="ACX162" s="28"/>
      <c r="ACY162" s="28"/>
      <c r="ACZ162" s="28"/>
      <c r="ADA162" s="28"/>
      <c r="ADB162" s="28"/>
      <c r="ADC162" s="28"/>
      <c r="ADD162" s="28"/>
      <c r="ADE162" s="28"/>
      <c r="ADF162" s="28"/>
      <c r="ADG162" s="28"/>
      <c r="ADH162" s="28"/>
      <c r="ADI162" s="28"/>
      <c r="ADJ162" s="28"/>
      <c r="ADK162" s="28"/>
      <c r="ADL162" s="28"/>
      <c r="ADM162" s="28"/>
      <c r="ADN162" s="28"/>
      <c r="ADO162" s="28"/>
      <c r="ADP162" s="28"/>
      <c r="ADQ162" s="28"/>
      <c r="ADR162" s="28"/>
      <c r="ADS162" s="28"/>
      <c r="ADT162" s="28"/>
      <c r="ADU162" s="28"/>
      <c r="ADV162" s="28"/>
      <c r="ADW162" s="28"/>
      <c r="ADX162" s="28"/>
      <c r="ADY162" s="28"/>
      <c r="ADZ162" s="28"/>
      <c r="AEA162" s="28"/>
      <c r="AEB162" s="28"/>
      <c r="AEC162" s="28"/>
      <c r="AED162" s="28"/>
      <c r="AEE162" s="28"/>
      <c r="AEF162" s="28"/>
      <c r="AEG162" s="28"/>
      <c r="AEH162" s="28"/>
      <c r="AEI162" s="28"/>
      <c r="AEJ162" s="28"/>
      <c r="AEK162" s="28"/>
      <c r="AEL162" s="28"/>
      <c r="AEM162" s="28"/>
      <c r="AEN162" s="28"/>
      <c r="AEO162" s="28"/>
      <c r="AEP162" s="28"/>
      <c r="AEQ162" s="28"/>
      <c r="AER162" s="28"/>
      <c r="AES162" s="28"/>
      <c r="AET162" s="28"/>
      <c r="AEU162" s="28"/>
      <c r="AEV162" s="28"/>
      <c r="AEW162" s="28"/>
      <c r="AEX162" s="28"/>
      <c r="AEY162" s="28"/>
      <c r="AEZ162" s="28"/>
      <c r="AFA162" s="28"/>
      <c r="AFB162" s="28"/>
      <c r="AFC162" s="28"/>
      <c r="AFD162" s="28"/>
      <c r="AFE162" s="28"/>
      <c r="AFF162" s="28"/>
      <c r="AFG162" s="28"/>
      <c r="AFH162" s="28"/>
      <c r="AFI162" s="28"/>
      <c r="AFJ162" s="28"/>
      <c r="AFK162" s="28"/>
      <c r="AFL162" s="28"/>
      <c r="AFM162" s="28"/>
      <c r="AFN162" s="28"/>
      <c r="AFO162" s="28"/>
      <c r="AFP162" s="28"/>
      <c r="AFQ162" s="28"/>
      <c r="AFR162" s="28"/>
      <c r="AFS162" s="28"/>
      <c r="AFT162" s="28"/>
      <c r="AFU162" s="28"/>
      <c r="AFV162" s="28"/>
      <c r="AFW162" s="28"/>
      <c r="AFX162" s="28"/>
      <c r="AFY162" s="28"/>
      <c r="AFZ162" s="28"/>
      <c r="AGA162" s="28"/>
      <c r="AGB162" s="28"/>
      <c r="AGC162" s="28"/>
      <c r="AGD162" s="28"/>
      <c r="AGE162" s="28"/>
      <c r="AGF162" s="28"/>
      <c r="AGG162" s="28"/>
      <c r="AGH162" s="28"/>
      <c r="AGI162" s="28"/>
      <c r="AGJ162" s="28"/>
      <c r="AGK162" s="28"/>
      <c r="AGL162" s="28"/>
      <c r="AGM162" s="28"/>
      <c r="AGN162" s="28"/>
      <c r="AGO162" s="28"/>
      <c r="AGP162" s="28"/>
      <c r="AGQ162" s="28"/>
      <c r="AGR162" s="28"/>
    </row>
    <row r="163" spans="1:876" ht="14.45" hidden="1" customHeight="1" x14ac:dyDescent="0.2">
      <c r="A163" s="108">
        <v>69</v>
      </c>
      <c r="B163" s="114" t="s">
        <v>481</v>
      </c>
      <c r="C163" s="115" t="str">
        <f t="shared" si="237"/>
        <v>Elec Tran-Line OH-TX- 69KV-Denver City Sta Loop</v>
      </c>
      <c r="D163" s="116">
        <f t="shared" si="238"/>
        <v>1169592.26</v>
      </c>
      <c r="E163" s="116">
        <f t="shared" si="239"/>
        <v>874899.27000000014</v>
      </c>
      <c r="F163" s="310" t="s">
        <v>1034</v>
      </c>
      <c r="G163" s="108">
        <v>51953</v>
      </c>
      <c r="H163" s="113" t="s">
        <v>482</v>
      </c>
      <c r="I163" s="108">
        <v>51955</v>
      </c>
      <c r="J163" s="123" t="s">
        <v>483</v>
      </c>
      <c r="K163" s="126">
        <f t="shared" si="240"/>
        <v>174589.37946315017</v>
      </c>
      <c r="L163" s="126">
        <f t="shared" si="241"/>
        <v>130599.46262132675</v>
      </c>
      <c r="M163" s="127"/>
      <c r="N163" s="128" t="s">
        <v>338</v>
      </c>
      <c r="O163" s="142" t="s">
        <v>330</v>
      </c>
      <c r="P163" s="128" t="e">
        <f t="shared" si="242"/>
        <v>#N/A</v>
      </c>
      <c r="Q163" s="129" t="e">
        <f>VLOOKUP(I163,#REF!,5,FALSE)</f>
        <v>#REF!</v>
      </c>
      <c r="R163" s="129" t="e">
        <f>VLOOKUP(I163,#REF!,6,FALSE)</f>
        <v>#REF!</v>
      </c>
      <c r="S163" s="130" t="e">
        <f t="shared" si="243"/>
        <v>#REF!</v>
      </c>
      <c r="T163" s="108">
        <v>69</v>
      </c>
      <c r="U163" s="108">
        <v>1</v>
      </c>
      <c r="V163" s="131">
        <v>6.69</v>
      </c>
      <c r="W163" s="327">
        <v>44.817</v>
      </c>
      <c r="X163" s="128">
        <f t="shared" si="216"/>
        <v>0</v>
      </c>
      <c r="Y163" s="128">
        <f t="shared" si="221"/>
        <v>0</v>
      </c>
      <c r="Z163" s="135">
        <f t="shared" si="244"/>
        <v>0</v>
      </c>
      <c r="AA163" s="135">
        <f t="shared" si="245"/>
        <v>0</v>
      </c>
      <c r="AB163" s="128">
        <f t="shared" si="222"/>
        <v>1</v>
      </c>
      <c r="AC163" s="135">
        <f t="shared" si="246"/>
        <v>0</v>
      </c>
      <c r="AD163" s="135">
        <f t="shared" si="247"/>
        <v>0</v>
      </c>
      <c r="AE163" s="133" t="s">
        <v>330</v>
      </c>
      <c r="AF163" s="39">
        <v>526</v>
      </c>
      <c r="AG163" s="39">
        <v>100</v>
      </c>
      <c r="AH163" s="180">
        <f t="shared" si="248"/>
        <v>6.69</v>
      </c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  <c r="IW163" s="28"/>
      <c r="IX163" s="28"/>
      <c r="IY163" s="28"/>
      <c r="IZ163" s="28"/>
      <c r="JA163" s="28"/>
      <c r="JB163" s="28"/>
      <c r="JC163" s="28"/>
      <c r="JD163" s="28"/>
      <c r="JE163" s="28"/>
      <c r="JF163" s="28"/>
      <c r="JG163" s="28"/>
      <c r="JH163" s="28"/>
      <c r="JI163" s="28"/>
      <c r="JJ163" s="28"/>
      <c r="JK163" s="28"/>
      <c r="JL163" s="28"/>
      <c r="JM163" s="28"/>
      <c r="JN163" s="28"/>
      <c r="JO163" s="28"/>
      <c r="JP163" s="28"/>
      <c r="JQ163" s="28"/>
      <c r="JR163" s="28"/>
      <c r="JS163" s="28"/>
      <c r="JT163" s="28"/>
      <c r="JU163" s="28"/>
      <c r="JV163" s="28"/>
      <c r="JW163" s="28"/>
      <c r="JX163" s="28"/>
      <c r="JY163" s="28"/>
      <c r="JZ163" s="28"/>
      <c r="KA163" s="28"/>
      <c r="KB163" s="28"/>
      <c r="KC163" s="28"/>
      <c r="KD163" s="28"/>
      <c r="KE163" s="28"/>
      <c r="KF163" s="28"/>
      <c r="KG163" s="28"/>
      <c r="KH163" s="28"/>
      <c r="KI163" s="28"/>
      <c r="KJ163" s="28"/>
      <c r="KK163" s="28"/>
      <c r="KL163" s="28"/>
      <c r="KM163" s="28"/>
      <c r="KN163" s="28"/>
      <c r="KO163" s="28"/>
      <c r="KP163" s="28"/>
      <c r="KQ163" s="28"/>
      <c r="KR163" s="28"/>
      <c r="KS163" s="28"/>
      <c r="KT163" s="28"/>
      <c r="KU163" s="28"/>
      <c r="KV163" s="28"/>
      <c r="KW163" s="28"/>
      <c r="KX163" s="28"/>
      <c r="KY163" s="28"/>
      <c r="KZ163" s="28"/>
      <c r="LA163" s="28"/>
      <c r="LB163" s="28"/>
      <c r="LC163" s="28"/>
      <c r="LD163" s="28"/>
      <c r="LE163" s="28"/>
      <c r="LF163" s="28"/>
      <c r="LG163" s="28"/>
      <c r="LH163" s="28"/>
      <c r="LI163" s="28"/>
      <c r="LJ163" s="28"/>
      <c r="LK163" s="28"/>
      <c r="LL163" s="28"/>
      <c r="LM163" s="28"/>
      <c r="LN163" s="28"/>
      <c r="LO163" s="28"/>
      <c r="LP163" s="28"/>
      <c r="LQ163" s="28"/>
      <c r="LR163" s="28"/>
      <c r="LS163" s="28"/>
      <c r="LT163" s="28"/>
      <c r="LU163" s="28"/>
      <c r="LV163" s="28"/>
      <c r="LW163" s="28"/>
      <c r="LX163" s="28"/>
      <c r="LY163" s="28"/>
      <c r="LZ163" s="28"/>
      <c r="MA163" s="28"/>
      <c r="MB163" s="28"/>
      <c r="MC163" s="28"/>
      <c r="MD163" s="28"/>
      <c r="ME163" s="28"/>
      <c r="MF163" s="28"/>
      <c r="MG163" s="28"/>
      <c r="MH163" s="28"/>
      <c r="MI163" s="28"/>
      <c r="MJ163" s="28"/>
      <c r="MK163" s="28"/>
      <c r="ML163" s="28"/>
      <c r="MM163" s="28"/>
      <c r="MN163" s="28"/>
      <c r="MO163" s="28"/>
      <c r="MP163" s="28"/>
      <c r="MQ163" s="28"/>
      <c r="MR163" s="28"/>
      <c r="MS163" s="28"/>
      <c r="MT163" s="28"/>
      <c r="MU163" s="28"/>
      <c r="MV163" s="28"/>
      <c r="MW163" s="28"/>
      <c r="MX163" s="28"/>
      <c r="MY163" s="28"/>
      <c r="MZ163" s="28"/>
      <c r="NA163" s="28"/>
      <c r="NB163" s="28"/>
      <c r="NC163" s="28"/>
      <c r="ND163" s="28"/>
      <c r="NE163" s="28"/>
      <c r="NF163" s="28"/>
      <c r="NG163" s="28"/>
      <c r="NH163" s="28"/>
      <c r="NI163" s="28"/>
      <c r="NJ163" s="28"/>
      <c r="NK163" s="28"/>
      <c r="NL163" s="28"/>
      <c r="NM163" s="28"/>
      <c r="NN163" s="28"/>
      <c r="NO163" s="28"/>
      <c r="NP163" s="28"/>
      <c r="NQ163" s="28"/>
      <c r="NR163" s="28"/>
      <c r="NS163" s="28"/>
      <c r="NT163" s="28"/>
      <c r="NU163" s="28"/>
      <c r="NV163" s="28"/>
      <c r="NW163" s="28"/>
      <c r="NX163" s="28"/>
      <c r="NY163" s="28"/>
      <c r="NZ163" s="28"/>
      <c r="OA163" s="28"/>
      <c r="OB163" s="28"/>
      <c r="OC163" s="28"/>
      <c r="OD163" s="28"/>
      <c r="OE163" s="28"/>
      <c r="OF163" s="28"/>
      <c r="OG163" s="28"/>
      <c r="OH163" s="28"/>
      <c r="OI163" s="28"/>
      <c r="OJ163" s="28"/>
      <c r="OK163" s="28"/>
      <c r="OL163" s="28"/>
      <c r="OM163" s="28"/>
      <c r="ON163" s="28"/>
      <c r="OO163" s="28"/>
      <c r="OP163" s="28"/>
      <c r="OQ163" s="28"/>
      <c r="OR163" s="28"/>
      <c r="OS163" s="28"/>
      <c r="OT163" s="28"/>
      <c r="OU163" s="28"/>
      <c r="OV163" s="28"/>
      <c r="OW163" s="28"/>
      <c r="OX163" s="28"/>
      <c r="OY163" s="28"/>
      <c r="OZ163" s="28"/>
      <c r="PA163" s="28"/>
      <c r="PB163" s="28"/>
      <c r="PC163" s="28"/>
      <c r="PD163" s="28"/>
      <c r="PE163" s="28"/>
      <c r="PF163" s="28"/>
      <c r="PG163" s="28"/>
      <c r="PH163" s="28"/>
      <c r="PI163" s="28"/>
      <c r="PJ163" s="28"/>
      <c r="PK163" s="28"/>
      <c r="PL163" s="28"/>
      <c r="PM163" s="28"/>
      <c r="PN163" s="28"/>
      <c r="PO163" s="28"/>
      <c r="PP163" s="28"/>
      <c r="PQ163" s="28"/>
      <c r="PR163" s="28"/>
      <c r="PS163" s="28"/>
      <c r="PT163" s="28"/>
      <c r="PU163" s="28"/>
      <c r="PV163" s="28"/>
      <c r="PW163" s="28"/>
      <c r="PX163" s="28"/>
      <c r="PY163" s="28"/>
      <c r="PZ163" s="28"/>
      <c r="QA163" s="28"/>
      <c r="QB163" s="28"/>
      <c r="QC163" s="28"/>
      <c r="QD163" s="28"/>
      <c r="QE163" s="28"/>
      <c r="QF163" s="28"/>
      <c r="QG163" s="28"/>
      <c r="QH163" s="28"/>
      <c r="QI163" s="28"/>
      <c r="QJ163" s="28"/>
      <c r="QK163" s="28"/>
      <c r="QL163" s="28"/>
      <c r="QM163" s="28"/>
      <c r="QN163" s="28"/>
      <c r="QO163" s="28"/>
      <c r="QP163" s="28"/>
      <c r="QQ163" s="28"/>
      <c r="QR163" s="28"/>
      <c r="QS163" s="28"/>
      <c r="QT163" s="28"/>
      <c r="QU163" s="28"/>
      <c r="QV163" s="28"/>
      <c r="QW163" s="28"/>
      <c r="QX163" s="28"/>
      <c r="QY163" s="28"/>
      <c r="QZ163" s="28"/>
      <c r="RA163" s="28"/>
      <c r="RB163" s="28"/>
      <c r="RC163" s="28"/>
      <c r="RD163" s="28"/>
      <c r="RE163" s="28"/>
      <c r="RF163" s="28"/>
      <c r="RG163" s="28"/>
      <c r="RH163" s="28"/>
      <c r="RI163" s="28"/>
      <c r="RJ163" s="28"/>
      <c r="RK163" s="28"/>
      <c r="RL163" s="28"/>
      <c r="RM163" s="28"/>
      <c r="RN163" s="28"/>
      <c r="RO163" s="28"/>
      <c r="RP163" s="28"/>
      <c r="RQ163" s="28"/>
      <c r="RR163" s="28"/>
      <c r="RS163" s="28"/>
      <c r="RT163" s="28"/>
      <c r="RU163" s="28"/>
      <c r="RV163" s="28"/>
      <c r="RW163" s="28"/>
      <c r="RX163" s="28"/>
      <c r="RY163" s="28"/>
      <c r="RZ163" s="28"/>
      <c r="SA163" s="28"/>
      <c r="SB163" s="28"/>
      <c r="SC163" s="28"/>
      <c r="SD163" s="28"/>
      <c r="SE163" s="28"/>
      <c r="SF163" s="28"/>
      <c r="SG163" s="28"/>
      <c r="SH163" s="28"/>
      <c r="SI163" s="28"/>
      <c r="SJ163" s="28"/>
      <c r="SK163" s="28"/>
      <c r="SL163" s="28"/>
      <c r="SM163" s="28"/>
      <c r="SN163" s="28"/>
      <c r="SO163" s="28"/>
      <c r="SP163" s="28"/>
      <c r="SQ163" s="28"/>
      <c r="SR163" s="28"/>
      <c r="SS163" s="28"/>
      <c r="ST163" s="28"/>
      <c r="SU163" s="28"/>
      <c r="SV163" s="28"/>
      <c r="SW163" s="28"/>
      <c r="SX163" s="28"/>
      <c r="SY163" s="28"/>
      <c r="SZ163" s="28"/>
      <c r="TA163" s="28"/>
      <c r="TB163" s="28"/>
      <c r="TC163" s="28"/>
      <c r="TD163" s="28"/>
      <c r="TE163" s="28"/>
      <c r="TF163" s="28"/>
      <c r="TG163" s="28"/>
      <c r="TH163" s="28"/>
      <c r="TI163" s="28"/>
      <c r="TJ163" s="28"/>
      <c r="TK163" s="28"/>
      <c r="TL163" s="28"/>
      <c r="TM163" s="28"/>
      <c r="TN163" s="28"/>
      <c r="TO163" s="28"/>
      <c r="TP163" s="28"/>
      <c r="TQ163" s="28"/>
      <c r="TR163" s="28"/>
      <c r="TS163" s="28"/>
      <c r="TT163" s="28"/>
      <c r="TU163" s="28"/>
      <c r="TV163" s="28"/>
      <c r="TW163" s="28"/>
      <c r="TX163" s="28"/>
      <c r="TY163" s="28"/>
      <c r="TZ163" s="28"/>
      <c r="UA163" s="28"/>
      <c r="UB163" s="28"/>
      <c r="UC163" s="28"/>
      <c r="UD163" s="28"/>
      <c r="UE163" s="28"/>
      <c r="UF163" s="28"/>
      <c r="UG163" s="28"/>
      <c r="UH163" s="28"/>
      <c r="UI163" s="28"/>
      <c r="UJ163" s="28"/>
      <c r="UK163" s="28"/>
      <c r="UL163" s="28"/>
      <c r="UM163" s="28"/>
      <c r="UN163" s="28"/>
      <c r="UO163" s="28"/>
      <c r="UP163" s="28"/>
      <c r="UQ163" s="28"/>
      <c r="UR163" s="28"/>
      <c r="US163" s="28"/>
      <c r="UT163" s="28"/>
      <c r="UU163" s="28"/>
      <c r="UV163" s="28"/>
      <c r="UW163" s="28"/>
      <c r="UX163" s="28"/>
      <c r="UY163" s="28"/>
      <c r="UZ163" s="28"/>
      <c r="VA163" s="28"/>
      <c r="VB163" s="28"/>
      <c r="VC163" s="28"/>
      <c r="VD163" s="28"/>
      <c r="VE163" s="28"/>
      <c r="VF163" s="28"/>
      <c r="VG163" s="28"/>
      <c r="VH163" s="28"/>
      <c r="VI163" s="28"/>
      <c r="VJ163" s="28"/>
      <c r="VK163" s="28"/>
      <c r="VL163" s="28"/>
      <c r="VM163" s="28"/>
      <c r="VN163" s="28"/>
      <c r="VO163" s="28"/>
      <c r="VP163" s="28"/>
      <c r="VQ163" s="28"/>
      <c r="VR163" s="28"/>
      <c r="VS163" s="28"/>
      <c r="VT163" s="28"/>
      <c r="VU163" s="28"/>
      <c r="VV163" s="28"/>
      <c r="VW163" s="28"/>
      <c r="VX163" s="28"/>
      <c r="VY163" s="28"/>
      <c r="VZ163" s="28"/>
      <c r="WA163" s="28"/>
      <c r="WB163" s="28"/>
      <c r="WC163" s="28"/>
      <c r="WD163" s="28"/>
      <c r="WE163" s="28"/>
      <c r="WF163" s="28"/>
      <c r="WG163" s="28"/>
      <c r="WH163" s="28"/>
      <c r="WI163" s="28"/>
      <c r="WJ163" s="28"/>
      <c r="WK163" s="28"/>
      <c r="WL163" s="28"/>
      <c r="WM163" s="28"/>
      <c r="WN163" s="28"/>
      <c r="WO163" s="28"/>
      <c r="WP163" s="28"/>
      <c r="WQ163" s="28"/>
      <c r="WR163" s="28"/>
      <c r="WS163" s="28"/>
      <c r="WT163" s="28"/>
      <c r="WU163" s="28"/>
      <c r="WV163" s="28"/>
      <c r="WW163" s="28"/>
      <c r="WX163" s="28"/>
      <c r="WY163" s="28"/>
      <c r="WZ163" s="28"/>
      <c r="XA163" s="28"/>
      <c r="XB163" s="28"/>
      <c r="XC163" s="28"/>
      <c r="XD163" s="28"/>
      <c r="XE163" s="28"/>
      <c r="XF163" s="28"/>
      <c r="XG163" s="28"/>
      <c r="XH163" s="28"/>
      <c r="XI163" s="28"/>
      <c r="XJ163" s="28"/>
      <c r="XK163" s="28"/>
      <c r="XL163" s="28"/>
      <c r="XM163" s="28"/>
      <c r="XN163" s="28"/>
      <c r="XO163" s="28"/>
      <c r="XP163" s="28"/>
      <c r="XQ163" s="28"/>
      <c r="XR163" s="28"/>
      <c r="XS163" s="28"/>
      <c r="XT163" s="28"/>
      <c r="XU163" s="28"/>
      <c r="XV163" s="28"/>
      <c r="XW163" s="28"/>
      <c r="XX163" s="28"/>
      <c r="XY163" s="28"/>
      <c r="XZ163" s="28"/>
      <c r="YA163" s="28"/>
      <c r="YB163" s="28"/>
      <c r="YC163" s="28"/>
      <c r="YD163" s="28"/>
      <c r="YE163" s="28"/>
      <c r="YF163" s="28"/>
      <c r="YG163" s="28"/>
      <c r="YH163" s="28"/>
      <c r="YI163" s="28"/>
      <c r="YJ163" s="28"/>
      <c r="YK163" s="28"/>
      <c r="YL163" s="28"/>
      <c r="YM163" s="28"/>
      <c r="YN163" s="28"/>
      <c r="YO163" s="28"/>
      <c r="YP163" s="28"/>
      <c r="YQ163" s="28"/>
      <c r="YR163" s="28"/>
      <c r="YS163" s="28"/>
      <c r="YT163" s="28"/>
      <c r="YU163" s="28"/>
      <c r="YV163" s="28"/>
      <c r="YW163" s="28"/>
      <c r="YX163" s="28"/>
      <c r="YY163" s="28"/>
      <c r="YZ163" s="28"/>
      <c r="ZA163" s="28"/>
      <c r="ZB163" s="28"/>
      <c r="ZC163" s="28"/>
      <c r="ZD163" s="28"/>
      <c r="ZE163" s="28"/>
      <c r="ZF163" s="28"/>
      <c r="ZG163" s="28"/>
      <c r="ZH163" s="28"/>
      <c r="ZI163" s="28"/>
      <c r="ZJ163" s="28"/>
      <c r="ZK163" s="28"/>
      <c r="ZL163" s="28"/>
      <c r="ZM163" s="28"/>
      <c r="ZN163" s="28"/>
      <c r="ZO163" s="28"/>
      <c r="ZP163" s="28"/>
      <c r="ZQ163" s="28"/>
      <c r="ZR163" s="28"/>
      <c r="ZS163" s="28"/>
      <c r="ZT163" s="28"/>
      <c r="ZU163" s="28"/>
      <c r="ZV163" s="28"/>
      <c r="ZW163" s="28"/>
      <c r="ZX163" s="28"/>
      <c r="ZY163" s="28"/>
      <c r="ZZ163" s="28"/>
      <c r="AAA163" s="28"/>
      <c r="AAB163" s="28"/>
      <c r="AAC163" s="28"/>
      <c r="AAD163" s="28"/>
      <c r="AAE163" s="28"/>
      <c r="AAF163" s="28"/>
      <c r="AAG163" s="28"/>
      <c r="AAH163" s="28"/>
      <c r="AAI163" s="28"/>
      <c r="AAJ163" s="28"/>
      <c r="AAK163" s="28"/>
      <c r="AAL163" s="28"/>
      <c r="AAM163" s="28"/>
      <c r="AAN163" s="28"/>
      <c r="AAO163" s="28"/>
      <c r="AAP163" s="28"/>
      <c r="AAQ163" s="28"/>
      <c r="AAR163" s="28"/>
      <c r="AAS163" s="28"/>
      <c r="AAT163" s="28"/>
      <c r="AAU163" s="28"/>
      <c r="AAV163" s="28"/>
      <c r="AAW163" s="28"/>
      <c r="AAX163" s="28"/>
      <c r="AAY163" s="28"/>
      <c r="AAZ163" s="28"/>
      <c r="ABA163" s="28"/>
      <c r="ABB163" s="28"/>
      <c r="ABC163" s="28"/>
      <c r="ABD163" s="28"/>
      <c r="ABE163" s="28"/>
      <c r="ABF163" s="28"/>
      <c r="ABG163" s="28"/>
      <c r="ABH163" s="28"/>
      <c r="ABI163" s="28"/>
      <c r="ABJ163" s="28"/>
      <c r="ABK163" s="28"/>
      <c r="ABL163" s="28"/>
      <c r="ABM163" s="28"/>
      <c r="ABN163" s="28"/>
      <c r="ABO163" s="28"/>
      <c r="ABP163" s="28"/>
      <c r="ABQ163" s="28"/>
      <c r="ABR163" s="28"/>
      <c r="ABS163" s="28"/>
      <c r="ABT163" s="28"/>
      <c r="ABU163" s="28"/>
      <c r="ABV163" s="28"/>
      <c r="ABW163" s="28"/>
      <c r="ABX163" s="28"/>
      <c r="ABY163" s="28"/>
      <c r="ABZ163" s="28"/>
      <c r="ACA163" s="28"/>
      <c r="ACB163" s="28"/>
      <c r="ACC163" s="28"/>
      <c r="ACD163" s="28"/>
      <c r="ACE163" s="28"/>
      <c r="ACF163" s="28"/>
      <c r="ACG163" s="28"/>
      <c r="ACH163" s="28"/>
      <c r="ACI163" s="28"/>
      <c r="ACJ163" s="28"/>
      <c r="ACK163" s="28"/>
      <c r="ACL163" s="28"/>
      <c r="ACM163" s="28"/>
      <c r="ACN163" s="28"/>
      <c r="ACO163" s="28"/>
      <c r="ACP163" s="28"/>
      <c r="ACQ163" s="28"/>
      <c r="ACR163" s="28"/>
      <c r="ACS163" s="28"/>
      <c r="ACT163" s="28"/>
      <c r="ACU163" s="28"/>
      <c r="ACV163" s="28"/>
      <c r="ACW163" s="28"/>
      <c r="ACX163" s="28"/>
      <c r="ACY163" s="28"/>
      <c r="ACZ163" s="28"/>
      <c r="ADA163" s="28"/>
      <c r="ADB163" s="28"/>
      <c r="ADC163" s="28"/>
      <c r="ADD163" s="28"/>
      <c r="ADE163" s="28"/>
      <c r="ADF163" s="28"/>
      <c r="ADG163" s="28"/>
      <c r="ADH163" s="28"/>
      <c r="ADI163" s="28"/>
      <c r="ADJ163" s="28"/>
      <c r="ADK163" s="28"/>
      <c r="ADL163" s="28"/>
      <c r="ADM163" s="28"/>
      <c r="ADN163" s="28"/>
      <c r="ADO163" s="28"/>
      <c r="ADP163" s="28"/>
      <c r="ADQ163" s="28"/>
      <c r="ADR163" s="28"/>
      <c r="ADS163" s="28"/>
      <c r="ADT163" s="28"/>
      <c r="ADU163" s="28"/>
      <c r="ADV163" s="28"/>
      <c r="ADW163" s="28"/>
      <c r="ADX163" s="28"/>
      <c r="ADY163" s="28"/>
      <c r="ADZ163" s="28"/>
      <c r="AEA163" s="28"/>
      <c r="AEB163" s="28"/>
      <c r="AEC163" s="28"/>
      <c r="AED163" s="28"/>
      <c r="AEE163" s="28"/>
      <c r="AEF163" s="28"/>
      <c r="AEG163" s="28"/>
      <c r="AEH163" s="28"/>
      <c r="AEI163" s="28"/>
      <c r="AEJ163" s="28"/>
      <c r="AEK163" s="28"/>
      <c r="AEL163" s="28"/>
      <c r="AEM163" s="28"/>
      <c r="AEN163" s="28"/>
      <c r="AEO163" s="28"/>
      <c r="AEP163" s="28"/>
      <c r="AEQ163" s="28"/>
      <c r="AER163" s="28"/>
      <c r="AES163" s="28"/>
      <c r="AET163" s="28"/>
      <c r="AEU163" s="28"/>
      <c r="AEV163" s="28"/>
      <c r="AEW163" s="28"/>
      <c r="AEX163" s="28"/>
      <c r="AEY163" s="28"/>
      <c r="AEZ163" s="28"/>
      <c r="AFA163" s="28"/>
      <c r="AFB163" s="28"/>
      <c r="AFC163" s="28"/>
      <c r="AFD163" s="28"/>
      <c r="AFE163" s="28"/>
      <c r="AFF163" s="28"/>
      <c r="AFG163" s="28"/>
      <c r="AFH163" s="28"/>
      <c r="AFI163" s="28"/>
      <c r="AFJ163" s="28"/>
      <c r="AFK163" s="28"/>
      <c r="AFL163" s="28"/>
      <c r="AFM163" s="28"/>
      <c r="AFN163" s="28"/>
      <c r="AFO163" s="28"/>
      <c r="AFP163" s="28"/>
      <c r="AFQ163" s="28"/>
      <c r="AFR163" s="28"/>
      <c r="AFS163" s="28"/>
      <c r="AFT163" s="28"/>
      <c r="AFU163" s="28"/>
      <c r="AFV163" s="28"/>
      <c r="AFW163" s="28"/>
      <c r="AFX163" s="28"/>
      <c r="AFY163" s="28"/>
      <c r="AFZ163" s="28"/>
      <c r="AGA163" s="28"/>
      <c r="AGB163" s="28"/>
      <c r="AGC163" s="28"/>
      <c r="AGD163" s="28"/>
      <c r="AGE163" s="28"/>
      <c r="AGF163" s="28"/>
      <c r="AGG163" s="28"/>
      <c r="AGH163" s="28"/>
      <c r="AGI163" s="28"/>
      <c r="AGJ163" s="28"/>
      <c r="AGK163" s="28"/>
      <c r="AGL163" s="28"/>
      <c r="AGM163" s="28"/>
      <c r="AGN163" s="28"/>
      <c r="AGO163" s="28"/>
      <c r="AGP163" s="28"/>
      <c r="AGQ163" s="28"/>
      <c r="AGR163" s="28"/>
    </row>
    <row r="164" spans="1:876" s="276" customFormat="1" ht="14.45" hidden="1" customHeight="1" x14ac:dyDescent="0.2">
      <c r="A164" s="108">
        <v>69</v>
      </c>
      <c r="B164" s="109" t="s">
        <v>485</v>
      </c>
      <c r="C164" s="122" t="str">
        <f>VLOOKUP(B164,ckt_lookup,2,FALSE)</f>
        <v>Elec Tran-Line OH-TX- 69KV-Denver City Sta-Doss Sub</v>
      </c>
      <c r="D164" s="110">
        <f t="shared" ref="D164:D170" si="249">VLOOKUP(C164,TLine_Cost,2,FALSE)</f>
        <v>1114688.75</v>
      </c>
      <c r="E164" s="110">
        <f t="shared" ref="E164:E184" si="250">VLOOKUP(C164,TLine_Cost,4,FALSE)</f>
        <v>849160.24000000011</v>
      </c>
      <c r="F164" s="310" t="s">
        <v>1034</v>
      </c>
      <c r="G164" s="108">
        <v>51959</v>
      </c>
      <c r="H164" s="278" t="s">
        <v>1128</v>
      </c>
      <c r="I164" s="108">
        <v>52027</v>
      </c>
      <c r="J164" s="284" t="s">
        <v>1131</v>
      </c>
      <c r="K164" s="126">
        <f t="shared" ref="K164:K184" si="251">D164*V164/W164</f>
        <v>800.95138213787573</v>
      </c>
      <c r="L164" s="126">
        <f t="shared" ref="L164:L184" si="252">E164*V164/W164</f>
        <v>610.15782915592388</v>
      </c>
      <c r="M164" s="127">
        <f>SUM(K164:K165)</f>
        <v>43816.752081660263</v>
      </c>
      <c r="N164" s="128" t="s">
        <v>329</v>
      </c>
      <c r="O164" s="142" t="s">
        <v>731</v>
      </c>
      <c r="P164" s="128" t="e">
        <f t="shared" si="242"/>
        <v>#N/A</v>
      </c>
      <c r="Q164" s="129" t="e">
        <f>VLOOKUP(I164,#REF!,5,FALSE)</f>
        <v>#REF!</v>
      </c>
      <c r="R164" s="129" t="e">
        <f>VLOOKUP(I164,#REF!,6,FALSE)</f>
        <v>#REF!</v>
      </c>
      <c r="S164" s="130" t="e">
        <f>SQRT(Q164^2+R164^2)</f>
        <v>#REF!</v>
      </c>
      <c r="T164" s="108">
        <v>69</v>
      </c>
      <c r="U164" s="108">
        <v>1</v>
      </c>
      <c r="V164" s="327">
        <v>1.7000000000000001E-2</v>
      </c>
      <c r="W164" s="327">
        <v>23.658999999999999</v>
      </c>
      <c r="X164" s="128">
        <f t="shared" si="216"/>
        <v>0</v>
      </c>
      <c r="Y164" s="128">
        <f t="shared" si="221"/>
        <v>1</v>
      </c>
      <c r="Z164" s="135">
        <f t="shared" ref="Z164:Z184" si="253">K164*X164*Y164</f>
        <v>0</v>
      </c>
      <c r="AA164" s="135">
        <f t="shared" ref="AA164:AA184" si="254">L164*X164*Y164</f>
        <v>0</v>
      </c>
      <c r="AB164" s="128">
        <f t="shared" si="222"/>
        <v>0</v>
      </c>
      <c r="AC164" s="135">
        <f t="shared" ref="AC164:AC184" si="255">K164*X164*AB164</f>
        <v>0</v>
      </c>
      <c r="AD164" s="135">
        <f t="shared" ref="AD164:AD184" si="256">L164*X164*AB164</f>
        <v>0</v>
      </c>
      <c r="AE164" s="133" t="s">
        <v>330</v>
      </c>
      <c r="AF164" s="39">
        <v>526</v>
      </c>
      <c r="AG164" s="39">
        <v>100</v>
      </c>
      <c r="AH164" s="39">
        <f t="shared" si="248"/>
        <v>1.7000000000000001E-2</v>
      </c>
    </row>
    <row r="165" spans="1:876" s="276" customFormat="1" ht="14.45" hidden="1" customHeight="1" x14ac:dyDescent="0.2">
      <c r="A165" s="108">
        <v>69</v>
      </c>
      <c r="B165" s="109" t="s">
        <v>485</v>
      </c>
      <c r="C165" s="122" t="str">
        <f t="shared" ref="C165" si="257">VLOOKUP(B165,ckt_lookup,2,FALSE)</f>
        <v>Elec Tran-Line OH-TX- 69KV-Denver City Sta-Doss Sub</v>
      </c>
      <c r="D165" s="110">
        <f t="shared" si="249"/>
        <v>1114688.75</v>
      </c>
      <c r="E165" s="110">
        <f t="shared" si="250"/>
        <v>849160.24000000011</v>
      </c>
      <c r="F165" s="111" t="s">
        <v>35</v>
      </c>
      <c r="G165" s="108">
        <v>52017</v>
      </c>
      <c r="H165" s="278" t="s">
        <v>1132</v>
      </c>
      <c r="I165" s="108">
        <v>52021</v>
      </c>
      <c r="J165" s="123" t="s">
        <v>600</v>
      </c>
      <c r="K165" s="126">
        <f t="shared" si="251"/>
        <v>43015.800699522384</v>
      </c>
      <c r="L165" s="126">
        <f t="shared" si="252"/>
        <v>32769.064589374029</v>
      </c>
      <c r="M165" s="127"/>
      <c r="N165" s="128" t="s">
        <v>338</v>
      </c>
      <c r="O165" s="142" t="s">
        <v>330</v>
      </c>
      <c r="P165" s="128" t="e">
        <f>VLOOKUP(I165,I171:J562,2,FALSE)</f>
        <v>#N/A</v>
      </c>
      <c r="Q165" s="129" t="e">
        <f>VLOOKUP(I165,#REF!,5,FALSE)</f>
        <v>#REF!</v>
      </c>
      <c r="R165" s="129" t="e">
        <f>VLOOKUP(I165,#REF!,6,FALSE)</f>
        <v>#REF!</v>
      </c>
      <c r="S165" s="130" t="e">
        <f>SQRT(Q165^2+R165^2)</f>
        <v>#REF!</v>
      </c>
      <c r="T165" s="108">
        <v>69</v>
      </c>
      <c r="U165" s="108">
        <v>1</v>
      </c>
      <c r="V165" s="327">
        <v>0.91300000000000003</v>
      </c>
      <c r="W165" s="327">
        <v>23.658999999999999</v>
      </c>
      <c r="X165" s="128">
        <f t="shared" si="216"/>
        <v>1</v>
      </c>
      <c r="Y165" s="128">
        <f t="shared" si="221"/>
        <v>0</v>
      </c>
      <c r="Z165" s="135">
        <f t="shared" si="253"/>
        <v>0</v>
      </c>
      <c r="AA165" s="135">
        <f t="shared" si="254"/>
        <v>0</v>
      </c>
      <c r="AB165" s="128">
        <f t="shared" si="222"/>
        <v>1</v>
      </c>
      <c r="AC165" s="135">
        <f t="shared" si="255"/>
        <v>43015.800699522384</v>
      </c>
      <c r="AD165" s="135">
        <f t="shared" si="256"/>
        <v>32769.064589374029</v>
      </c>
      <c r="AE165" s="133" t="s">
        <v>330</v>
      </c>
      <c r="AF165" s="39">
        <v>526</v>
      </c>
      <c r="AG165" s="39">
        <v>100</v>
      </c>
      <c r="AH165" s="39">
        <f t="shared" si="248"/>
        <v>0.91300000000000003</v>
      </c>
    </row>
    <row r="166" spans="1:876" s="276" customFormat="1" ht="14.45" hidden="1" customHeight="1" x14ac:dyDescent="0.2">
      <c r="A166" s="278">
        <v>69</v>
      </c>
      <c r="B166" s="304" t="s">
        <v>501</v>
      </c>
      <c r="C166" s="278" t="s">
        <v>310</v>
      </c>
      <c r="D166" s="309">
        <f t="shared" si="249"/>
        <v>869623.76</v>
      </c>
      <c r="E166" s="309">
        <f t="shared" si="250"/>
        <v>841648.65</v>
      </c>
      <c r="F166" s="310" t="s">
        <v>1034</v>
      </c>
      <c r="G166" s="108"/>
      <c r="H166" s="278" t="s">
        <v>1186</v>
      </c>
      <c r="I166" s="108"/>
      <c r="J166" s="278" t="s">
        <v>1189</v>
      </c>
      <c r="K166" s="126">
        <f t="shared" si="251"/>
        <v>200.34775934702475</v>
      </c>
      <c r="L166" s="126">
        <f t="shared" si="252"/>
        <v>193.90273005529227</v>
      </c>
      <c r="M166" s="127">
        <f>SUM(K166:K170)</f>
        <v>43504.084886782512</v>
      </c>
      <c r="N166" s="304" t="s">
        <v>338</v>
      </c>
      <c r="O166" s="327" t="s">
        <v>330</v>
      </c>
      <c r="P166" s="128"/>
      <c r="Q166" s="129"/>
      <c r="R166" s="129"/>
      <c r="S166" s="130"/>
      <c r="T166" s="108">
        <v>69</v>
      </c>
      <c r="U166" s="108">
        <v>1</v>
      </c>
      <c r="V166" s="327">
        <v>7.0000000000000001E-3</v>
      </c>
      <c r="W166" s="327">
        <v>30.384</v>
      </c>
      <c r="X166" s="128">
        <f t="shared" si="216"/>
        <v>0</v>
      </c>
      <c r="Y166" s="128">
        <f t="shared" si="221"/>
        <v>0</v>
      </c>
      <c r="Z166" s="135">
        <f t="shared" si="253"/>
        <v>0</v>
      </c>
      <c r="AA166" s="135">
        <f t="shared" si="254"/>
        <v>0</v>
      </c>
      <c r="AB166" s="128">
        <f t="shared" si="222"/>
        <v>1</v>
      </c>
      <c r="AC166" s="135">
        <f t="shared" si="255"/>
        <v>0</v>
      </c>
      <c r="AD166" s="135">
        <f t="shared" si="256"/>
        <v>0</v>
      </c>
      <c r="AE166" s="133" t="s">
        <v>330</v>
      </c>
      <c r="AF166" s="39">
        <v>526</v>
      </c>
      <c r="AG166" s="39">
        <v>100</v>
      </c>
      <c r="AH166" s="39">
        <f t="shared" si="248"/>
        <v>7.0000000000000001E-3</v>
      </c>
    </row>
    <row r="167" spans="1:876" s="276" customFormat="1" ht="14.45" hidden="1" customHeight="1" x14ac:dyDescent="0.2">
      <c r="A167" s="278">
        <v>69</v>
      </c>
      <c r="B167" s="304" t="s">
        <v>501</v>
      </c>
      <c r="C167" s="278" t="s">
        <v>310</v>
      </c>
      <c r="D167" s="309">
        <f t="shared" si="249"/>
        <v>869623.76</v>
      </c>
      <c r="E167" s="309">
        <f t="shared" si="250"/>
        <v>841648.65</v>
      </c>
      <c r="F167" s="310" t="s">
        <v>1034</v>
      </c>
      <c r="G167" s="108"/>
      <c r="H167" s="278" t="s">
        <v>1187</v>
      </c>
      <c r="I167" s="108"/>
      <c r="J167" s="278" t="s">
        <v>1190</v>
      </c>
      <c r="K167" s="126">
        <f t="shared" si="251"/>
        <v>830.01214586624542</v>
      </c>
      <c r="L167" s="126">
        <f t="shared" si="252"/>
        <v>803.311310229068</v>
      </c>
      <c r="M167" s="127"/>
      <c r="N167" s="304" t="s">
        <v>329</v>
      </c>
      <c r="O167" s="327" t="s">
        <v>728</v>
      </c>
      <c r="P167" s="128"/>
      <c r="Q167" s="129"/>
      <c r="R167" s="129"/>
      <c r="S167" s="130"/>
      <c r="T167" s="108">
        <v>69</v>
      </c>
      <c r="U167" s="108">
        <v>1</v>
      </c>
      <c r="V167" s="327">
        <v>2.9000000000000001E-2</v>
      </c>
      <c r="W167" s="327">
        <v>30.384</v>
      </c>
      <c r="X167" s="128">
        <f t="shared" si="216"/>
        <v>0</v>
      </c>
      <c r="Y167" s="128">
        <f t="shared" si="221"/>
        <v>1</v>
      </c>
      <c r="Z167" s="135">
        <f t="shared" si="253"/>
        <v>0</v>
      </c>
      <c r="AA167" s="135">
        <f t="shared" si="254"/>
        <v>0</v>
      </c>
      <c r="AB167" s="128">
        <f t="shared" si="222"/>
        <v>0</v>
      </c>
      <c r="AC167" s="135">
        <f t="shared" si="255"/>
        <v>0</v>
      </c>
      <c r="AD167" s="135">
        <f t="shared" si="256"/>
        <v>0</v>
      </c>
      <c r="AE167" s="133" t="s">
        <v>330</v>
      </c>
      <c r="AF167" s="39">
        <v>526</v>
      </c>
      <c r="AG167" s="39">
        <v>100</v>
      </c>
      <c r="AH167" s="39">
        <f t="shared" si="248"/>
        <v>2.9000000000000001E-2</v>
      </c>
    </row>
    <row r="168" spans="1:876" s="276" customFormat="1" ht="14.45" hidden="1" customHeight="1" x14ac:dyDescent="0.2">
      <c r="A168" s="278">
        <v>69</v>
      </c>
      <c r="B168" s="304" t="s">
        <v>501</v>
      </c>
      <c r="C168" s="278" t="s">
        <v>310</v>
      </c>
      <c r="D168" s="309">
        <f t="shared" si="249"/>
        <v>869623.76</v>
      </c>
      <c r="E168" s="309">
        <f t="shared" si="250"/>
        <v>841648.65</v>
      </c>
      <c r="F168" s="310" t="s">
        <v>36</v>
      </c>
      <c r="G168" s="108"/>
      <c r="H168" s="278" t="s">
        <v>1188</v>
      </c>
      <c r="I168" s="108"/>
      <c r="J168" s="278" t="s">
        <v>1191</v>
      </c>
      <c r="K168" s="126">
        <f t="shared" si="251"/>
        <v>228.96886782517115</v>
      </c>
      <c r="L168" s="126">
        <f t="shared" si="252"/>
        <v>221.60312006319117</v>
      </c>
      <c r="M168" s="127"/>
      <c r="N168" s="304" t="s">
        <v>338</v>
      </c>
      <c r="O168" s="327" t="s">
        <v>330</v>
      </c>
      <c r="P168" s="128"/>
      <c r="Q168" s="129"/>
      <c r="R168" s="129"/>
      <c r="S168" s="130"/>
      <c r="T168" s="108">
        <v>69</v>
      </c>
      <c r="U168" s="108">
        <v>1</v>
      </c>
      <c r="V168" s="327">
        <v>8.0000000000000002E-3</v>
      </c>
      <c r="W168" s="327">
        <v>30.384</v>
      </c>
      <c r="X168" s="128">
        <f t="shared" si="216"/>
        <v>0</v>
      </c>
      <c r="Y168" s="128">
        <f t="shared" si="221"/>
        <v>0</v>
      </c>
      <c r="Z168" s="135">
        <f t="shared" si="253"/>
        <v>0</v>
      </c>
      <c r="AA168" s="135">
        <f t="shared" si="254"/>
        <v>0</v>
      </c>
      <c r="AB168" s="128">
        <f t="shared" si="222"/>
        <v>1</v>
      </c>
      <c r="AC168" s="135">
        <f t="shared" si="255"/>
        <v>0</v>
      </c>
      <c r="AD168" s="135">
        <f t="shared" si="256"/>
        <v>0</v>
      </c>
      <c r="AE168" s="133" t="s">
        <v>330</v>
      </c>
      <c r="AF168" s="39">
        <v>526</v>
      </c>
      <c r="AG168" s="39">
        <v>100</v>
      </c>
      <c r="AH168" s="39">
        <f t="shared" si="248"/>
        <v>8.0000000000000002E-3</v>
      </c>
    </row>
    <row r="169" spans="1:876" s="276" customFormat="1" ht="14.45" hidden="1" customHeight="1" x14ac:dyDescent="0.2">
      <c r="A169" s="278">
        <v>69</v>
      </c>
      <c r="B169" s="304" t="s">
        <v>501</v>
      </c>
      <c r="C169" s="278" t="s">
        <v>310</v>
      </c>
      <c r="D169" s="309">
        <f t="shared" si="249"/>
        <v>869623.76</v>
      </c>
      <c r="E169" s="309">
        <f t="shared" si="250"/>
        <v>841648.65</v>
      </c>
      <c r="F169" s="310" t="s">
        <v>36</v>
      </c>
      <c r="G169" s="108"/>
      <c r="H169" s="278" t="s">
        <v>1188</v>
      </c>
      <c r="I169" s="108"/>
      <c r="J169" s="278" t="s">
        <v>1192</v>
      </c>
      <c r="K169" s="126">
        <f t="shared" si="251"/>
        <v>28163.170742496048</v>
      </c>
      <c r="L169" s="126">
        <f t="shared" si="252"/>
        <v>27257.183767772513</v>
      </c>
      <c r="M169" s="127"/>
      <c r="N169" s="304" t="s">
        <v>329</v>
      </c>
      <c r="O169" s="327" t="s">
        <v>728</v>
      </c>
      <c r="P169" s="128"/>
      <c r="Q169" s="129"/>
      <c r="R169" s="129"/>
      <c r="S169" s="130"/>
      <c r="T169" s="108">
        <v>69</v>
      </c>
      <c r="U169" s="108">
        <v>1</v>
      </c>
      <c r="V169" s="327">
        <v>0.98399999999999999</v>
      </c>
      <c r="W169" s="327">
        <v>30.384</v>
      </c>
      <c r="X169" s="128">
        <f t="shared" si="216"/>
        <v>0</v>
      </c>
      <c r="Y169" s="128">
        <f t="shared" si="221"/>
        <v>1</v>
      </c>
      <c r="Z169" s="135">
        <f t="shared" si="253"/>
        <v>0</v>
      </c>
      <c r="AA169" s="135">
        <f t="shared" si="254"/>
        <v>0</v>
      </c>
      <c r="AB169" s="128">
        <f t="shared" si="222"/>
        <v>0</v>
      </c>
      <c r="AC169" s="135">
        <f t="shared" si="255"/>
        <v>0</v>
      </c>
      <c r="AD169" s="135">
        <f t="shared" si="256"/>
        <v>0</v>
      </c>
      <c r="AE169" s="133" t="s">
        <v>330</v>
      </c>
      <c r="AF169" s="39">
        <v>526</v>
      </c>
      <c r="AG169" s="39">
        <v>100</v>
      </c>
      <c r="AH169" s="39">
        <f t="shared" si="248"/>
        <v>0.98399999999999999</v>
      </c>
    </row>
    <row r="170" spans="1:876" s="28" customFormat="1" ht="14.45" hidden="1" customHeight="1" x14ac:dyDescent="0.2">
      <c r="A170" s="108">
        <v>69</v>
      </c>
      <c r="B170" s="109" t="s">
        <v>501</v>
      </c>
      <c r="C170" s="278" t="s">
        <v>310</v>
      </c>
      <c r="D170" s="110">
        <f t="shared" si="249"/>
        <v>869623.76</v>
      </c>
      <c r="E170" s="110">
        <f t="shared" si="250"/>
        <v>841648.65</v>
      </c>
      <c r="F170" s="111" t="s">
        <v>36</v>
      </c>
      <c r="G170" s="108">
        <v>51905</v>
      </c>
      <c r="H170" s="278" t="s">
        <v>1193</v>
      </c>
      <c r="I170" s="108">
        <v>51903</v>
      </c>
      <c r="J170" s="278" t="s">
        <v>1194</v>
      </c>
      <c r="K170" s="126">
        <f t="shared" si="251"/>
        <v>14081.585371248024</v>
      </c>
      <c r="L170" s="126">
        <f t="shared" si="252"/>
        <v>13628.591883886256</v>
      </c>
      <c r="M170" s="127"/>
      <c r="N170" s="128" t="s">
        <v>338</v>
      </c>
      <c r="O170" s="142" t="s">
        <v>330</v>
      </c>
      <c r="P170" s="128" t="e">
        <f>VLOOKUP(I170,I204:J602,2,FALSE)</f>
        <v>#N/A</v>
      </c>
      <c r="Q170" s="129" t="e">
        <f>VLOOKUP(I170,#REF!,5,FALSE)</f>
        <v>#REF!</v>
      </c>
      <c r="R170" s="129" t="e">
        <f>VLOOKUP(I170,#REF!,6,FALSE)</f>
        <v>#REF!</v>
      </c>
      <c r="S170" s="130" t="e">
        <f t="shared" ref="S170:S184" si="258">SQRT(Q170^2+R170^2)</f>
        <v>#REF!</v>
      </c>
      <c r="T170" s="108">
        <v>69</v>
      </c>
      <c r="U170" s="108">
        <v>1</v>
      </c>
      <c r="V170" s="327">
        <v>0.49199999999999999</v>
      </c>
      <c r="W170" s="327">
        <v>30.384</v>
      </c>
      <c r="X170" s="128">
        <f t="shared" si="216"/>
        <v>0</v>
      </c>
      <c r="Y170" s="128">
        <f t="shared" si="221"/>
        <v>0</v>
      </c>
      <c r="Z170" s="135">
        <f t="shared" si="253"/>
        <v>0</v>
      </c>
      <c r="AA170" s="135">
        <f t="shared" si="254"/>
        <v>0</v>
      </c>
      <c r="AB170" s="128">
        <f t="shared" si="222"/>
        <v>1</v>
      </c>
      <c r="AC170" s="135">
        <f t="shared" si="255"/>
        <v>0</v>
      </c>
      <c r="AD170" s="135">
        <f t="shared" si="256"/>
        <v>0</v>
      </c>
      <c r="AE170" s="133" t="s">
        <v>330</v>
      </c>
      <c r="AF170" s="39">
        <v>526</v>
      </c>
      <c r="AG170" s="39">
        <v>100</v>
      </c>
      <c r="AH170" s="39">
        <f t="shared" si="248"/>
        <v>0.49199999999999999</v>
      </c>
    </row>
    <row r="171" spans="1:876" s="28" customFormat="1" ht="14.45" hidden="1" customHeight="1" x14ac:dyDescent="0.2">
      <c r="A171" s="108">
        <v>69</v>
      </c>
      <c r="B171" s="114" t="s">
        <v>502</v>
      </c>
      <c r="C171" s="278" t="s">
        <v>882</v>
      </c>
      <c r="D171" s="116">
        <f t="shared" ref="D171:D181" si="259">VLOOKUP(C171,TLine_Cost,2,FALSE)</f>
        <v>1163410.74</v>
      </c>
      <c r="E171" s="116">
        <f t="shared" si="250"/>
        <v>1090435.4999999998</v>
      </c>
      <c r="F171" s="117" t="s">
        <v>35</v>
      </c>
      <c r="G171" s="108">
        <v>51597</v>
      </c>
      <c r="H171" s="278" t="s">
        <v>1134</v>
      </c>
      <c r="I171" s="108">
        <v>51605</v>
      </c>
      <c r="J171" s="278" t="s">
        <v>1135</v>
      </c>
      <c r="K171" s="126">
        <f t="shared" si="251"/>
        <v>82994.415763901154</v>
      </c>
      <c r="L171" s="126">
        <f t="shared" si="252"/>
        <v>77788.569538834941</v>
      </c>
      <c r="M171" s="127">
        <f>SUM(K171:K184)</f>
        <v>530876.74543689319</v>
      </c>
      <c r="N171" s="128" t="s">
        <v>338</v>
      </c>
      <c r="O171" s="142" t="s">
        <v>330</v>
      </c>
      <c r="P171" s="128" t="e">
        <f>VLOOKUP(I171,I172:J579,2,FALSE)</f>
        <v>#N/A</v>
      </c>
      <c r="Q171" s="129" t="e">
        <f>VLOOKUP(I171,#REF!,5,FALSE)</f>
        <v>#REF!</v>
      </c>
      <c r="R171" s="129" t="e">
        <f>VLOOKUP(I171,#REF!,6,FALSE)</f>
        <v>#REF!</v>
      </c>
      <c r="S171" s="130" t="e">
        <f t="shared" si="258"/>
        <v>#REF!</v>
      </c>
      <c r="T171" s="108">
        <v>69</v>
      </c>
      <c r="U171" s="108">
        <v>1</v>
      </c>
      <c r="V171" s="327">
        <v>3.2330000000000001</v>
      </c>
      <c r="W171" s="327">
        <v>45.32</v>
      </c>
      <c r="X171" s="128">
        <f t="shared" si="216"/>
        <v>1</v>
      </c>
      <c r="Y171" s="128">
        <f t="shared" si="221"/>
        <v>0</v>
      </c>
      <c r="Z171" s="135">
        <f t="shared" si="253"/>
        <v>0</v>
      </c>
      <c r="AA171" s="135">
        <f t="shared" si="254"/>
        <v>0</v>
      </c>
      <c r="AB171" s="128">
        <f t="shared" si="222"/>
        <v>1</v>
      </c>
      <c r="AC171" s="135">
        <f t="shared" si="255"/>
        <v>82994.415763901154</v>
      </c>
      <c r="AD171" s="135">
        <f t="shared" si="256"/>
        <v>77788.569538834941</v>
      </c>
      <c r="AE171" s="133" t="s">
        <v>330</v>
      </c>
      <c r="AF171" s="39">
        <v>526</v>
      </c>
      <c r="AG171" s="39">
        <v>100</v>
      </c>
      <c r="AH171" s="39">
        <f t="shared" si="248"/>
        <v>3.2330000000000001</v>
      </c>
    </row>
    <row r="172" spans="1:876" s="28" customFormat="1" ht="14.45" hidden="1" customHeight="1" x14ac:dyDescent="0.2">
      <c r="A172" s="108">
        <v>69</v>
      </c>
      <c r="B172" s="109" t="s">
        <v>502</v>
      </c>
      <c r="C172" s="278" t="s">
        <v>882</v>
      </c>
      <c r="D172" s="110">
        <f t="shared" si="259"/>
        <v>1163410.74</v>
      </c>
      <c r="E172" s="110">
        <f t="shared" si="250"/>
        <v>1090435.4999999998</v>
      </c>
      <c r="F172" s="111" t="s">
        <v>36</v>
      </c>
      <c r="G172" s="108">
        <v>51605</v>
      </c>
      <c r="H172" s="278" t="s">
        <v>1136</v>
      </c>
      <c r="I172" s="108">
        <v>51607</v>
      </c>
      <c r="J172" s="278" t="s">
        <v>1137</v>
      </c>
      <c r="K172" s="126">
        <f t="shared" si="251"/>
        <v>5442.256771403353</v>
      </c>
      <c r="L172" s="126">
        <f t="shared" si="252"/>
        <v>5100.8898058252416</v>
      </c>
      <c r="M172" s="127"/>
      <c r="N172" s="128" t="s">
        <v>338</v>
      </c>
      <c r="O172" s="142" t="s">
        <v>330</v>
      </c>
      <c r="P172" s="128" t="e">
        <f>VLOOKUP(I172,I174:J580,2,FALSE)</f>
        <v>#N/A</v>
      </c>
      <c r="Q172" s="129" t="e">
        <f>VLOOKUP(I172,#REF!,5,FALSE)</f>
        <v>#REF!</v>
      </c>
      <c r="R172" s="129" t="e">
        <f>VLOOKUP(I172,#REF!,6,FALSE)</f>
        <v>#REF!</v>
      </c>
      <c r="S172" s="130" t="e">
        <f t="shared" si="258"/>
        <v>#REF!</v>
      </c>
      <c r="T172" s="108">
        <v>69</v>
      </c>
      <c r="U172" s="108">
        <v>1</v>
      </c>
      <c r="V172" s="327">
        <v>0.21199999999999999</v>
      </c>
      <c r="W172" s="327">
        <v>45.32</v>
      </c>
      <c r="X172" s="128">
        <f t="shared" si="216"/>
        <v>0</v>
      </c>
      <c r="Y172" s="128">
        <f t="shared" si="221"/>
        <v>0</v>
      </c>
      <c r="Z172" s="135">
        <f t="shared" si="253"/>
        <v>0</v>
      </c>
      <c r="AA172" s="135">
        <f t="shared" si="254"/>
        <v>0</v>
      </c>
      <c r="AB172" s="128">
        <f t="shared" si="222"/>
        <v>1</v>
      </c>
      <c r="AC172" s="135">
        <f t="shared" si="255"/>
        <v>0</v>
      </c>
      <c r="AD172" s="135">
        <f t="shared" si="256"/>
        <v>0</v>
      </c>
      <c r="AE172" s="133" t="s">
        <v>330</v>
      </c>
      <c r="AF172" s="39">
        <v>526</v>
      </c>
      <c r="AG172" s="39">
        <v>100</v>
      </c>
      <c r="AH172" s="39">
        <f t="shared" si="248"/>
        <v>0.21199999999999999</v>
      </c>
    </row>
    <row r="173" spans="1:876" s="196" customFormat="1" ht="14.45" hidden="1" customHeight="1" x14ac:dyDescent="0.2">
      <c r="A173" s="108">
        <v>69</v>
      </c>
      <c r="B173" s="114" t="s">
        <v>502</v>
      </c>
      <c r="C173" s="278" t="s">
        <v>882</v>
      </c>
      <c r="D173" s="116">
        <f t="shared" ref="D173" si="260">VLOOKUP(C173,TLine_Cost,2,FALSE)</f>
        <v>1163410.74</v>
      </c>
      <c r="E173" s="116">
        <f t="shared" si="250"/>
        <v>1090435.4999999998</v>
      </c>
      <c r="F173" s="117" t="s">
        <v>35</v>
      </c>
      <c r="G173" s="108">
        <v>51709</v>
      </c>
      <c r="H173" s="278" t="s">
        <v>1122</v>
      </c>
      <c r="I173" s="108">
        <v>51715</v>
      </c>
      <c r="J173" s="278" t="s">
        <v>1138</v>
      </c>
      <c r="K173" s="126">
        <f t="shared" si="251"/>
        <v>141190.62378640778</v>
      </c>
      <c r="L173" s="126">
        <f t="shared" si="252"/>
        <v>132334.40533980582</v>
      </c>
      <c r="M173" s="127"/>
      <c r="N173" s="128" t="s">
        <v>338</v>
      </c>
      <c r="O173" s="142" t="s">
        <v>330</v>
      </c>
      <c r="P173" s="128" t="str">
        <f>VLOOKUP(I173,I174:J580,2,FALSE)</f>
        <v>Middleton Substation</v>
      </c>
      <c r="Q173" s="129" t="e">
        <f>VLOOKUP(I173,#REF!,5,FALSE)</f>
        <v>#REF!</v>
      </c>
      <c r="R173" s="129" t="e">
        <f>VLOOKUP(I173,#REF!,6,FALSE)</f>
        <v>#REF!</v>
      </c>
      <c r="S173" s="130" t="e">
        <f t="shared" si="258"/>
        <v>#REF!</v>
      </c>
      <c r="T173" s="108">
        <v>69</v>
      </c>
      <c r="U173" s="108">
        <v>1</v>
      </c>
      <c r="V173" s="327">
        <v>5.5</v>
      </c>
      <c r="W173" s="327">
        <v>45.32</v>
      </c>
      <c r="X173" s="128">
        <f t="shared" si="216"/>
        <v>1</v>
      </c>
      <c r="Y173" s="128">
        <f t="shared" si="221"/>
        <v>0</v>
      </c>
      <c r="Z173" s="135">
        <f t="shared" si="253"/>
        <v>0</v>
      </c>
      <c r="AA173" s="135">
        <f t="shared" si="254"/>
        <v>0</v>
      </c>
      <c r="AB173" s="128">
        <f t="shared" si="222"/>
        <v>1</v>
      </c>
      <c r="AC173" s="135">
        <f t="shared" si="255"/>
        <v>141190.62378640778</v>
      </c>
      <c r="AD173" s="135">
        <f t="shared" si="256"/>
        <v>132334.40533980582</v>
      </c>
      <c r="AE173" s="133" t="s">
        <v>330</v>
      </c>
      <c r="AF173" s="39">
        <v>526</v>
      </c>
      <c r="AG173" s="39">
        <v>100</v>
      </c>
      <c r="AH173" s="39">
        <f t="shared" si="248"/>
        <v>5.5</v>
      </c>
    </row>
    <row r="174" spans="1:876" s="28" customFormat="1" ht="14.45" hidden="1" customHeight="1" x14ac:dyDescent="0.2">
      <c r="A174" s="108">
        <v>69</v>
      </c>
      <c r="B174" s="114" t="s">
        <v>502</v>
      </c>
      <c r="C174" s="278" t="s">
        <v>882</v>
      </c>
      <c r="D174" s="116">
        <f t="shared" si="259"/>
        <v>1163410.74</v>
      </c>
      <c r="E174" s="116">
        <f t="shared" si="250"/>
        <v>1090435.4999999998</v>
      </c>
      <c r="F174" s="117" t="s">
        <v>35</v>
      </c>
      <c r="G174" s="108">
        <v>51709</v>
      </c>
      <c r="H174" s="278" t="s">
        <v>1138</v>
      </c>
      <c r="I174" s="108">
        <v>51715</v>
      </c>
      <c r="J174" s="278" t="s">
        <v>1139</v>
      </c>
      <c r="K174" s="126">
        <f t="shared" si="251"/>
        <v>821.47272021182698</v>
      </c>
      <c r="L174" s="126">
        <f t="shared" si="252"/>
        <v>769.94563106796102</v>
      </c>
      <c r="M174" s="127"/>
      <c r="N174" s="128" t="s">
        <v>338</v>
      </c>
      <c r="O174" s="142" t="s">
        <v>330</v>
      </c>
      <c r="P174" s="128" t="e">
        <f>VLOOKUP(I174,I176:J581,2,FALSE)</f>
        <v>#N/A</v>
      </c>
      <c r="Q174" s="129" t="e">
        <f>VLOOKUP(I174,#REF!,5,FALSE)</f>
        <v>#REF!</v>
      </c>
      <c r="R174" s="129" t="e">
        <f>VLOOKUP(I174,#REF!,6,FALSE)</f>
        <v>#REF!</v>
      </c>
      <c r="S174" s="130" t="e">
        <f t="shared" si="258"/>
        <v>#REF!</v>
      </c>
      <c r="T174" s="108">
        <v>69</v>
      </c>
      <c r="U174" s="108">
        <v>1</v>
      </c>
      <c r="V174" s="327">
        <v>3.2000000000000001E-2</v>
      </c>
      <c r="W174" s="327">
        <v>45.32</v>
      </c>
      <c r="X174" s="128">
        <f t="shared" si="216"/>
        <v>1</v>
      </c>
      <c r="Y174" s="128">
        <f t="shared" si="221"/>
        <v>0</v>
      </c>
      <c r="Z174" s="135">
        <f t="shared" si="253"/>
        <v>0</v>
      </c>
      <c r="AA174" s="135">
        <f t="shared" si="254"/>
        <v>0</v>
      </c>
      <c r="AB174" s="128">
        <f t="shared" si="222"/>
        <v>1</v>
      </c>
      <c r="AC174" s="135">
        <f t="shared" si="255"/>
        <v>821.47272021182698</v>
      </c>
      <c r="AD174" s="135">
        <f t="shared" si="256"/>
        <v>769.94563106796102</v>
      </c>
      <c r="AE174" s="133" t="s">
        <v>330</v>
      </c>
      <c r="AF174" s="39">
        <v>526</v>
      </c>
      <c r="AG174" s="39">
        <v>100</v>
      </c>
      <c r="AH174" s="39">
        <f t="shared" si="248"/>
        <v>3.2000000000000001E-2</v>
      </c>
    </row>
    <row r="175" spans="1:876" s="196" customFormat="1" ht="14.45" hidden="1" customHeight="1" x14ac:dyDescent="0.2">
      <c r="A175" s="108">
        <v>69</v>
      </c>
      <c r="B175" s="114" t="s">
        <v>502</v>
      </c>
      <c r="C175" s="278" t="s">
        <v>882</v>
      </c>
      <c r="D175" s="116">
        <f t="shared" ref="D175" si="261">VLOOKUP(C175,TLine_Cost,2,FALSE)</f>
        <v>1163410.74</v>
      </c>
      <c r="E175" s="116">
        <f t="shared" si="250"/>
        <v>1090435.4999999998</v>
      </c>
      <c r="F175" s="117" t="s">
        <v>35</v>
      </c>
      <c r="G175" s="108">
        <v>51709</v>
      </c>
      <c r="H175" s="278" t="s">
        <v>1138</v>
      </c>
      <c r="I175" s="108">
        <v>51715</v>
      </c>
      <c r="J175" s="278" t="s">
        <v>1140</v>
      </c>
      <c r="K175" s="126">
        <f t="shared" si="251"/>
        <v>67258.078967343346</v>
      </c>
      <c r="L175" s="126">
        <f t="shared" si="252"/>
        <v>63039.298543689307</v>
      </c>
      <c r="M175" s="127"/>
      <c r="N175" s="128" t="s">
        <v>338</v>
      </c>
      <c r="O175" s="142" t="s">
        <v>330</v>
      </c>
      <c r="P175" s="128" t="e">
        <f>VLOOKUP(I175,I177:J582,2,FALSE)</f>
        <v>#N/A</v>
      </c>
      <c r="Q175" s="129" t="e">
        <f>VLOOKUP(I175,#REF!,5,FALSE)</f>
        <v>#REF!</v>
      </c>
      <c r="R175" s="129" t="e">
        <f>VLOOKUP(I175,#REF!,6,FALSE)</f>
        <v>#REF!</v>
      </c>
      <c r="S175" s="130" t="e">
        <f t="shared" si="258"/>
        <v>#REF!</v>
      </c>
      <c r="T175" s="108">
        <v>69</v>
      </c>
      <c r="U175" s="108">
        <v>1</v>
      </c>
      <c r="V175" s="327">
        <v>2.62</v>
      </c>
      <c r="W175" s="327">
        <v>45.32</v>
      </c>
      <c r="X175" s="128">
        <f t="shared" si="216"/>
        <v>1</v>
      </c>
      <c r="Y175" s="128">
        <f t="shared" si="221"/>
        <v>0</v>
      </c>
      <c r="Z175" s="135">
        <f t="shared" si="253"/>
        <v>0</v>
      </c>
      <c r="AA175" s="135">
        <f t="shared" si="254"/>
        <v>0</v>
      </c>
      <c r="AB175" s="128">
        <f t="shared" si="222"/>
        <v>1</v>
      </c>
      <c r="AC175" s="135">
        <f t="shared" si="255"/>
        <v>67258.078967343346</v>
      </c>
      <c r="AD175" s="135">
        <f t="shared" si="256"/>
        <v>63039.298543689307</v>
      </c>
      <c r="AE175" s="133" t="s">
        <v>330</v>
      </c>
      <c r="AF175" s="39">
        <v>526</v>
      </c>
      <c r="AG175" s="39">
        <v>100</v>
      </c>
      <c r="AH175" s="39">
        <f t="shared" si="248"/>
        <v>2.62</v>
      </c>
    </row>
    <row r="176" spans="1:876" s="28" customFormat="1" ht="14.45" hidden="1" customHeight="1" x14ac:dyDescent="0.2">
      <c r="A176" s="108">
        <v>69</v>
      </c>
      <c r="B176" s="114" t="s">
        <v>502</v>
      </c>
      <c r="C176" s="278" t="s">
        <v>882</v>
      </c>
      <c r="D176" s="116">
        <f t="shared" si="259"/>
        <v>1163410.74</v>
      </c>
      <c r="E176" s="116">
        <f t="shared" si="250"/>
        <v>1090435.4999999998</v>
      </c>
      <c r="F176" s="117" t="s">
        <v>35</v>
      </c>
      <c r="G176" s="108">
        <v>51715</v>
      </c>
      <c r="H176" s="278" t="s">
        <v>1140</v>
      </c>
      <c r="I176" s="108">
        <v>51717</v>
      </c>
      <c r="J176" s="278" t="s">
        <v>1141</v>
      </c>
      <c r="K176" s="126">
        <f t="shared" si="251"/>
        <v>179.69715754633717</v>
      </c>
      <c r="L176" s="126">
        <f t="shared" si="252"/>
        <v>168.42560679611648</v>
      </c>
      <c r="M176" s="127"/>
      <c r="N176" s="128" t="s">
        <v>338</v>
      </c>
      <c r="O176" s="142" t="s">
        <v>330</v>
      </c>
      <c r="P176" s="128" t="e">
        <f>VLOOKUP(I176,I178:J582,2,FALSE)</f>
        <v>#N/A</v>
      </c>
      <c r="Q176" s="129" t="e">
        <f>VLOOKUP(I176,#REF!,5,FALSE)</f>
        <v>#REF!</v>
      </c>
      <c r="R176" s="129" t="e">
        <f>VLOOKUP(I176,#REF!,6,FALSE)</f>
        <v>#REF!</v>
      </c>
      <c r="S176" s="130" t="e">
        <f t="shared" si="258"/>
        <v>#REF!</v>
      </c>
      <c r="T176" s="108">
        <v>69</v>
      </c>
      <c r="U176" s="108">
        <v>1</v>
      </c>
      <c r="V176" s="327">
        <v>7.0000000000000001E-3</v>
      </c>
      <c r="W176" s="327">
        <v>45.32</v>
      </c>
      <c r="X176" s="128">
        <f t="shared" si="216"/>
        <v>1</v>
      </c>
      <c r="Y176" s="128">
        <f t="shared" si="221"/>
        <v>0</v>
      </c>
      <c r="Z176" s="135">
        <f t="shared" si="253"/>
        <v>0</v>
      </c>
      <c r="AA176" s="135">
        <f t="shared" si="254"/>
        <v>0</v>
      </c>
      <c r="AB176" s="128">
        <f t="shared" si="222"/>
        <v>1</v>
      </c>
      <c r="AC176" s="135">
        <f t="shared" si="255"/>
        <v>179.69715754633717</v>
      </c>
      <c r="AD176" s="135">
        <f t="shared" si="256"/>
        <v>168.42560679611648</v>
      </c>
      <c r="AE176" s="133" t="s">
        <v>330</v>
      </c>
      <c r="AF176" s="39">
        <v>526</v>
      </c>
      <c r="AG176" s="39">
        <v>100</v>
      </c>
      <c r="AH176" s="39">
        <f t="shared" si="248"/>
        <v>7.0000000000000001E-3</v>
      </c>
    </row>
    <row r="177" spans="1:34" s="196" customFormat="1" ht="14.45" hidden="1" customHeight="1" x14ac:dyDescent="0.2">
      <c r="A177" s="108">
        <v>69</v>
      </c>
      <c r="B177" s="114" t="s">
        <v>502</v>
      </c>
      <c r="C177" s="278" t="s">
        <v>882</v>
      </c>
      <c r="D177" s="116">
        <f t="shared" ref="D177" si="262">VLOOKUP(C177,TLine_Cost,2,FALSE)</f>
        <v>1163410.74</v>
      </c>
      <c r="E177" s="116">
        <f t="shared" si="250"/>
        <v>1090435.4999999998</v>
      </c>
      <c r="F177" s="117" t="s">
        <v>35</v>
      </c>
      <c r="G177" s="108">
        <v>51715</v>
      </c>
      <c r="H177" s="278" t="s">
        <v>1140</v>
      </c>
      <c r="I177" s="108">
        <v>51717</v>
      </c>
      <c r="J177" s="278" t="s">
        <v>1142</v>
      </c>
      <c r="K177" s="126">
        <f t="shared" si="251"/>
        <v>62123.874466019413</v>
      </c>
      <c r="L177" s="126">
        <f t="shared" si="252"/>
        <v>58227.138349514542</v>
      </c>
      <c r="M177" s="127"/>
      <c r="N177" s="128" t="s">
        <v>338</v>
      </c>
      <c r="O177" s="142" t="s">
        <v>330</v>
      </c>
      <c r="P177" s="128" t="e">
        <f>VLOOKUP(I177,I180:J583,2,FALSE)</f>
        <v>#N/A</v>
      </c>
      <c r="Q177" s="129" t="e">
        <f>VLOOKUP(I177,#REF!,5,FALSE)</f>
        <v>#REF!</v>
      </c>
      <c r="R177" s="129" t="e">
        <f>VLOOKUP(I177,#REF!,6,FALSE)</f>
        <v>#REF!</v>
      </c>
      <c r="S177" s="130" t="e">
        <f t="shared" si="258"/>
        <v>#REF!</v>
      </c>
      <c r="T177" s="108">
        <v>69</v>
      </c>
      <c r="U177" s="108">
        <v>1</v>
      </c>
      <c r="V177" s="327">
        <v>2.42</v>
      </c>
      <c r="W177" s="327">
        <v>45.32</v>
      </c>
      <c r="X177" s="128">
        <f t="shared" si="216"/>
        <v>1</v>
      </c>
      <c r="Y177" s="128">
        <f t="shared" si="221"/>
        <v>0</v>
      </c>
      <c r="Z177" s="135">
        <f t="shared" si="253"/>
        <v>0</v>
      </c>
      <c r="AA177" s="135">
        <f t="shared" si="254"/>
        <v>0</v>
      </c>
      <c r="AB177" s="128">
        <f t="shared" si="222"/>
        <v>1</v>
      </c>
      <c r="AC177" s="135">
        <f t="shared" si="255"/>
        <v>62123.874466019413</v>
      </c>
      <c r="AD177" s="135">
        <f t="shared" si="256"/>
        <v>58227.138349514542</v>
      </c>
      <c r="AE177" s="133" t="s">
        <v>330</v>
      </c>
      <c r="AF177" s="39">
        <v>526</v>
      </c>
      <c r="AG177" s="39">
        <v>100</v>
      </c>
      <c r="AH177" s="39">
        <f t="shared" si="248"/>
        <v>2.42</v>
      </c>
    </row>
    <row r="178" spans="1:34" s="28" customFormat="1" ht="14.45" hidden="1" customHeight="1" x14ac:dyDescent="0.2">
      <c r="A178" s="108">
        <v>69</v>
      </c>
      <c r="B178" s="114" t="s">
        <v>502</v>
      </c>
      <c r="C178" s="278" t="s">
        <v>882</v>
      </c>
      <c r="D178" s="116">
        <f t="shared" si="259"/>
        <v>1163410.74</v>
      </c>
      <c r="E178" s="116">
        <f t="shared" si="250"/>
        <v>1090435.4999999998</v>
      </c>
      <c r="F178" s="117" t="s">
        <v>35</v>
      </c>
      <c r="G178" s="108">
        <v>51717</v>
      </c>
      <c r="H178" s="278" t="s">
        <v>1142</v>
      </c>
      <c r="I178" s="108">
        <v>51721</v>
      </c>
      <c r="J178" s="278" t="s">
        <v>1143</v>
      </c>
      <c r="K178" s="126">
        <f t="shared" si="251"/>
        <v>1155.1960127978816</v>
      </c>
      <c r="L178" s="126">
        <f t="shared" si="252"/>
        <v>1082.7360436893202</v>
      </c>
      <c r="M178" s="127"/>
      <c r="N178" s="128" t="s">
        <v>338</v>
      </c>
      <c r="O178" s="142" t="s">
        <v>330</v>
      </c>
      <c r="P178" s="128" t="e">
        <f>VLOOKUP(I178,I180:J583,2,FALSE)</f>
        <v>#N/A</v>
      </c>
      <c r="Q178" s="129" t="e">
        <f>VLOOKUP(I178,#REF!,5,FALSE)</f>
        <v>#REF!</v>
      </c>
      <c r="R178" s="129" t="e">
        <f>VLOOKUP(I178,#REF!,6,FALSE)</f>
        <v>#REF!</v>
      </c>
      <c r="S178" s="130" t="e">
        <f t="shared" si="258"/>
        <v>#REF!</v>
      </c>
      <c r="T178" s="108">
        <v>69</v>
      </c>
      <c r="U178" s="108">
        <v>1</v>
      </c>
      <c r="V178" s="327">
        <v>4.4999999999999998E-2</v>
      </c>
      <c r="W178" s="327">
        <v>45.32</v>
      </c>
      <c r="X178" s="128">
        <f t="shared" si="216"/>
        <v>1</v>
      </c>
      <c r="Y178" s="128">
        <f t="shared" si="221"/>
        <v>0</v>
      </c>
      <c r="Z178" s="135">
        <f t="shared" si="253"/>
        <v>0</v>
      </c>
      <c r="AA178" s="135">
        <f t="shared" si="254"/>
        <v>0</v>
      </c>
      <c r="AB178" s="128">
        <f t="shared" si="222"/>
        <v>1</v>
      </c>
      <c r="AC178" s="135">
        <f t="shared" si="255"/>
        <v>1155.1960127978816</v>
      </c>
      <c r="AD178" s="135">
        <f t="shared" si="256"/>
        <v>1082.7360436893202</v>
      </c>
      <c r="AE178" s="133" t="s">
        <v>330</v>
      </c>
      <c r="AF178" s="39">
        <v>526</v>
      </c>
      <c r="AG178" s="39">
        <v>100</v>
      </c>
      <c r="AH178" s="39">
        <f t="shared" si="248"/>
        <v>4.4999999999999998E-2</v>
      </c>
    </row>
    <row r="179" spans="1:34" s="196" customFormat="1" ht="14.45" hidden="1" customHeight="1" x14ac:dyDescent="0.2">
      <c r="A179" s="108">
        <v>69</v>
      </c>
      <c r="B179" s="114" t="s">
        <v>502</v>
      </c>
      <c r="C179" s="278" t="s">
        <v>882</v>
      </c>
      <c r="D179" s="116">
        <f t="shared" ref="D179" si="263">VLOOKUP(C179,TLine_Cost,2,FALSE)</f>
        <v>1163410.74</v>
      </c>
      <c r="E179" s="116">
        <f t="shared" si="250"/>
        <v>1090435.4999999998</v>
      </c>
      <c r="F179" s="117" t="s">
        <v>35</v>
      </c>
      <c r="G179" s="108">
        <v>51717</v>
      </c>
      <c r="H179" s="278" t="s">
        <v>1142</v>
      </c>
      <c r="I179" s="108">
        <v>51721</v>
      </c>
      <c r="J179" s="278" t="s">
        <v>1144</v>
      </c>
      <c r="K179" s="126">
        <f t="shared" si="251"/>
        <v>165321.38494263019</v>
      </c>
      <c r="L179" s="126">
        <f t="shared" si="252"/>
        <v>154951.55825242717</v>
      </c>
      <c r="M179" s="127"/>
      <c r="N179" s="128" t="s">
        <v>338</v>
      </c>
      <c r="O179" s="142" t="s">
        <v>330</v>
      </c>
      <c r="P179" s="128" t="e">
        <f>VLOOKUP(I179,I181:J584,2,FALSE)</f>
        <v>#N/A</v>
      </c>
      <c r="Q179" s="129" t="e">
        <f>VLOOKUP(I179,#REF!,5,FALSE)</f>
        <v>#REF!</v>
      </c>
      <c r="R179" s="129" t="e">
        <f>VLOOKUP(I179,#REF!,6,FALSE)</f>
        <v>#REF!</v>
      </c>
      <c r="S179" s="130" t="e">
        <f t="shared" si="258"/>
        <v>#REF!</v>
      </c>
      <c r="T179" s="108">
        <v>69</v>
      </c>
      <c r="U179" s="108">
        <v>1</v>
      </c>
      <c r="V179" s="327">
        <v>6.44</v>
      </c>
      <c r="W179" s="327">
        <v>45.32</v>
      </c>
      <c r="X179" s="128">
        <f t="shared" si="216"/>
        <v>1</v>
      </c>
      <c r="Y179" s="128">
        <f t="shared" si="221"/>
        <v>0</v>
      </c>
      <c r="Z179" s="135">
        <f t="shared" si="253"/>
        <v>0</v>
      </c>
      <c r="AA179" s="135">
        <f t="shared" si="254"/>
        <v>0</v>
      </c>
      <c r="AB179" s="128">
        <f t="shared" si="222"/>
        <v>1</v>
      </c>
      <c r="AC179" s="135">
        <f t="shared" si="255"/>
        <v>165321.38494263019</v>
      </c>
      <c r="AD179" s="135">
        <f t="shared" si="256"/>
        <v>154951.55825242717</v>
      </c>
      <c r="AE179" s="133" t="s">
        <v>330</v>
      </c>
      <c r="AF179" s="39">
        <v>526</v>
      </c>
      <c r="AG179" s="39">
        <v>100</v>
      </c>
      <c r="AH179" s="39">
        <f t="shared" si="248"/>
        <v>6.44</v>
      </c>
    </row>
    <row r="180" spans="1:34" s="28" customFormat="1" ht="14.45" hidden="1" customHeight="1" x14ac:dyDescent="0.2">
      <c r="A180" s="108">
        <v>69</v>
      </c>
      <c r="B180" s="114" t="s">
        <v>502</v>
      </c>
      <c r="C180" s="278" t="s">
        <v>882</v>
      </c>
      <c r="D180" s="116">
        <f t="shared" si="259"/>
        <v>1163410.74</v>
      </c>
      <c r="E180" s="116">
        <f t="shared" si="250"/>
        <v>1090435.4999999998</v>
      </c>
      <c r="F180" s="117" t="s">
        <v>35</v>
      </c>
      <c r="G180" s="108">
        <v>51721</v>
      </c>
      <c r="H180" s="278" t="s">
        <v>1144</v>
      </c>
      <c r="I180" s="108">
        <v>51723</v>
      </c>
      <c r="J180" s="278" t="s">
        <v>1145</v>
      </c>
      <c r="K180" s="126">
        <f t="shared" si="251"/>
        <v>693.11760767872909</v>
      </c>
      <c r="L180" s="126">
        <f t="shared" si="252"/>
        <v>649.64162621359208</v>
      </c>
      <c r="M180" s="127"/>
      <c r="N180" s="128" t="s">
        <v>338</v>
      </c>
      <c r="O180" s="142" t="s">
        <v>330</v>
      </c>
      <c r="P180" s="128" t="e">
        <f>VLOOKUP(I180,I181:J584,2,FALSE)</f>
        <v>#N/A</v>
      </c>
      <c r="Q180" s="129" t="e">
        <f>VLOOKUP(I180,#REF!,5,FALSE)</f>
        <v>#REF!</v>
      </c>
      <c r="R180" s="129" t="e">
        <f>VLOOKUP(I180,#REF!,6,FALSE)</f>
        <v>#REF!</v>
      </c>
      <c r="S180" s="130" t="e">
        <f t="shared" si="258"/>
        <v>#REF!</v>
      </c>
      <c r="T180" s="108">
        <v>69</v>
      </c>
      <c r="U180" s="108">
        <v>1</v>
      </c>
      <c r="V180" s="327">
        <v>2.7E-2</v>
      </c>
      <c r="W180" s="327">
        <v>45.32</v>
      </c>
      <c r="X180" s="128">
        <f t="shared" si="216"/>
        <v>1</v>
      </c>
      <c r="Y180" s="128">
        <f t="shared" si="221"/>
        <v>0</v>
      </c>
      <c r="Z180" s="135">
        <f t="shared" si="253"/>
        <v>0</v>
      </c>
      <c r="AA180" s="135">
        <f t="shared" si="254"/>
        <v>0</v>
      </c>
      <c r="AB180" s="128">
        <f t="shared" si="222"/>
        <v>1</v>
      </c>
      <c r="AC180" s="135">
        <f t="shared" si="255"/>
        <v>693.11760767872909</v>
      </c>
      <c r="AD180" s="135">
        <f t="shared" si="256"/>
        <v>649.64162621359208</v>
      </c>
      <c r="AE180" s="133" t="s">
        <v>330</v>
      </c>
      <c r="AF180" s="39">
        <v>526</v>
      </c>
      <c r="AG180" s="39">
        <v>100</v>
      </c>
      <c r="AH180" s="39">
        <f t="shared" si="248"/>
        <v>2.7E-2</v>
      </c>
    </row>
    <row r="181" spans="1:34" s="28" customFormat="1" ht="14.45" hidden="1" customHeight="1" x14ac:dyDescent="0.2">
      <c r="A181" s="108">
        <v>69</v>
      </c>
      <c r="B181" s="114" t="s">
        <v>502</v>
      </c>
      <c r="C181" s="278" t="s">
        <v>882</v>
      </c>
      <c r="D181" s="116">
        <f t="shared" si="259"/>
        <v>1163410.74</v>
      </c>
      <c r="E181" s="116">
        <f t="shared" si="250"/>
        <v>1090435.4999999998</v>
      </c>
      <c r="F181" s="117" t="s">
        <v>36</v>
      </c>
      <c r="G181" s="108">
        <v>51727</v>
      </c>
      <c r="H181" s="278" t="s">
        <v>1146</v>
      </c>
      <c r="I181" s="108">
        <v>51725</v>
      </c>
      <c r="J181" s="278" t="s">
        <v>1147</v>
      </c>
      <c r="K181" s="126">
        <f t="shared" si="251"/>
        <v>795.8016977052074</v>
      </c>
      <c r="L181" s="126">
        <f t="shared" si="252"/>
        <v>745.88483009708727</v>
      </c>
      <c r="M181" s="127"/>
      <c r="N181" s="128" t="s">
        <v>338</v>
      </c>
      <c r="O181" s="142" t="s">
        <v>330</v>
      </c>
      <c r="P181" s="128" t="e">
        <f>VLOOKUP(I181,I182:J585,2,FALSE)</f>
        <v>#N/A</v>
      </c>
      <c r="Q181" s="129" t="e">
        <f>VLOOKUP(I181,#REF!,5,FALSE)</f>
        <v>#REF!</v>
      </c>
      <c r="R181" s="129" t="e">
        <f>VLOOKUP(I181,#REF!,6,FALSE)</f>
        <v>#REF!</v>
      </c>
      <c r="S181" s="130" t="e">
        <f t="shared" si="258"/>
        <v>#REF!</v>
      </c>
      <c r="T181" s="108">
        <v>69</v>
      </c>
      <c r="U181" s="108">
        <v>1</v>
      </c>
      <c r="V181" s="327">
        <v>3.1E-2</v>
      </c>
      <c r="W181" s="327">
        <v>45.32</v>
      </c>
      <c r="X181" s="128">
        <f t="shared" si="216"/>
        <v>0</v>
      </c>
      <c r="Y181" s="128">
        <f t="shared" si="221"/>
        <v>0</v>
      </c>
      <c r="Z181" s="135">
        <f t="shared" si="253"/>
        <v>0</v>
      </c>
      <c r="AA181" s="135">
        <f t="shared" si="254"/>
        <v>0</v>
      </c>
      <c r="AB181" s="128">
        <f t="shared" si="222"/>
        <v>1</v>
      </c>
      <c r="AC181" s="135">
        <f t="shared" si="255"/>
        <v>0</v>
      </c>
      <c r="AD181" s="135">
        <f t="shared" si="256"/>
        <v>0</v>
      </c>
      <c r="AE181" s="133" t="s">
        <v>330</v>
      </c>
      <c r="AF181" s="39">
        <v>526</v>
      </c>
      <c r="AG181" s="39">
        <v>100</v>
      </c>
      <c r="AH181" s="39">
        <f t="shared" si="248"/>
        <v>3.1E-2</v>
      </c>
    </row>
    <row r="182" spans="1:34" s="276" customFormat="1" ht="14.45" hidden="1" customHeight="1" x14ac:dyDescent="0.2">
      <c r="A182" s="108">
        <v>69</v>
      </c>
      <c r="B182" s="109" t="s">
        <v>502</v>
      </c>
      <c r="C182" s="278" t="s">
        <v>882</v>
      </c>
      <c r="D182" s="110">
        <f>VLOOKUP(C182,TLine_Cost,2,FALSE)</f>
        <v>1163410.74</v>
      </c>
      <c r="E182" s="110">
        <f t="shared" si="250"/>
        <v>1090435.4999999998</v>
      </c>
      <c r="F182" s="111" t="s">
        <v>36</v>
      </c>
      <c r="G182" s="108">
        <v>51755</v>
      </c>
      <c r="H182" s="278" t="s">
        <v>1148</v>
      </c>
      <c r="I182" s="108">
        <v>51727</v>
      </c>
      <c r="J182" s="278" t="s">
        <v>1151</v>
      </c>
      <c r="K182" s="126">
        <f t="shared" si="251"/>
        <v>385.06533759929385</v>
      </c>
      <c r="L182" s="126">
        <f t="shared" si="252"/>
        <v>360.91201456310671</v>
      </c>
      <c r="M182" s="127"/>
      <c r="N182" s="128" t="s">
        <v>329</v>
      </c>
      <c r="O182" s="142" t="s">
        <v>728</v>
      </c>
      <c r="P182" s="128" t="e">
        <f>VLOOKUP(I182,I183:J586,2,FALSE)</f>
        <v>#N/A</v>
      </c>
      <c r="Q182" s="129" t="e">
        <f>VLOOKUP(I182,#REF!,5,FALSE)</f>
        <v>#REF!</v>
      </c>
      <c r="R182" s="129" t="e">
        <f>VLOOKUP(I182,#REF!,6,FALSE)</f>
        <v>#REF!</v>
      </c>
      <c r="S182" s="130" t="e">
        <f t="shared" si="258"/>
        <v>#REF!</v>
      </c>
      <c r="T182" s="108">
        <v>69</v>
      </c>
      <c r="U182" s="108">
        <v>1</v>
      </c>
      <c r="V182" s="327">
        <v>1.4999999999999999E-2</v>
      </c>
      <c r="W182" s="327">
        <v>45.32</v>
      </c>
      <c r="X182" s="128">
        <f t="shared" si="216"/>
        <v>0</v>
      </c>
      <c r="Y182" s="128">
        <f t="shared" si="221"/>
        <v>1</v>
      </c>
      <c r="Z182" s="135">
        <f t="shared" si="253"/>
        <v>0</v>
      </c>
      <c r="AA182" s="135">
        <f t="shared" si="254"/>
        <v>0</v>
      </c>
      <c r="AB182" s="128">
        <f t="shared" si="222"/>
        <v>0</v>
      </c>
      <c r="AC182" s="135">
        <f t="shared" si="255"/>
        <v>0</v>
      </c>
      <c r="AD182" s="135">
        <f t="shared" si="256"/>
        <v>0</v>
      </c>
      <c r="AE182" s="133" t="s">
        <v>330</v>
      </c>
      <c r="AF182" s="39">
        <v>526</v>
      </c>
      <c r="AG182" s="39">
        <v>100</v>
      </c>
      <c r="AH182" s="39">
        <f t="shared" si="248"/>
        <v>1.4999999999999999E-2</v>
      </c>
    </row>
    <row r="183" spans="1:34" s="276" customFormat="1" ht="14.45" hidden="1" customHeight="1" x14ac:dyDescent="0.2">
      <c r="A183" s="108">
        <v>69</v>
      </c>
      <c r="B183" s="109" t="s">
        <v>502</v>
      </c>
      <c r="C183" s="278" t="s">
        <v>882</v>
      </c>
      <c r="D183" s="110">
        <f>VLOOKUP(C183,TLine_Cost,2,FALSE)</f>
        <v>1163410.74</v>
      </c>
      <c r="E183" s="110">
        <f t="shared" si="250"/>
        <v>1090435.4999999998</v>
      </c>
      <c r="F183" s="111" t="s">
        <v>36</v>
      </c>
      <c r="G183" s="108">
        <v>51757</v>
      </c>
      <c r="H183" s="278" t="s">
        <v>1149</v>
      </c>
      <c r="I183" s="108">
        <v>51755</v>
      </c>
      <c r="J183" s="278" t="s">
        <v>1152</v>
      </c>
      <c r="K183" s="126">
        <f t="shared" si="251"/>
        <v>1180.8670353045013</v>
      </c>
      <c r="L183" s="126">
        <f t="shared" si="252"/>
        <v>1106.796844660194</v>
      </c>
      <c r="M183" s="127"/>
      <c r="N183" s="128" t="s">
        <v>329</v>
      </c>
      <c r="O183" s="142" t="s">
        <v>728</v>
      </c>
      <c r="P183" s="128" t="e">
        <f>VLOOKUP(I183,I184:J587,2,FALSE)</f>
        <v>#N/A</v>
      </c>
      <c r="Q183" s="129" t="e">
        <f>VLOOKUP(I183,#REF!,5,FALSE)</f>
        <v>#REF!</v>
      </c>
      <c r="R183" s="129" t="e">
        <f>VLOOKUP(I183,#REF!,6,FALSE)</f>
        <v>#REF!</v>
      </c>
      <c r="S183" s="130" t="e">
        <f t="shared" si="258"/>
        <v>#REF!</v>
      </c>
      <c r="T183" s="108">
        <v>69</v>
      </c>
      <c r="U183" s="108">
        <v>1</v>
      </c>
      <c r="V183" s="327">
        <v>4.5999999999999999E-2</v>
      </c>
      <c r="W183" s="327">
        <v>45.32</v>
      </c>
      <c r="X183" s="128">
        <f t="shared" si="216"/>
        <v>0</v>
      </c>
      <c r="Y183" s="128">
        <f t="shared" si="221"/>
        <v>1</v>
      </c>
      <c r="Z183" s="135">
        <f t="shared" si="253"/>
        <v>0</v>
      </c>
      <c r="AA183" s="135">
        <f t="shared" si="254"/>
        <v>0</v>
      </c>
      <c r="AB183" s="128">
        <f t="shared" si="222"/>
        <v>0</v>
      </c>
      <c r="AC183" s="135">
        <f t="shared" si="255"/>
        <v>0</v>
      </c>
      <c r="AD183" s="135">
        <f t="shared" si="256"/>
        <v>0</v>
      </c>
      <c r="AE183" s="133" t="s">
        <v>330</v>
      </c>
      <c r="AF183" s="39">
        <v>526</v>
      </c>
      <c r="AG183" s="39">
        <v>100</v>
      </c>
      <c r="AH183" s="39">
        <f t="shared" si="248"/>
        <v>4.5999999999999999E-2</v>
      </c>
    </row>
    <row r="184" spans="1:34" s="276" customFormat="1" ht="14.45" hidden="1" customHeight="1" x14ac:dyDescent="0.2">
      <c r="A184" s="108">
        <v>69</v>
      </c>
      <c r="B184" s="109" t="s">
        <v>502</v>
      </c>
      <c r="C184" s="278" t="s">
        <v>882</v>
      </c>
      <c r="D184" s="110">
        <f>VLOOKUP(C184,TLine_Cost,2,FALSE)</f>
        <v>1163410.74</v>
      </c>
      <c r="E184" s="110">
        <f t="shared" si="250"/>
        <v>1090435.4999999998</v>
      </c>
      <c r="F184" s="111" t="s">
        <v>36</v>
      </c>
      <c r="G184" s="108">
        <v>51829</v>
      </c>
      <c r="H184" s="278" t="s">
        <v>1150</v>
      </c>
      <c r="I184" s="108">
        <v>51757</v>
      </c>
      <c r="J184" s="278" t="s">
        <v>1153</v>
      </c>
      <c r="K184" s="126">
        <f t="shared" si="251"/>
        <v>1334.8931703442188</v>
      </c>
      <c r="L184" s="126">
        <f t="shared" si="252"/>
        <v>1251.1616504854367</v>
      </c>
      <c r="M184" s="127"/>
      <c r="N184" s="128" t="s">
        <v>329</v>
      </c>
      <c r="O184" s="142" t="s">
        <v>728</v>
      </c>
      <c r="P184" s="128" t="e">
        <f>VLOOKUP(I184,I185:J588,2,FALSE)</f>
        <v>#N/A</v>
      </c>
      <c r="Q184" s="129" t="e">
        <f>VLOOKUP(I184,#REF!,5,FALSE)</f>
        <v>#REF!</v>
      </c>
      <c r="R184" s="129" t="e">
        <f>VLOOKUP(I184,#REF!,6,FALSE)</f>
        <v>#REF!</v>
      </c>
      <c r="S184" s="130" t="e">
        <f t="shared" si="258"/>
        <v>#REF!</v>
      </c>
      <c r="T184" s="108">
        <v>69</v>
      </c>
      <c r="U184" s="108">
        <v>1</v>
      </c>
      <c r="V184" s="327">
        <v>5.1999999999999998E-2</v>
      </c>
      <c r="W184" s="327">
        <v>45.32</v>
      </c>
      <c r="X184" s="128">
        <f t="shared" si="216"/>
        <v>0</v>
      </c>
      <c r="Y184" s="128">
        <f t="shared" si="221"/>
        <v>1</v>
      </c>
      <c r="Z184" s="135">
        <f t="shared" si="253"/>
        <v>0</v>
      </c>
      <c r="AA184" s="135">
        <f t="shared" si="254"/>
        <v>0</v>
      </c>
      <c r="AB184" s="128">
        <f t="shared" si="222"/>
        <v>0</v>
      </c>
      <c r="AC184" s="135">
        <f t="shared" si="255"/>
        <v>0</v>
      </c>
      <c r="AD184" s="135">
        <f t="shared" si="256"/>
        <v>0</v>
      </c>
      <c r="AE184" s="133" t="s">
        <v>330</v>
      </c>
      <c r="AF184" s="39">
        <v>526</v>
      </c>
      <c r="AG184" s="39">
        <v>100</v>
      </c>
      <c r="AH184" s="39">
        <f t="shared" si="248"/>
        <v>5.1999999999999998E-2</v>
      </c>
    </row>
    <row r="185" spans="1:34" s="276" customFormat="1" ht="14.45" hidden="1" customHeight="1" x14ac:dyDescent="0.2">
      <c r="A185" s="108">
        <v>69</v>
      </c>
      <c r="B185" s="109" t="s">
        <v>505</v>
      </c>
      <c r="C185" s="278" t="s">
        <v>969</v>
      </c>
      <c r="D185" s="110">
        <f t="shared" ref="D185:D189" si="264">VLOOKUP(C185,TLine_Cost,2,FALSE)</f>
        <v>520479.67000000004</v>
      </c>
      <c r="E185" s="110">
        <f t="shared" ref="E185:E189" si="265">VLOOKUP(C185,TLine_Cost,4,FALSE)</f>
        <v>322988.5</v>
      </c>
      <c r="F185" s="111" t="s">
        <v>36</v>
      </c>
      <c r="G185" s="108">
        <v>51835</v>
      </c>
      <c r="H185" s="278" t="s">
        <v>1593</v>
      </c>
      <c r="I185" s="108">
        <v>51837</v>
      </c>
      <c r="J185" s="278" t="s">
        <v>1154</v>
      </c>
      <c r="K185" s="126">
        <f t="shared" ref="K185:K189" si="266">D185*V185/W185</f>
        <v>8140.6518094909734</v>
      </c>
      <c r="L185" s="126">
        <f t="shared" ref="L185:L189" si="267">E185*V185/W185</f>
        <v>5051.7571934553662</v>
      </c>
      <c r="M185" s="127">
        <f>SUM(K185:K191)</f>
        <v>9967.8121354689083</v>
      </c>
      <c r="N185" s="128" t="s">
        <v>329</v>
      </c>
      <c r="O185" s="142" t="s">
        <v>1594</v>
      </c>
      <c r="P185" s="128" t="e">
        <f>VLOOKUP(I185,I186:J590,2,FALSE)</f>
        <v>#N/A</v>
      </c>
      <c r="Q185" s="129" t="e">
        <f>VLOOKUP(I185,#REF!,5,FALSE)</f>
        <v>#REF!</v>
      </c>
      <c r="R185" s="129" t="e">
        <f>VLOOKUP(I185,#REF!,6,FALSE)</f>
        <v>#REF!</v>
      </c>
      <c r="S185" s="130" t="e">
        <f t="shared" ref="S185:S189" si="268">SQRT(Q185^2+R185^2)</f>
        <v>#REF!</v>
      </c>
      <c r="T185" s="108">
        <v>69</v>
      </c>
      <c r="U185" s="108">
        <v>1</v>
      </c>
      <c r="V185" s="327">
        <v>0.499</v>
      </c>
      <c r="W185" s="327">
        <v>31.904</v>
      </c>
      <c r="X185" s="128">
        <f t="shared" si="216"/>
        <v>0</v>
      </c>
      <c r="Y185" s="128">
        <f t="shared" si="221"/>
        <v>1</v>
      </c>
      <c r="Z185" s="135">
        <f t="shared" ref="Z185:Z189" si="269">K185*X185*Y185</f>
        <v>0</v>
      </c>
      <c r="AA185" s="135">
        <f t="shared" ref="AA185:AA191" si="270">L185*X185*Y185</f>
        <v>0</v>
      </c>
      <c r="AB185" s="128">
        <f t="shared" si="222"/>
        <v>0</v>
      </c>
      <c r="AC185" s="135">
        <f t="shared" ref="AC185:AC191" si="271">K185*X185*AB185</f>
        <v>0</v>
      </c>
      <c r="AD185" s="135">
        <f t="shared" ref="AD185:AD191" si="272">L185*X185*AB185</f>
        <v>0</v>
      </c>
      <c r="AE185" s="133" t="s">
        <v>330</v>
      </c>
      <c r="AF185" s="39">
        <v>526</v>
      </c>
      <c r="AG185" s="39">
        <v>100</v>
      </c>
      <c r="AH185" s="39">
        <f t="shared" si="248"/>
        <v>0.499</v>
      </c>
    </row>
    <row r="186" spans="1:34" s="276" customFormat="1" ht="14.45" hidden="1" customHeight="1" x14ac:dyDescent="0.2">
      <c r="A186" s="108">
        <v>69</v>
      </c>
      <c r="B186" s="109" t="s">
        <v>505</v>
      </c>
      <c r="C186" s="278" t="s">
        <v>969</v>
      </c>
      <c r="D186" s="110">
        <f t="shared" si="264"/>
        <v>520479.67000000004</v>
      </c>
      <c r="E186" s="110">
        <f t="shared" si="265"/>
        <v>322988.5</v>
      </c>
      <c r="F186" s="111" t="s">
        <v>36</v>
      </c>
      <c r="G186" s="108">
        <v>51837</v>
      </c>
      <c r="H186" s="278" t="s">
        <v>1155</v>
      </c>
      <c r="I186" s="108">
        <v>51843</v>
      </c>
      <c r="J186" s="278" t="s">
        <v>1161</v>
      </c>
      <c r="K186" s="126">
        <f t="shared" si="266"/>
        <v>97.883588891675032</v>
      </c>
      <c r="L186" s="126">
        <f t="shared" si="267"/>
        <v>60.74257146439318</v>
      </c>
      <c r="M186" s="127"/>
      <c r="N186" s="128" t="s">
        <v>338</v>
      </c>
      <c r="O186" s="142" t="s">
        <v>330</v>
      </c>
      <c r="P186" s="128" t="e">
        <f>VLOOKUP(I186,I187:J591,2,FALSE)</f>
        <v>#N/A</v>
      </c>
      <c r="Q186" s="129" t="e">
        <f>VLOOKUP(I186,#REF!,5,FALSE)</f>
        <v>#REF!</v>
      </c>
      <c r="R186" s="129" t="e">
        <f>VLOOKUP(I186,#REF!,6,FALSE)</f>
        <v>#REF!</v>
      </c>
      <c r="S186" s="130" t="e">
        <f t="shared" si="268"/>
        <v>#REF!</v>
      </c>
      <c r="T186" s="108">
        <v>69</v>
      </c>
      <c r="U186" s="108">
        <v>1</v>
      </c>
      <c r="V186" s="327">
        <v>6.0000000000000001E-3</v>
      </c>
      <c r="W186" s="327">
        <v>31.904</v>
      </c>
      <c r="X186" s="128">
        <f t="shared" si="216"/>
        <v>0</v>
      </c>
      <c r="Y186" s="128">
        <f t="shared" si="221"/>
        <v>0</v>
      </c>
      <c r="Z186" s="135">
        <f t="shared" si="269"/>
        <v>0</v>
      </c>
      <c r="AA186" s="135">
        <f t="shared" si="270"/>
        <v>0</v>
      </c>
      <c r="AB186" s="128">
        <f t="shared" si="222"/>
        <v>1</v>
      </c>
      <c r="AC186" s="135">
        <f t="shared" si="271"/>
        <v>0</v>
      </c>
      <c r="AD186" s="135">
        <f t="shared" si="272"/>
        <v>0</v>
      </c>
      <c r="AE186" s="133" t="s">
        <v>330</v>
      </c>
      <c r="AF186" s="39">
        <v>526</v>
      </c>
      <c r="AG186" s="39">
        <v>100</v>
      </c>
      <c r="AH186" s="39">
        <f t="shared" ref="AH186:AH194" si="273">V186</f>
        <v>6.0000000000000001E-3</v>
      </c>
    </row>
    <row r="187" spans="1:34" s="276" customFormat="1" ht="14.45" hidden="1" customHeight="1" x14ac:dyDescent="0.2">
      <c r="A187" s="108">
        <v>69</v>
      </c>
      <c r="B187" s="109" t="s">
        <v>505</v>
      </c>
      <c r="C187" s="278" t="s">
        <v>969</v>
      </c>
      <c r="D187" s="110">
        <f t="shared" si="264"/>
        <v>520479.67000000004</v>
      </c>
      <c r="E187" s="110">
        <f t="shared" si="265"/>
        <v>322988.5</v>
      </c>
      <c r="F187" s="111" t="s">
        <v>36</v>
      </c>
      <c r="G187" s="108">
        <v>51843</v>
      </c>
      <c r="H187" s="278" t="s">
        <v>1156</v>
      </c>
      <c r="I187" s="108">
        <v>51909</v>
      </c>
      <c r="J187" s="278" t="s">
        <v>1162</v>
      </c>
      <c r="K187" s="126">
        <f t="shared" si="266"/>
        <v>146.82538333751253</v>
      </c>
      <c r="L187" s="126">
        <f t="shared" si="267"/>
        <v>91.113857196589763</v>
      </c>
      <c r="M187" s="127"/>
      <c r="N187" s="128" t="s">
        <v>329</v>
      </c>
      <c r="O187" s="142" t="s">
        <v>728</v>
      </c>
      <c r="P187" s="128" t="e">
        <f>VLOOKUP(I187,I188:J592,2,FALSE)</f>
        <v>#N/A</v>
      </c>
      <c r="Q187" s="129" t="e">
        <f>VLOOKUP(I187,#REF!,5,FALSE)</f>
        <v>#REF!</v>
      </c>
      <c r="R187" s="129" t="e">
        <f>VLOOKUP(I187,#REF!,6,FALSE)</f>
        <v>#REF!</v>
      </c>
      <c r="S187" s="130" t="e">
        <f t="shared" si="268"/>
        <v>#REF!</v>
      </c>
      <c r="T187" s="108">
        <v>69</v>
      </c>
      <c r="U187" s="108">
        <v>1</v>
      </c>
      <c r="V187" s="327">
        <v>8.9999999999999993E-3</v>
      </c>
      <c r="W187" s="327">
        <v>31.904</v>
      </c>
      <c r="X187" s="128">
        <f t="shared" si="216"/>
        <v>0</v>
      </c>
      <c r="Y187" s="128">
        <f t="shared" si="221"/>
        <v>1</v>
      </c>
      <c r="Z187" s="135">
        <f t="shared" si="269"/>
        <v>0</v>
      </c>
      <c r="AA187" s="135">
        <f t="shared" si="270"/>
        <v>0</v>
      </c>
      <c r="AB187" s="128">
        <f t="shared" si="222"/>
        <v>0</v>
      </c>
      <c r="AC187" s="135">
        <f t="shared" si="271"/>
        <v>0</v>
      </c>
      <c r="AD187" s="135">
        <f t="shared" si="272"/>
        <v>0</v>
      </c>
      <c r="AE187" s="133" t="s">
        <v>330</v>
      </c>
      <c r="AF187" s="39">
        <v>526</v>
      </c>
      <c r="AG187" s="39">
        <v>100</v>
      </c>
      <c r="AH187" s="39">
        <f t="shared" si="273"/>
        <v>8.9999999999999993E-3</v>
      </c>
    </row>
    <row r="188" spans="1:34" s="276" customFormat="1" ht="14.45" hidden="1" customHeight="1" x14ac:dyDescent="0.2">
      <c r="A188" s="108">
        <v>69</v>
      </c>
      <c r="B188" s="109" t="s">
        <v>505</v>
      </c>
      <c r="C188" s="278" t="s">
        <v>969</v>
      </c>
      <c r="D188" s="110">
        <f t="shared" si="264"/>
        <v>520479.67000000004</v>
      </c>
      <c r="E188" s="110">
        <f t="shared" si="265"/>
        <v>322988.5</v>
      </c>
      <c r="F188" s="111" t="s">
        <v>36</v>
      </c>
      <c r="G188" s="108">
        <v>51915</v>
      </c>
      <c r="H188" s="278" t="s">
        <v>1157</v>
      </c>
      <c r="I188" s="108">
        <v>51911</v>
      </c>
      <c r="J188" s="278" t="s">
        <v>1163</v>
      </c>
      <c r="K188" s="126">
        <f t="shared" si="266"/>
        <v>946.20802595285863</v>
      </c>
      <c r="L188" s="126">
        <f t="shared" si="267"/>
        <v>587.17819082246751</v>
      </c>
      <c r="M188" s="127"/>
      <c r="N188" s="128" t="s">
        <v>338</v>
      </c>
      <c r="O188" s="142" t="s">
        <v>330</v>
      </c>
      <c r="P188" s="128" t="e">
        <f>VLOOKUP(I188,I189:J593,2,FALSE)</f>
        <v>#N/A</v>
      </c>
      <c r="Q188" s="129" t="e">
        <f>VLOOKUP(I188,#REF!,5,FALSE)</f>
        <v>#REF!</v>
      </c>
      <c r="R188" s="129" t="e">
        <f>VLOOKUP(I188,#REF!,6,FALSE)</f>
        <v>#REF!</v>
      </c>
      <c r="S188" s="130" t="e">
        <f t="shared" si="268"/>
        <v>#REF!</v>
      </c>
      <c r="T188" s="108">
        <v>69</v>
      </c>
      <c r="U188" s="108">
        <v>1</v>
      </c>
      <c r="V188" s="327">
        <v>5.8000000000000003E-2</v>
      </c>
      <c r="W188" s="327">
        <v>31.904</v>
      </c>
      <c r="X188" s="128">
        <f t="shared" si="216"/>
        <v>0</v>
      </c>
      <c r="Y188" s="128">
        <f t="shared" si="221"/>
        <v>0</v>
      </c>
      <c r="Z188" s="135">
        <f t="shared" si="269"/>
        <v>0</v>
      </c>
      <c r="AA188" s="135">
        <f t="shared" si="270"/>
        <v>0</v>
      </c>
      <c r="AB188" s="128">
        <f t="shared" si="222"/>
        <v>1</v>
      </c>
      <c r="AC188" s="135">
        <f t="shared" si="271"/>
        <v>0</v>
      </c>
      <c r="AD188" s="135">
        <f t="shared" si="272"/>
        <v>0</v>
      </c>
      <c r="AE188" s="133" t="s">
        <v>330</v>
      </c>
      <c r="AF188" s="39">
        <v>526</v>
      </c>
      <c r="AG188" s="39">
        <v>100</v>
      </c>
      <c r="AH188" s="39">
        <f t="shared" si="273"/>
        <v>5.8000000000000003E-2</v>
      </c>
    </row>
    <row r="189" spans="1:34" s="276" customFormat="1" ht="14.45" hidden="1" customHeight="1" x14ac:dyDescent="0.2">
      <c r="A189" s="108">
        <v>69</v>
      </c>
      <c r="B189" s="109" t="s">
        <v>505</v>
      </c>
      <c r="C189" s="278" t="s">
        <v>969</v>
      </c>
      <c r="D189" s="110">
        <f t="shared" si="264"/>
        <v>520479.67000000004</v>
      </c>
      <c r="E189" s="110">
        <f t="shared" si="265"/>
        <v>322988.5</v>
      </c>
      <c r="F189" s="111" t="s">
        <v>36</v>
      </c>
      <c r="G189" s="108">
        <v>51981</v>
      </c>
      <c r="H189" s="278" t="s">
        <v>1158</v>
      </c>
      <c r="I189" s="108">
        <v>51915</v>
      </c>
      <c r="J189" s="278" t="s">
        <v>1164</v>
      </c>
      <c r="K189" s="126">
        <f t="shared" si="266"/>
        <v>375.22042408475431</v>
      </c>
      <c r="L189" s="126">
        <f t="shared" si="267"/>
        <v>232.84652394684051</v>
      </c>
      <c r="M189" s="127"/>
      <c r="N189" s="128" t="s">
        <v>329</v>
      </c>
      <c r="O189" s="142" t="s">
        <v>728</v>
      </c>
      <c r="P189" s="128" t="e">
        <f>VLOOKUP(I189,I192:J594,2,FALSE)</f>
        <v>#N/A</v>
      </c>
      <c r="Q189" s="129" t="e">
        <f>VLOOKUP(I189,#REF!,5,FALSE)</f>
        <v>#REF!</v>
      </c>
      <c r="R189" s="129" t="e">
        <f>VLOOKUP(I189,#REF!,6,FALSE)</f>
        <v>#REF!</v>
      </c>
      <c r="S189" s="130" t="e">
        <f t="shared" si="268"/>
        <v>#REF!</v>
      </c>
      <c r="T189" s="108">
        <v>69</v>
      </c>
      <c r="U189" s="108">
        <v>1</v>
      </c>
      <c r="V189" s="327">
        <v>2.3E-2</v>
      </c>
      <c r="W189" s="327">
        <v>31.904</v>
      </c>
      <c r="X189" s="128">
        <f t="shared" si="216"/>
        <v>0</v>
      </c>
      <c r="Y189" s="128">
        <f t="shared" si="221"/>
        <v>1</v>
      </c>
      <c r="Z189" s="135">
        <f t="shared" si="269"/>
        <v>0</v>
      </c>
      <c r="AA189" s="135">
        <f t="shared" si="270"/>
        <v>0</v>
      </c>
      <c r="AB189" s="128">
        <f t="shared" si="222"/>
        <v>0</v>
      </c>
      <c r="AC189" s="135">
        <f t="shared" si="271"/>
        <v>0</v>
      </c>
      <c r="AD189" s="135">
        <f t="shared" si="272"/>
        <v>0</v>
      </c>
      <c r="AE189" s="133" t="s">
        <v>330</v>
      </c>
      <c r="AF189" s="39">
        <v>526</v>
      </c>
      <c r="AG189" s="39">
        <v>100</v>
      </c>
      <c r="AH189" s="39">
        <f t="shared" si="273"/>
        <v>2.3E-2</v>
      </c>
    </row>
    <row r="190" spans="1:34" s="276" customFormat="1" ht="14.45" hidden="1" customHeight="1" x14ac:dyDescent="0.2">
      <c r="A190" s="108">
        <v>69</v>
      </c>
      <c r="B190" s="109" t="s">
        <v>505</v>
      </c>
      <c r="C190" s="278" t="s">
        <v>969</v>
      </c>
      <c r="D190" s="110">
        <f>'Transmission Cost 12-30-2014'!B285</f>
        <v>520479.67000000004</v>
      </c>
      <c r="E190" s="110">
        <f>'Transmission Cost 12-30-2014'!D285</f>
        <v>322988.5</v>
      </c>
      <c r="F190" s="111" t="s">
        <v>36</v>
      </c>
      <c r="G190" s="108"/>
      <c r="H190" s="278" t="s">
        <v>1159</v>
      </c>
      <c r="I190" s="108"/>
      <c r="J190" s="278" t="s">
        <v>1165</v>
      </c>
      <c r="K190" s="126">
        <f t="shared" ref="K190:K194" si="274">D190*V190/W190</f>
        <v>261.02290371113344</v>
      </c>
      <c r="L190" s="126">
        <f t="shared" ref="L190:L194" si="275">E190*V190/W190</f>
        <v>161.98019057171513</v>
      </c>
      <c r="M190" s="127"/>
      <c r="N190" s="128" t="s">
        <v>338</v>
      </c>
      <c r="O190" s="142" t="s">
        <v>330</v>
      </c>
      <c r="P190" s="128"/>
      <c r="Q190" s="129"/>
      <c r="R190" s="129"/>
      <c r="S190" s="130"/>
      <c r="T190" s="108">
        <v>69</v>
      </c>
      <c r="U190" s="108">
        <v>1</v>
      </c>
      <c r="V190" s="327">
        <v>1.6E-2</v>
      </c>
      <c r="W190" s="327">
        <v>31.904</v>
      </c>
      <c r="X190" s="128">
        <f t="shared" si="216"/>
        <v>0</v>
      </c>
      <c r="Y190" s="128">
        <f t="shared" si="221"/>
        <v>0</v>
      </c>
      <c r="Z190" s="135">
        <f t="shared" ref="Z190:Z194" si="276">K190*X190*Y190</f>
        <v>0</v>
      </c>
      <c r="AA190" s="135">
        <f t="shared" si="270"/>
        <v>0</v>
      </c>
      <c r="AB190" s="128">
        <f t="shared" si="222"/>
        <v>1</v>
      </c>
      <c r="AC190" s="135">
        <f t="shared" si="271"/>
        <v>0</v>
      </c>
      <c r="AD190" s="135">
        <f t="shared" si="272"/>
        <v>0</v>
      </c>
      <c r="AE190" s="133" t="s">
        <v>330</v>
      </c>
      <c r="AF190" s="39">
        <v>526</v>
      </c>
      <c r="AG190" s="39">
        <v>100</v>
      </c>
      <c r="AH190" s="39">
        <f t="shared" si="273"/>
        <v>1.6E-2</v>
      </c>
    </row>
    <row r="191" spans="1:34" s="276" customFormat="1" ht="14.45" hidden="1" customHeight="1" x14ac:dyDescent="0.2">
      <c r="A191" s="108">
        <v>69</v>
      </c>
      <c r="B191" s="109" t="s">
        <v>505</v>
      </c>
      <c r="C191" s="278" t="s">
        <v>969</v>
      </c>
      <c r="D191" s="110">
        <f>'Transmission Cost 12-30-2014'!B285</f>
        <v>520479.67000000004</v>
      </c>
      <c r="E191" s="110">
        <f>'Transmission Cost 12-30-2014'!D285</f>
        <v>322988.5</v>
      </c>
      <c r="F191" s="111" t="s">
        <v>36</v>
      </c>
      <c r="G191" s="108"/>
      <c r="H191" s="278" t="s">
        <v>1160</v>
      </c>
      <c r="I191" s="108"/>
      <c r="J191" s="278" t="s">
        <v>1166</v>
      </c>
      <c r="K191" s="126">
        <f t="shared" si="274"/>
        <v>0</v>
      </c>
      <c r="L191" s="126">
        <f t="shared" si="275"/>
        <v>0</v>
      </c>
      <c r="M191" s="127"/>
      <c r="N191" s="128" t="s">
        <v>329</v>
      </c>
      <c r="O191" s="142" t="s">
        <v>728</v>
      </c>
      <c r="P191" s="128"/>
      <c r="Q191" s="129"/>
      <c r="R191" s="129"/>
      <c r="S191" s="130"/>
      <c r="T191" s="108">
        <v>69</v>
      </c>
      <c r="U191" s="108">
        <v>1</v>
      </c>
      <c r="V191" s="304">
        <v>0</v>
      </c>
      <c r="W191" s="327">
        <v>31.904</v>
      </c>
      <c r="X191" s="128">
        <f t="shared" si="216"/>
        <v>0</v>
      </c>
      <c r="Y191" s="128">
        <f t="shared" si="221"/>
        <v>1</v>
      </c>
      <c r="Z191" s="135">
        <f t="shared" si="276"/>
        <v>0</v>
      </c>
      <c r="AA191" s="135">
        <f t="shared" si="270"/>
        <v>0</v>
      </c>
      <c r="AB191" s="128">
        <f t="shared" si="222"/>
        <v>0</v>
      </c>
      <c r="AC191" s="135">
        <f t="shared" si="271"/>
        <v>0</v>
      </c>
      <c r="AD191" s="135">
        <f t="shared" si="272"/>
        <v>0</v>
      </c>
      <c r="AE191" s="133" t="s">
        <v>330</v>
      </c>
      <c r="AF191" s="39">
        <v>526</v>
      </c>
      <c r="AG191" s="39">
        <v>100</v>
      </c>
      <c r="AH191" s="39">
        <f t="shared" si="273"/>
        <v>0</v>
      </c>
    </row>
    <row r="192" spans="1:34" s="276" customFormat="1" ht="14.45" hidden="1" customHeight="1" x14ac:dyDescent="0.2">
      <c r="A192" s="108">
        <v>69</v>
      </c>
      <c r="B192" s="109" t="s">
        <v>507</v>
      </c>
      <c r="C192" s="278" t="s">
        <v>234</v>
      </c>
      <c r="D192" s="110">
        <f t="shared" ref="D192:D194" si="277">VLOOKUP(C192,TLine_Cost,2,FALSE)</f>
        <v>375728.65</v>
      </c>
      <c r="E192" s="110">
        <f t="shared" ref="E192:E194" si="278">VLOOKUP(C192,TLine_Cost,4,FALSE)</f>
        <v>348328.03</v>
      </c>
      <c r="F192" s="111" t="s">
        <v>36</v>
      </c>
      <c r="G192" s="108">
        <v>51829</v>
      </c>
      <c r="H192" s="228" t="s">
        <v>504</v>
      </c>
      <c r="I192" s="238">
        <v>51833</v>
      </c>
      <c r="J192" s="227" t="s">
        <v>508</v>
      </c>
      <c r="K192" s="126">
        <f t="shared" si="274"/>
        <v>280967.3259142497</v>
      </c>
      <c r="L192" s="126">
        <f t="shared" si="275"/>
        <v>260477.32886506937</v>
      </c>
      <c r="M192" s="127">
        <f>SUM(K192:K194)</f>
        <v>383451.69791298866</v>
      </c>
      <c r="N192" s="128" t="s">
        <v>329</v>
      </c>
      <c r="O192" s="142" t="s">
        <v>728</v>
      </c>
      <c r="P192" s="128" t="str">
        <f>VLOOKUP(I192,I193:J599,2,FALSE)</f>
        <v>Lyntegar REC Brownfield</v>
      </c>
      <c r="Q192" s="129" t="e">
        <f>VLOOKUP(I192,#REF!,5,FALSE)</f>
        <v>#REF!</v>
      </c>
      <c r="R192" s="129" t="e">
        <f>VLOOKUP(I192,#REF!,6,FALSE)</f>
        <v>#REF!</v>
      </c>
      <c r="S192" s="130" t="e">
        <f t="shared" ref="S192:S194" si="279">SQRT(Q192^2+R192^2)</f>
        <v>#REF!</v>
      </c>
      <c r="T192" s="108">
        <v>69</v>
      </c>
      <c r="U192" s="108">
        <v>1</v>
      </c>
      <c r="V192" s="131">
        <v>5.93</v>
      </c>
      <c r="W192" s="131">
        <v>7.93</v>
      </c>
      <c r="X192" s="128">
        <f t="shared" si="216"/>
        <v>0</v>
      </c>
      <c r="Y192" s="128">
        <f t="shared" si="221"/>
        <v>1</v>
      </c>
      <c r="Z192" s="135">
        <f t="shared" si="276"/>
        <v>0</v>
      </c>
      <c r="AA192" s="135">
        <f t="shared" ref="AA192:AA194" si="280">L192*X192*Y192</f>
        <v>0</v>
      </c>
      <c r="AB192" s="128">
        <f t="shared" si="222"/>
        <v>0</v>
      </c>
      <c r="AC192" s="135">
        <f t="shared" ref="AC192:AC194" si="281">K192*X192*AB192</f>
        <v>0</v>
      </c>
      <c r="AD192" s="135">
        <f t="shared" ref="AD192:AD194" si="282">L192*X192*AB192</f>
        <v>0</v>
      </c>
      <c r="AE192" s="133" t="s">
        <v>330</v>
      </c>
      <c r="AF192" s="39">
        <v>526</v>
      </c>
      <c r="AG192" s="39">
        <v>100</v>
      </c>
      <c r="AH192" s="180">
        <f t="shared" si="273"/>
        <v>5.93</v>
      </c>
    </row>
    <row r="193" spans="1:876" s="276" customFormat="1" ht="14.45" hidden="1" customHeight="1" x14ac:dyDescent="0.2">
      <c r="A193" s="108">
        <v>69</v>
      </c>
      <c r="B193" s="109" t="s">
        <v>507</v>
      </c>
      <c r="C193" s="278" t="s">
        <v>234</v>
      </c>
      <c r="D193" s="110">
        <f t="shared" si="277"/>
        <v>375728.65</v>
      </c>
      <c r="E193" s="110">
        <f t="shared" si="278"/>
        <v>348328.03</v>
      </c>
      <c r="F193" s="111" t="s">
        <v>36</v>
      </c>
      <c r="G193" s="108">
        <v>51833</v>
      </c>
      <c r="H193" s="113" t="s">
        <v>508</v>
      </c>
      <c r="I193" s="108">
        <v>51835</v>
      </c>
      <c r="J193" s="123" t="s">
        <v>429</v>
      </c>
      <c r="K193" s="126">
        <f t="shared" si="274"/>
        <v>94761.324085750326</v>
      </c>
      <c r="L193" s="126">
        <f t="shared" si="275"/>
        <v>87850.701134930656</v>
      </c>
      <c r="M193" s="127"/>
      <c r="N193" s="128" t="s">
        <v>338</v>
      </c>
      <c r="O193" s="142" t="s">
        <v>330</v>
      </c>
      <c r="P193" s="128" t="e">
        <f>VLOOKUP(I193,I205:J600,2,FALSE)</f>
        <v>#N/A</v>
      </c>
      <c r="Q193" s="129" t="e">
        <f>VLOOKUP(I193,#REF!,5,FALSE)</f>
        <v>#REF!</v>
      </c>
      <c r="R193" s="129" t="e">
        <f>VLOOKUP(I193,#REF!,6,FALSE)</f>
        <v>#REF!</v>
      </c>
      <c r="S193" s="130" t="e">
        <f t="shared" si="279"/>
        <v>#REF!</v>
      </c>
      <c r="T193" s="108">
        <v>69</v>
      </c>
      <c r="U193" s="108">
        <v>1</v>
      </c>
      <c r="V193" s="131">
        <v>2</v>
      </c>
      <c r="W193" s="131">
        <v>7.93</v>
      </c>
      <c r="X193" s="128">
        <f t="shared" si="216"/>
        <v>0</v>
      </c>
      <c r="Y193" s="128">
        <f t="shared" si="221"/>
        <v>0</v>
      </c>
      <c r="Z193" s="135">
        <f t="shared" si="276"/>
        <v>0</v>
      </c>
      <c r="AA193" s="135">
        <f t="shared" si="280"/>
        <v>0</v>
      </c>
      <c r="AB193" s="128">
        <f t="shared" si="222"/>
        <v>1</v>
      </c>
      <c r="AC193" s="135">
        <f t="shared" si="281"/>
        <v>0</v>
      </c>
      <c r="AD193" s="135">
        <f t="shared" si="282"/>
        <v>0</v>
      </c>
      <c r="AE193" s="133" t="s">
        <v>330</v>
      </c>
      <c r="AF193" s="39">
        <v>526</v>
      </c>
      <c r="AG193" s="39">
        <v>100</v>
      </c>
      <c r="AH193" s="180">
        <f t="shared" si="273"/>
        <v>2</v>
      </c>
    </row>
    <row r="194" spans="1:876" s="276" customFormat="1" ht="14.45" hidden="1" customHeight="1" x14ac:dyDescent="0.2">
      <c r="A194" s="108">
        <v>69</v>
      </c>
      <c r="B194" s="109" t="s">
        <v>507</v>
      </c>
      <c r="C194" s="278" t="s">
        <v>234</v>
      </c>
      <c r="D194" s="110">
        <f t="shared" si="277"/>
        <v>375728.65</v>
      </c>
      <c r="E194" s="110">
        <f t="shared" si="278"/>
        <v>348328.03</v>
      </c>
      <c r="F194" s="111" t="s">
        <v>36</v>
      </c>
      <c r="G194" s="108">
        <v>51829</v>
      </c>
      <c r="H194" s="278" t="s">
        <v>1167</v>
      </c>
      <c r="I194" s="108">
        <v>51833</v>
      </c>
      <c r="J194" s="278" t="s">
        <v>1168</v>
      </c>
      <c r="K194" s="126">
        <f t="shared" si="274"/>
        <v>7723.0479129886517</v>
      </c>
      <c r="L194" s="126">
        <f t="shared" si="275"/>
        <v>7159.8321424968481</v>
      </c>
      <c r="M194" s="127"/>
      <c r="N194" s="128" t="s">
        <v>329</v>
      </c>
      <c r="O194" s="142" t="s">
        <v>728</v>
      </c>
      <c r="P194" s="128" t="e">
        <f>VLOOKUP(I194,I195:J601,2,FALSE)</f>
        <v>#N/A</v>
      </c>
      <c r="Q194" s="129" t="e">
        <f>VLOOKUP(I194,#REF!,5,FALSE)</f>
        <v>#REF!</v>
      </c>
      <c r="R194" s="129" t="e">
        <f>VLOOKUP(I194,#REF!,6,FALSE)</f>
        <v>#REF!</v>
      </c>
      <c r="S194" s="130" t="e">
        <f t="shared" si="279"/>
        <v>#REF!</v>
      </c>
      <c r="T194" s="108">
        <v>69</v>
      </c>
      <c r="U194" s="108">
        <v>1</v>
      </c>
      <c r="V194" s="131">
        <v>0.16300000000000001</v>
      </c>
      <c r="W194" s="131">
        <v>7.93</v>
      </c>
      <c r="X194" s="128">
        <f t="shared" ref="X194:X257" si="283">IF(F194="yes",1,0)</f>
        <v>0</v>
      </c>
      <c r="Y194" s="128">
        <f t="shared" si="221"/>
        <v>1</v>
      </c>
      <c r="Z194" s="135">
        <f t="shared" si="276"/>
        <v>0</v>
      </c>
      <c r="AA194" s="135">
        <f t="shared" si="280"/>
        <v>0</v>
      </c>
      <c r="AB194" s="128">
        <f t="shared" si="222"/>
        <v>0</v>
      </c>
      <c r="AC194" s="135">
        <f t="shared" si="281"/>
        <v>0</v>
      </c>
      <c r="AD194" s="135">
        <f t="shared" si="282"/>
        <v>0</v>
      </c>
      <c r="AE194" s="133" t="s">
        <v>330</v>
      </c>
      <c r="AF194" s="39">
        <v>526</v>
      </c>
      <c r="AG194" s="39">
        <v>100</v>
      </c>
      <c r="AH194" s="180">
        <f t="shared" si="273"/>
        <v>0.16300000000000001</v>
      </c>
    </row>
    <row r="195" spans="1:876" s="276" customFormat="1" ht="14.45" hidden="1" customHeight="1" x14ac:dyDescent="0.2">
      <c r="A195" s="108">
        <v>69</v>
      </c>
      <c r="B195" s="109" t="s">
        <v>489</v>
      </c>
      <c r="C195" s="278" t="s">
        <v>227</v>
      </c>
      <c r="D195" s="110">
        <f t="shared" ref="D195:D206" si="284">VLOOKUP(C195,TLine_Cost,2,FALSE)</f>
        <v>176487.69</v>
      </c>
      <c r="E195" s="110">
        <f t="shared" ref="E195:E203" si="285">VLOOKUP(C195,TLine_Cost,4,FALSE)</f>
        <v>168798.89</v>
      </c>
      <c r="F195" s="111" t="s">
        <v>36</v>
      </c>
      <c r="G195" s="108">
        <v>51465</v>
      </c>
      <c r="H195" s="278" t="s">
        <v>1169</v>
      </c>
      <c r="I195" s="108">
        <v>51483</v>
      </c>
      <c r="J195" s="278" t="s">
        <v>1177</v>
      </c>
      <c r="K195" s="126">
        <f t="shared" ref="K195:K203" si="286">D195*V195/W195</f>
        <v>127.83034679568897</v>
      </c>
      <c r="L195" s="126">
        <f t="shared" ref="L195:L203" si="287">E195*V195/W195</f>
        <v>122.26133532274889</v>
      </c>
      <c r="M195" s="127">
        <f>SUM(K195:K203)</f>
        <v>47409.719019585122</v>
      </c>
      <c r="N195" s="128" t="s">
        <v>329</v>
      </c>
      <c r="O195" s="142" t="s">
        <v>732</v>
      </c>
      <c r="P195" s="128" t="e">
        <f t="shared" ref="P195:P200" si="288">VLOOKUP(I195,I196:J596,2,FALSE)</f>
        <v>#N/A</v>
      </c>
      <c r="Q195" s="129" t="e">
        <f>VLOOKUP(I195,#REF!,5,FALSE)</f>
        <v>#REF!</v>
      </c>
      <c r="R195" s="129" t="e">
        <f>VLOOKUP(I195,#REF!,6,FALSE)</f>
        <v>#REF!</v>
      </c>
      <c r="S195" s="130" t="e">
        <f t="shared" ref="S195:S203" si="289">SQRT(Q195^2+R195^2)</f>
        <v>#REF!</v>
      </c>
      <c r="T195" s="108">
        <v>69</v>
      </c>
      <c r="U195" s="108">
        <v>1</v>
      </c>
      <c r="V195" s="327">
        <v>2.5000000000000001E-2</v>
      </c>
      <c r="W195" s="327">
        <v>34.515999999999998</v>
      </c>
      <c r="X195" s="128">
        <f t="shared" si="283"/>
        <v>0</v>
      </c>
      <c r="Y195" s="128">
        <f t="shared" ref="Y195:Y258" si="290">IF(N195="W",1,0)</f>
        <v>1</v>
      </c>
      <c r="Z195" s="135">
        <f t="shared" ref="Z195:Z203" si="291">K195*X195*Y195</f>
        <v>0</v>
      </c>
      <c r="AA195" s="135">
        <f t="shared" ref="AA195:AA203" si="292">L195*X195*Y195</f>
        <v>0</v>
      </c>
      <c r="AB195" s="128">
        <f t="shared" ref="AB195:AB258" si="293">IF(N195="R",1,0)</f>
        <v>0</v>
      </c>
      <c r="AC195" s="135">
        <f t="shared" ref="AC195:AC203" si="294">K195*X195*AB195</f>
        <v>0</v>
      </c>
      <c r="AD195" s="135">
        <f t="shared" ref="AD195:AD203" si="295">L195*X195*AB195</f>
        <v>0</v>
      </c>
      <c r="AE195" s="133" t="s">
        <v>330</v>
      </c>
      <c r="AF195" s="39">
        <v>526</v>
      </c>
      <c r="AG195" s="39">
        <v>100</v>
      </c>
      <c r="AH195" s="39">
        <f t="shared" ref="AH195:AH217" si="296">V195</f>
        <v>2.5000000000000001E-2</v>
      </c>
    </row>
    <row r="196" spans="1:876" ht="14.45" hidden="1" customHeight="1" x14ac:dyDescent="0.2">
      <c r="A196" s="108">
        <v>69</v>
      </c>
      <c r="B196" s="109" t="s">
        <v>489</v>
      </c>
      <c r="C196" s="278" t="s">
        <v>227</v>
      </c>
      <c r="D196" s="116">
        <f t="shared" si="284"/>
        <v>176487.69</v>
      </c>
      <c r="E196" s="116">
        <f t="shared" si="285"/>
        <v>168798.89</v>
      </c>
      <c r="F196" s="117" t="s">
        <v>36</v>
      </c>
      <c r="G196" s="108">
        <v>51483</v>
      </c>
      <c r="H196" s="278" t="s">
        <v>1170</v>
      </c>
      <c r="I196" s="108">
        <v>51485</v>
      </c>
      <c r="J196" s="278" t="s">
        <v>1178</v>
      </c>
      <c r="K196" s="126">
        <f t="shared" si="286"/>
        <v>403.94389587437712</v>
      </c>
      <c r="L196" s="126">
        <f t="shared" si="287"/>
        <v>386.34581961988647</v>
      </c>
      <c r="M196" s="127"/>
      <c r="N196" s="128" t="s">
        <v>338</v>
      </c>
      <c r="O196" s="142" t="s">
        <v>330</v>
      </c>
      <c r="P196" s="128" t="e">
        <f t="shared" si="288"/>
        <v>#N/A</v>
      </c>
      <c r="Q196" s="129" t="e">
        <f>VLOOKUP(I196,#REF!,5,FALSE)</f>
        <v>#REF!</v>
      </c>
      <c r="R196" s="129" t="e">
        <f>VLOOKUP(I196,#REF!,6,FALSE)</f>
        <v>#REF!</v>
      </c>
      <c r="S196" s="130" t="e">
        <f t="shared" si="289"/>
        <v>#REF!</v>
      </c>
      <c r="T196" s="108">
        <v>69</v>
      </c>
      <c r="U196" s="108">
        <v>1</v>
      </c>
      <c r="V196" s="327">
        <v>7.9000000000000001E-2</v>
      </c>
      <c r="W196" s="327">
        <v>34.515999999999998</v>
      </c>
      <c r="X196" s="128">
        <f t="shared" si="283"/>
        <v>0</v>
      </c>
      <c r="Y196" s="128">
        <f t="shared" si="290"/>
        <v>0</v>
      </c>
      <c r="Z196" s="135">
        <f t="shared" si="291"/>
        <v>0</v>
      </c>
      <c r="AA196" s="135">
        <f t="shared" si="292"/>
        <v>0</v>
      </c>
      <c r="AB196" s="128">
        <f t="shared" si="293"/>
        <v>1</v>
      </c>
      <c r="AC196" s="135">
        <f t="shared" si="294"/>
        <v>0</v>
      </c>
      <c r="AD196" s="135">
        <f t="shared" si="295"/>
        <v>0</v>
      </c>
      <c r="AE196" s="133" t="s">
        <v>330</v>
      </c>
      <c r="AF196" s="39">
        <v>526</v>
      </c>
      <c r="AG196" s="39">
        <v>100</v>
      </c>
      <c r="AH196" s="39">
        <f t="shared" si="296"/>
        <v>7.9000000000000001E-2</v>
      </c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  <c r="IW196" s="28"/>
      <c r="IX196" s="28"/>
      <c r="IY196" s="28"/>
      <c r="IZ196" s="28"/>
      <c r="JA196" s="28"/>
      <c r="JB196" s="28"/>
      <c r="JC196" s="28"/>
      <c r="JD196" s="28"/>
      <c r="JE196" s="28"/>
      <c r="JF196" s="28"/>
      <c r="JG196" s="28"/>
      <c r="JH196" s="28"/>
      <c r="JI196" s="28"/>
      <c r="JJ196" s="28"/>
      <c r="JK196" s="28"/>
      <c r="JL196" s="28"/>
      <c r="JM196" s="28"/>
      <c r="JN196" s="28"/>
      <c r="JO196" s="28"/>
      <c r="JP196" s="28"/>
      <c r="JQ196" s="28"/>
      <c r="JR196" s="28"/>
      <c r="JS196" s="28"/>
      <c r="JT196" s="28"/>
      <c r="JU196" s="28"/>
      <c r="JV196" s="28"/>
      <c r="JW196" s="28"/>
      <c r="JX196" s="28"/>
      <c r="JY196" s="28"/>
      <c r="JZ196" s="28"/>
      <c r="KA196" s="28"/>
      <c r="KB196" s="28"/>
      <c r="KC196" s="28"/>
      <c r="KD196" s="28"/>
      <c r="KE196" s="28"/>
      <c r="KF196" s="28"/>
      <c r="KG196" s="28"/>
      <c r="KH196" s="28"/>
      <c r="KI196" s="28"/>
      <c r="KJ196" s="28"/>
      <c r="KK196" s="28"/>
      <c r="KL196" s="28"/>
      <c r="KM196" s="28"/>
      <c r="KN196" s="28"/>
      <c r="KO196" s="28"/>
      <c r="KP196" s="28"/>
      <c r="KQ196" s="28"/>
      <c r="KR196" s="28"/>
      <c r="KS196" s="28"/>
      <c r="KT196" s="28"/>
      <c r="KU196" s="28"/>
      <c r="KV196" s="28"/>
      <c r="KW196" s="28"/>
      <c r="KX196" s="28"/>
      <c r="KY196" s="28"/>
      <c r="KZ196" s="28"/>
      <c r="LA196" s="28"/>
      <c r="LB196" s="28"/>
      <c r="LC196" s="28"/>
      <c r="LD196" s="28"/>
      <c r="LE196" s="28"/>
      <c r="LF196" s="28"/>
      <c r="LG196" s="28"/>
      <c r="LH196" s="28"/>
      <c r="LI196" s="28"/>
      <c r="LJ196" s="28"/>
      <c r="LK196" s="28"/>
      <c r="LL196" s="28"/>
      <c r="LM196" s="28"/>
      <c r="LN196" s="28"/>
      <c r="LO196" s="28"/>
      <c r="LP196" s="28"/>
      <c r="LQ196" s="28"/>
      <c r="LR196" s="28"/>
      <c r="LS196" s="28"/>
      <c r="LT196" s="28"/>
      <c r="LU196" s="28"/>
      <c r="LV196" s="28"/>
      <c r="LW196" s="28"/>
      <c r="LX196" s="28"/>
      <c r="LY196" s="28"/>
      <c r="LZ196" s="28"/>
      <c r="MA196" s="28"/>
      <c r="MB196" s="28"/>
      <c r="MC196" s="28"/>
      <c r="MD196" s="28"/>
      <c r="ME196" s="28"/>
      <c r="MF196" s="28"/>
      <c r="MG196" s="28"/>
      <c r="MH196" s="28"/>
      <c r="MI196" s="28"/>
      <c r="MJ196" s="28"/>
      <c r="MK196" s="28"/>
      <c r="ML196" s="28"/>
      <c r="MM196" s="28"/>
      <c r="MN196" s="28"/>
      <c r="MO196" s="28"/>
      <c r="MP196" s="28"/>
      <c r="MQ196" s="28"/>
      <c r="MR196" s="28"/>
      <c r="MS196" s="28"/>
      <c r="MT196" s="28"/>
      <c r="MU196" s="28"/>
      <c r="MV196" s="28"/>
      <c r="MW196" s="28"/>
      <c r="MX196" s="28"/>
      <c r="MY196" s="28"/>
      <c r="MZ196" s="28"/>
      <c r="NA196" s="28"/>
      <c r="NB196" s="28"/>
      <c r="NC196" s="28"/>
      <c r="ND196" s="28"/>
      <c r="NE196" s="28"/>
      <c r="NF196" s="28"/>
      <c r="NG196" s="28"/>
      <c r="NH196" s="28"/>
      <c r="NI196" s="28"/>
      <c r="NJ196" s="28"/>
      <c r="NK196" s="28"/>
      <c r="NL196" s="28"/>
      <c r="NM196" s="28"/>
      <c r="NN196" s="28"/>
      <c r="NO196" s="28"/>
      <c r="NP196" s="28"/>
      <c r="NQ196" s="28"/>
      <c r="NR196" s="28"/>
      <c r="NS196" s="28"/>
      <c r="NT196" s="28"/>
      <c r="NU196" s="28"/>
      <c r="NV196" s="28"/>
      <c r="NW196" s="28"/>
      <c r="NX196" s="28"/>
      <c r="NY196" s="28"/>
      <c r="NZ196" s="28"/>
      <c r="OA196" s="28"/>
      <c r="OB196" s="28"/>
      <c r="OC196" s="28"/>
      <c r="OD196" s="28"/>
      <c r="OE196" s="28"/>
      <c r="OF196" s="28"/>
      <c r="OG196" s="28"/>
      <c r="OH196" s="28"/>
      <c r="OI196" s="28"/>
      <c r="OJ196" s="28"/>
      <c r="OK196" s="28"/>
      <c r="OL196" s="28"/>
      <c r="OM196" s="28"/>
      <c r="ON196" s="28"/>
      <c r="OO196" s="28"/>
      <c r="OP196" s="28"/>
      <c r="OQ196" s="28"/>
      <c r="OR196" s="28"/>
      <c r="OS196" s="28"/>
      <c r="OT196" s="28"/>
      <c r="OU196" s="28"/>
      <c r="OV196" s="28"/>
      <c r="OW196" s="28"/>
      <c r="OX196" s="28"/>
      <c r="OY196" s="28"/>
      <c r="OZ196" s="28"/>
      <c r="PA196" s="28"/>
      <c r="PB196" s="28"/>
      <c r="PC196" s="28"/>
      <c r="PD196" s="28"/>
      <c r="PE196" s="28"/>
      <c r="PF196" s="28"/>
      <c r="PG196" s="28"/>
      <c r="PH196" s="28"/>
      <c r="PI196" s="28"/>
      <c r="PJ196" s="28"/>
      <c r="PK196" s="28"/>
      <c r="PL196" s="28"/>
      <c r="PM196" s="28"/>
      <c r="PN196" s="28"/>
      <c r="PO196" s="28"/>
      <c r="PP196" s="28"/>
      <c r="PQ196" s="28"/>
      <c r="PR196" s="28"/>
      <c r="PS196" s="28"/>
      <c r="PT196" s="28"/>
      <c r="PU196" s="28"/>
      <c r="PV196" s="28"/>
      <c r="PW196" s="28"/>
      <c r="PX196" s="28"/>
      <c r="PY196" s="28"/>
      <c r="PZ196" s="28"/>
      <c r="QA196" s="28"/>
      <c r="QB196" s="28"/>
      <c r="QC196" s="28"/>
      <c r="QD196" s="28"/>
      <c r="QE196" s="28"/>
      <c r="QF196" s="28"/>
      <c r="QG196" s="28"/>
      <c r="QH196" s="28"/>
      <c r="QI196" s="28"/>
      <c r="QJ196" s="28"/>
      <c r="QK196" s="28"/>
      <c r="QL196" s="28"/>
      <c r="QM196" s="28"/>
      <c r="QN196" s="28"/>
      <c r="QO196" s="28"/>
      <c r="QP196" s="28"/>
      <c r="QQ196" s="28"/>
      <c r="QR196" s="28"/>
      <c r="QS196" s="28"/>
      <c r="QT196" s="28"/>
      <c r="QU196" s="28"/>
      <c r="QV196" s="28"/>
      <c r="QW196" s="28"/>
      <c r="QX196" s="28"/>
      <c r="QY196" s="28"/>
      <c r="QZ196" s="28"/>
      <c r="RA196" s="28"/>
      <c r="RB196" s="28"/>
      <c r="RC196" s="28"/>
      <c r="RD196" s="28"/>
      <c r="RE196" s="28"/>
      <c r="RF196" s="28"/>
      <c r="RG196" s="28"/>
      <c r="RH196" s="28"/>
      <c r="RI196" s="28"/>
      <c r="RJ196" s="28"/>
      <c r="RK196" s="28"/>
      <c r="RL196" s="28"/>
      <c r="RM196" s="28"/>
      <c r="RN196" s="28"/>
      <c r="RO196" s="28"/>
      <c r="RP196" s="28"/>
      <c r="RQ196" s="28"/>
      <c r="RR196" s="28"/>
      <c r="RS196" s="28"/>
      <c r="RT196" s="28"/>
      <c r="RU196" s="28"/>
      <c r="RV196" s="28"/>
      <c r="RW196" s="28"/>
      <c r="RX196" s="28"/>
      <c r="RY196" s="28"/>
      <c r="RZ196" s="28"/>
      <c r="SA196" s="28"/>
      <c r="SB196" s="28"/>
      <c r="SC196" s="28"/>
      <c r="SD196" s="28"/>
      <c r="SE196" s="28"/>
      <c r="SF196" s="28"/>
      <c r="SG196" s="28"/>
      <c r="SH196" s="28"/>
      <c r="SI196" s="28"/>
      <c r="SJ196" s="28"/>
      <c r="SK196" s="28"/>
      <c r="SL196" s="28"/>
      <c r="SM196" s="28"/>
      <c r="SN196" s="28"/>
      <c r="SO196" s="28"/>
      <c r="SP196" s="28"/>
      <c r="SQ196" s="28"/>
      <c r="SR196" s="28"/>
      <c r="SS196" s="28"/>
      <c r="ST196" s="28"/>
      <c r="SU196" s="28"/>
      <c r="SV196" s="28"/>
      <c r="SW196" s="28"/>
      <c r="SX196" s="28"/>
      <c r="SY196" s="28"/>
      <c r="SZ196" s="28"/>
      <c r="TA196" s="28"/>
      <c r="TB196" s="28"/>
      <c r="TC196" s="28"/>
      <c r="TD196" s="28"/>
      <c r="TE196" s="28"/>
      <c r="TF196" s="28"/>
      <c r="TG196" s="28"/>
      <c r="TH196" s="28"/>
      <c r="TI196" s="28"/>
      <c r="TJ196" s="28"/>
      <c r="TK196" s="28"/>
      <c r="TL196" s="28"/>
      <c r="TM196" s="28"/>
      <c r="TN196" s="28"/>
      <c r="TO196" s="28"/>
      <c r="TP196" s="28"/>
      <c r="TQ196" s="28"/>
      <c r="TR196" s="28"/>
      <c r="TS196" s="28"/>
      <c r="TT196" s="28"/>
      <c r="TU196" s="28"/>
      <c r="TV196" s="28"/>
      <c r="TW196" s="28"/>
      <c r="TX196" s="28"/>
      <c r="TY196" s="28"/>
      <c r="TZ196" s="28"/>
      <c r="UA196" s="28"/>
      <c r="UB196" s="28"/>
      <c r="UC196" s="28"/>
      <c r="UD196" s="28"/>
      <c r="UE196" s="28"/>
      <c r="UF196" s="28"/>
      <c r="UG196" s="28"/>
      <c r="UH196" s="28"/>
      <c r="UI196" s="28"/>
      <c r="UJ196" s="28"/>
      <c r="UK196" s="28"/>
      <c r="UL196" s="28"/>
      <c r="UM196" s="28"/>
      <c r="UN196" s="28"/>
      <c r="UO196" s="28"/>
      <c r="UP196" s="28"/>
      <c r="UQ196" s="28"/>
      <c r="UR196" s="28"/>
      <c r="US196" s="28"/>
      <c r="UT196" s="28"/>
      <c r="UU196" s="28"/>
      <c r="UV196" s="28"/>
      <c r="UW196" s="28"/>
      <c r="UX196" s="28"/>
      <c r="UY196" s="28"/>
      <c r="UZ196" s="28"/>
      <c r="VA196" s="28"/>
      <c r="VB196" s="28"/>
      <c r="VC196" s="28"/>
      <c r="VD196" s="28"/>
      <c r="VE196" s="28"/>
      <c r="VF196" s="28"/>
      <c r="VG196" s="28"/>
      <c r="VH196" s="28"/>
      <c r="VI196" s="28"/>
      <c r="VJ196" s="28"/>
      <c r="VK196" s="28"/>
      <c r="VL196" s="28"/>
      <c r="VM196" s="28"/>
      <c r="VN196" s="28"/>
      <c r="VO196" s="28"/>
      <c r="VP196" s="28"/>
      <c r="VQ196" s="28"/>
      <c r="VR196" s="28"/>
      <c r="VS196" s="28"/>
      <c r="VT196" s="28"/>
      <c r="VU196" s="28"/>
      <c r="VV196" s="28"/>
      <c r="VW196" s="28"/>
      <c r="VX196" s="28"/>
      <c r="VY196" s="28"/>
      <c r="VZ196" s="28"/>
      <c r="WA196" s="28"/>
      <c r="WB196" s="28"/>
      <c r="WC196" s="28"/>
      <c r="WD196" s="28"/>
      <c r="WE196" s="28"/>
      <c r="WF196" s="28"/>
      <c r="WG196" s="28"/>
      <c r="WH196" s="28"/>
      <c r="WI196" s="28"/>
      <c r="WJ196" s="28"/>
      <c r="WK196" s="28"/>
      <c r="WL196" s="28"/>
      <c r="WM196" s="28"/>
      <c r="WN196" s="28"/>
      <c r="WO196" s="28"/>
      <c r="WP196" s="28"/>
      <c r="WQ196" s="28"/>
      <c r="WR196" s="28"/>
      <c r="WS196" s="28"/>
      <c r="WT196" s="28"/>
      <c r="WU196" s="28"/>
      <c r="WV196" s="28"/>
      <c r="WW196" s="28"/>
      <c r="WX196" s="28"/>
      <c r="WY196" s="28"/>
      <c r="WZ196" s="28"/>
      <c r="XA196" s="28"/>
      <c r="XB196" s="28"/>
      <c r="XC196" s="28"/>
      <c r="XD196" s="28"/>
      <c r="XE196" s="28"/>
      <c r="XF196" s="28"/>
      <c r="XG196" s="28"/>
      <c r="XH196" s="28"/>
      <c r="XI196" s="28"/>
      <c r="XJ196" s="28"/>
      <c r="XK196" s="28"/>
      <c r="XL196" s="28"/>
      <c r="XM196" s="28"/>
      <c r="XN196" s="28"/>
      <c r="XO196" s="28"/>
      <c r="XP196" s="28"/>
      <c r="XQ196" s="28"/>
      <c r="XR196" s="28"/>
      <c r="XS196" s="28"/>
      <c r="XT196" s="28"/>
      <c r="XU196" s="28"/>
      <c r="XV196" s="28"/>
      <c r="XW196" s="28"/>
      <c r="XX196" s="28"/>
      <c r="XY196" s="28"/>
      <c r="XZ196" s="28"/>
      <c r="YA196" s="28"/>
      <c r="YB196" s="28"/>
      <c r="YC196" s="28"/>
      <c r="YD196" s="28"/>
      <c r="YE196" s="28"/>
      <c r="YF196" s="28"/>
      <c r="YG196" s="28"/>
      <c r="YH196" s="28"/>
      <c r="YI196" s="28"/>
      <c r="YJ196" s="28"/>
      <c r="YK196" s="28"/>
      <c r="YL196" s="28"/>
      <c r="YM196" s="28"/>
      <c r="YN196" s="28"/>
      <c r="YO196" s="28"/>
      <c r="YP196" s="28"/>
      <c r="YQ196" s="28"/>
      <c r="YR196" s="28"/>
      <c r="YS196" s="28"/>
      <c r="YT196" s="28"/>
      <c r="YU196" s="28"/>
      <c r="YV196" s="28"/>
      <c r="YW196" s="28"/>
      <c r="YX196" s="28"/>
      <c r="YY196" s="28"/>
      <c r="YZ196" s="28"/>
      <c r="ZA196" s="28"/>
      <c r="ZB196" s="28"/>
      <c r="ZC196" s="28"/>
      <c r="ZD196" s="28"/>
      <c r="ZE196" s="28"/>
      <c r="ZF196" s="28"/>
      <c r="ZG196" s="28"/>
      <c r="ZH196" s="28"/>
      <c r="ZI196" s="28"/>
      <c r="ZJ196" s="28"/>
      <c r="ZK196" s="28"/>
      <c r="ZL196" s="28"/>
      <c r="ZM196" s="28"/>
      <c r="ZN196" s="28"/>
      <c r="ZO196" s="28"/>
      <c r="ZP196" s="28"/>
      <c r="ZQ196" s="28"/>
      <c r="ZR196" s="28"/>
      <c r="ZS196" s="28"/>
      <c r="ZT196" s="28"/>
      <c r="ZU196" s="28"/>
      <c r="ZV196" s="28"/>
      <c r="ZW196" s="28"/>
      <c r="ZX196" s="28"/>
      <c r="ZY196" s="28"/>
      <c r="ZZ196" s="28"/>
      <c r="AAA196" s="28"/>
      <c r="AAB196" s="28"/>
      <c r="AAC196" s="28"/>
      <c r="AAD196" s="28"/>
      <c r="AAE196" s="28"/>
      <c r="AAF196" s="28"/>
      <c r="AAG196" s="28"/>
      <c r="AAH196" s="28"/>
      <c r="AAI196" s="28"/>
      <c r="AAJ196" s="28"/>
      <c r="AAK196" s="28"/>
      <c r="AAL196" s="28"/>
      <c r="AAM196" s="28"/>
      <c r="AAN196" s="28"/>
      <c r="AAO196" s="28"/>
      <c r="AAP196" s="28"/>
      <c r="AAQ196" s="28"/>
      <c r="AAR196" s="28"/>
      <c r="AAS196" s="28"/>
      <c r="AAT196" s="28"/>
      <c r="AAU196" s="28"/>
      <c r="AAV196" s="28"/>
      <c r="AAW196" s="28"/>
      <c r="AAX196" s="28"/>
      <c r="AAY196" s="28"/>
      <c r="AAZ196" s="28"/>
      <c r="ABA196" s="28"/>
      <c r="ABB196" s="28"/>
      <c r="ABC196" s="28"/>
      <c r="ABD196" s="28"/>
      <c r="ABE196" s="28"/>
      <c r="ABF196" s="28"/>
      <c r="ABG196" s="28"/>
      <c r="ABH196" s="28"/>
      <c r="ABI196" s="28"/>
      <c r="ABJ196" s="28"/>
      <c r="ABK196" s="28"/>
      <c r="ABL196" s="28"/>
      <c r="ABM196" s="28"/>
      <c r="ABN196" s="28"/>
      <c r="ABO196" s="28"/>
      <c r="ABP196" s="28"/>
      <c r="ABQ196" s="28"/>
      <c r="ABR196" s="28"/>
      <c r="ABS196" s="28"/>
      <c r="ABT196" s="28"/>
      <c r="ABU196" s="28"/>
      <c r="ABV196" s="28"/>
      <c r="ABW196" s="28"/>
      <c r="ABX196" s="28"/>
      <c r="ABY196" s="28"/>
      <c r="ABZ196" s="28"/>
      <c r="ACA196" s="28"/>
      <c r="ACB196" s="28"/>
      <c r="ACC196" s="28"/>
      <c r="ACD196" s="28"/>
      <c r="ACE196" s="28"/>
      <c r="ACF196" s="28"/>
      <c r="ACG196" s="28"/>
      <c r="ACH196" s="28"/>
      <c r="ACI196" s="28"/>
      <c r="ACJ196" s="28"/>
      <c r="ACK196" s="28"/>
      <c r="ACL196" s="28"/>
      <c r="ACM196" s="28"/>
      <c r="ACN196" s="28"/>
      <c r="ACO196" s="28"/>
      <c r="ACP196" s="28"/>
      <c r="ACQ196" s="28"/>
      <c r="ACR196" s="28"/>
      <c r="ACS196" s="28"/>
      <c r="ACT196" s="28"/>
      <c r="ACU196" s="28"/>
      <c r="ACV196" s="28"/>
      <c r="ACW196" s="28"/>
      <c r="ACX196" s="28"/>
      <c r="ACY196" s="28"/>
      <c r="ACZ196" s="28"/>
      <c r="ADA196" s="28"/>
      <c r="ADB196" s="28"/>
      <c r="ADC196" s="28"/>
      <c r="ADD196" s="28"/>
      <c r="ADE196" s="28"/>
      <c r="ADF196" s="28"/>
      <c r="ADG196" s="28"/>
      <c r="ADH196" s="28"/>
      <c r="ADI196" s="28"/>
      <c r="ADJ196" s="28"/>
      <c r="ADK196" s="28"/>
      <c r="ADL196" s="28"/>
      <c r="ADM196" s="28"/>
      <c r="ADN196" s="28"/>
      <c r="ADO196" s="28"/>
      <c r="ADP196" s="28"/>
      <c r="ADQ196" s="28"/>
      <c r="ADR196" s="28"/>
      <c r="ADS196" s="28"/>
      <c r="ADT196" s="28"/>
      <c r="ADU196" s="28"/>
      <c r="ADV196" s="28"/>
      <c r="ADW196" s="28"/>
      <c r="ADX196" s="28"/>
      <c r="ADY196" s="28"/>
      <c r="ADZ196" s="28"/>
      <c r="AEA196" s="28"/>
      <c r="AEB196" s="28"/>
      <c r="AEC196" s="28"/>
      <c r="AED196" s="28"/>
      <c r="AEE196" s="28"/>
      <c r="AEF196" s="28"/>
      <c r="AEG196" s="28"/>
      <c r="AEH196" s="28"/>
      <c r="AEI196" s="28"/>
      <c r="AEJ196" s="28"/>
      <c r="AEK196" s="28"/>
      <c r="AEL196" s="28"/>
      <c r="AEM196" s="28"/>
      <c r="AEN196" s="28"/>
      <c r="AEO196" s="28"/>
      <c r="AEP196" s="28"/>
      <c r="AEQ196" s="28"/>
      <c r="AER196" s="28"/>
      <c r="AES196" s="28"/>
      <c r="AET196" s="28"/>
      <c r="AEU196" s="28"/>
      <c r="AEV196" s="28"/>
      <c r="AEW196" s="28"/>
      <c r="AEX196" s="28"/>
      <c r="AEY196" s="28"/>
      <c r="AEZ196" s="28"/>
      <c r="AFA196" s="28"/>
      <c r="AFB196" s="28"/>
      <c r="AFC196" s="28"/>
      <c r="AFD196" s="28"/>
      <c r="AFE196" s="28"/>
      <c r="AFF196" s="28"/>
      <c r="AFG196" s="28"/>
      <c r="AFH196" s="28"/>
      <c r="AFI196" s="28"/>
      <c r="AFJ196" s="28"/>
      <c r="AFK196" s="28"/>
      <c r="AFL196" s="28"/>
      <c r="AFM196" s="28"/>
      <c r="AFN196" s="28"/>
      <c r="AFO196" s="28"/>
      <c r="AFP196" s="28"/>
      <c r="AFQ196" s="28"/>
      <c r="AFR196" s="28"/>
      <c r="AFS196" s="28"/>
      <c r="AFT196" s="28"/>
      <c r="AFU196" s="28"/>
      <c r="AFV196" s="28"/>
      <c r="AFW196" s="28"/>
      <c r="AFX196" s="28"/>
      <c r="AFY196" s="28"/>
      <c r="AFZ196" s="28"/>
      <c r="AGA196" s="28"/>
      <c r="AGB196" s="28"/>
      <c r="AGC196" s="28"/>
      <c r="AGD196" s="28"/>
      <c r="AGE196" s="28"/>
      <c r="AGF196" s="28"/>
      <c r="AGG196" s="28"/>
      <c r="AGH196" s="28"/>
      <c r="AGI196" s="28"/>
      <c r="AGJ196" s="28"/>
      <c r="AGK196" s="28"/>
      <c r="AGL196" s="28"/>
      <c r="AGM196" s="28"/>
      <c r="AGN196" s="28"/>
      <c r="AGO196" s="28"/>
      <c r="AGP196" s="28"/>
      <c r="AGQ196" s="28"/>
      <c r="AGR196" s="28"/>
    </row>
    <row r="197" spans="1:876" ht="14.45" hidden="1" customHeight="1" x14ac:dyDescent="0.2">
      <c r="A197" s="108">
        <v>69</v>
      </c>
      <c r="B197" s="109" t="s">
        <v>489</v>
      </c>
      <c r="C197" s="278" t="s">
        <v>227</v>
      </c>
      <c r="D197" s="116">
        <f t="shared" si="284"/>
        <v>176487.69</v>
      </c>
      <c r="E197" s="116">
        <f t="shared" si="285"/>
        <v>168798.89</v>
      </c>
      <c r="F197" s="117" t="s">
        <v>36</v>
      </c>
      <c r="G197" s="108">
        <v>51485</v>
      </c>
      <c r="H197" s="278" t="s">
        <v>1171</v>
      </c>
      <c r="I197" s="108">
        <v>51487</v>
      </c>
      <c r="J197" s="278" t="s">
        <v>1179</v>
      </c>
      <c r="K197" s="126">
        <f t="shared" si="286"/>
        <v>46.018924846448023</v>
      </c>
      <c r="L197" s="126">
        <f t="shared" si="287"/>
        <v>44.014080716189596</v>
      </c>
      <c r="M197" s="127"/>
      <c r="N197" s="128" t="s">
        <v>338</v>
      </c>
      <c r="O197" s="142" t="s">
        <v>330</v>
      </c>
      <c r="P197" s="128" t="e">
        <f t="shared" si="288"/>
        <v>#N/A</v>
      </c>
      <c r="Q197" s="129" t="e">
        <f>VLOOKUP(I197,#REF!,5,FALSE)</f>
        <v>#REF!</v>
      </c>
      <c r="R197" s="129" t="e">
        <f>VLOOKUP(I197,#REF!,6,FALSE)</f>
        <v>#REF!</v>
      </c>
      <c r="S197" s="130" t="e">
        <f t="shared" si="289"/>
        <v>#REF!</v>
      </c>
      <c r="T197" s="108">
        <v>69</v>
      </c>
      <c r="U197" s="108">
        <v>1</v>
      </c>
      <c r="V197" s="327">
        <v>8.9999999999999993E-3</v>
      </c>
      <c r="W197" s="327">
        <v>34.515999999999998</v>
      </c>
      <c r="X197" s="128">
        <f t="shared" si="283"/>
        <v>0</v>
      </c>
      <c r="Y197" s="128">
        <f t="shared" si="290"/>
        <v>0</v>
      </c>
      <c r="Z197" s="135">
        <f t="shared" si="291"/>
        <v>0</v>
      </c>
      <c r="AA197" s="135">
        <f t="shared" si="292"/>
        <v>0</v>
      </c>
      <c r="AB197" s="128">
        <f t="shared" si="293"/>
        <v>1</v>
      </c>
      <c r="AC197" s="135">
        <f t="shared" si="294"/>
        <v>0</v>
      </c>
      <c r="AD197" s="135">
        <f t="shared" si="295"/>
        <v>0</v>
      </c>
      <c r="AE197" s="133" t="s">
        <v>330</v>
      </c>
      <c r="AF197" s="39">
        <v>526</v>
      </c>
      <c r="AG197" s="39">
        <v>100</v>
      </c>
      <c r="AH197" s="39">
        <f t="shared" si="296"/>
        <v>8.9999999999999993E-3</v>
      </c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  <c r="IW197" s="28"/>
      <c r="IX197" s="28"/>
      <c r="IY197" s="28"/>
      <c r="IZ197" s="28"/>
      <c r="JA197" s="28"/>
      <c r="JB197" s="28"/>
      <c r="JC197" s="28"/>
      <c r="JD197" s="28"/>
      <c r="JE197" s="28"/>
      <c r="JF197" s="28"/>
      <c r="JG197" s="28"/>
      <c r="JH197" s="28"/>
      <c r="JI197" s="28"/>
      <c r="JJ197" s="28"/>
      <c r="JK197" s="28"/>
      <c r="JL197" s="28"/>
      <c r="JM197" s="28"/>
      <c r="JN197" s="28"/>
      <c r="JO197" s="28"/>
      <c r="JP197" s="28"/>
      <c r="JQ197" s="28"/>
      <c r="JR197" s="28"/>
      <c r="JS197" s="28"/>
      <c r="JT197" s="28"/>
      <c r="JU197" s="28"/>
      <c r="JV197" s="28"/>
      <c r="JW197" s="28"/>
      <c r="JX197" s="28"/>
      <c r="JY197" s="28"/>
      <c r="JZ197" s="28"/>
      <c r="KA197" s="28"/>
      <c r="KB197" s="28"/>
      <c r="KC197" s="28"/>
      <c r="KD197" s="28"/>
      <c r="KE197" s="28"/>
      <c r="KF197" s="28"/>
      <c r="KG197" s="28"/>
      <c r="KH197" s="28"/>
      <c r="KI197" s="28"/>
      <c r="KJ197" s="28"/>
      <c r="KK197" s="28"/>
      <c r="KL197" s="28"/>
      <c r="KM197" s="28"/>
      <c r="KN197" s="28"/>
      <c r="KO197" s="28"/>
      <c r="KP197" s="28"/>
      <c r="KQ197" s="28"/>
      <c r="KR197" s="28"/>
      <c r="KS197" s="28"/>
      <c r="KT197" s="28"/>
      <c r="KU197" s="28"/>
      <c r="KV197" s="28"/>
      <c r="KW197" s="28"/>
      <c r="KX197" s="28"/>
      <c r="KY197" s="28"/>
      <c r="KZ197" s="28"/>
      <c r="LA197" s="28"/>
      <c r="LB197" s="28"/>
      <c r="LC197" s="28"/>
      <c r="LD197" s="28"/>
      <c r="LE197" s="28"/>
      <c r="LF197" s="28"/>
      <c r="LG197" s="28"/>
      <c r="LH197" s="28"/>
      <c r="LI197" s="28"/>
      <c r="LJ197" s="28"/>
      <c r="LK197" s="28"/>
      <c r="LL197" s="28"/>
      <c r="LM197" s="28"/>
      <c r="LN197" s="28"/>
      <c r="LO197" s="28"/>
      <c r="LP197" s="28"/>
      <c r="LQ197" s="28"/>
      <c r="LR197" s="28"/>
      <c r="LS197" s="28"/>
      <c r="LT197" s="28"/>
      <c r="LU197" s="28"/>
      <c r="LV197" s="28"/>
      <c r="LW197" s="28"/>
      <c r="LX197" s="28"/>
      <c r="LY197" s="28"/>
      <c r="LZ197" s="28"/>
      <c r="MA197" s="28"/>
      <c r="MB197" s="28"/>
      <c r="MC197" s="28"/>
      <c r="MD197" s="28"/>
      <c r="ME197" s="28"/>
      <c r="MF197" s="28"/>
      <c r="MG197" s="28"/>
      <c r="MH197" s="28"/>
      <c r="MI197" s="28"/>
      <c r="MJ197" s="28"/>
      <c r="MK197" s="28"/>
      <c r="ML197" s="28"/>
      <c r="MM197" s="28"/>
      <c r="MN197" s="28"/>
      <c r="MO197" s="28"/>
      <c r="MP197" s="28"/>
      <c r="MQ197" s="28"/>
      <c r="MR197" s="28"/>
      <c r="MS197" s="28"/>
      <c r="MT197" s="28"/>
      <c r="MU197" s="28"/>
      <c r="MV197" s="28"/>
      <c r="MW197" s="28"/>
      <c r="MX197" s="28"/>
      <c r="MY197" s="28"/>
      <c r="MZ197" s="28"/>
      <c r="NA197" s="28"/>
      <c r="NB197" s="28"/>
      <c r="NC197" s="28"/>
      <c r="ND197" s="28"/>
      <c r="NE197" s="28"/>
      <c r="NF197" s="28"/>
      <c r="NG197" s="28"/>
      <c r="NH197" s="28"/>
      <c r="NI197" s="28"/>
      <c r="NJ197" s="28"/>
      <c r="NK197" s="28"/>
      <c r="NL197" s="28"/>
      <c r="NM197" s="28"/>
      <c r="NN197" s="28"/>
      <c r="NO197" s="28"/>
      <c r="NP197" s="28"/>
      <c r="NQ197" s="28"/>
      <c r="NR197" s="28"/>
      <c r="NS197" s="28"/>
      <c r="NT197" s="28"/>
      <c r="NU197" s="28"/>
      <c r="NV197" s="28"/>
      <c r="NW197" s="28"/>
      <c r="NX197" s="28"/>
      <c r="NY197" s="28"/>
      <c r="NZ197" s="28"/>
      <c r="OA197" s="28"/>
      <c r="OB197" s="28"/>
      <c r="OC197" s="28"/>
      <c r="OD197" s="28"/>
      <c r="OE197" s="28"/>
      <c r="OF197" s="28"/>
      <c r="OG197" s="28"/>
      <c r="OH197" s="28"/>
      <c r="OI197" s="28"/>
      <c r="OJ197" s="28"/>
      <c r="OK197" s="28"/>
      <c r="OL197" s="28"/>
      <c r="OM197" s="28"/>
      <c r="ON197" s="28"/>
      <c r="OO197" s="28"/>
      <c r="OP197" s="28"/>
      <c r="OQ197" s="28"/>
      <c r="OR197" s="28"/>
      <c r="OS197" s="28"/>
      <c r="OT197" s="28"/>
      <c r="OU197" s="28"/>
      <c r="OV197" s="28"/>
      <c r="OW197" s="28"/>
      <c r="OX197" s="28"/>
      <c r="OY197" s="28"/>
      <c r="OZ197" s="28"/>
      <c r="PA197" s="28"/>
      <c r="PB197" s="28"/>
      <c r="PC197" s="28"/>
      <c r="PD197" s="28"/>
      <c r="PE197" s="28"/>
      <c r="PF197" s="28"/>
      <c r="PG197" s="28"/>
      <c r="PH197" s="28"/>
      <c r="PI197" s="28"/>
      <c r="PJ197" s="28"/>
      <c r="PK197" s="28"/>
      <c r="PL197" s="28"/>
      <c r="PM197" s="28"/>
      <c r="PN197" s="28"/>
      <c r="PO197" s="28"/>
      <c r="PP197" s="28"/>
      <c r="PQ197" s="28"/>
      <c r="PR197" s="28"/>
      <c r="PS197" s="28"/>
      <c r="PT197" s="28"/>
      <c r="PU197" s="28"/>
      <c r="PV197" s="28"/>
      <c r="PW197" s="28"/>
      <c r="PX197" s="28"/>
      <c r="PY197" s="28"/>
      <c r="PZ197" s="28"/>
      <c r="QA197" s="28"/>
      <c r="QB197" s="28"/>
      <c r="QC197" s="28"/>
      <c r="QD197" s="28"/>
      <c r="QE197" s="28"/>
      <c r="QF197" s="28"/>
      <c r="QG197" s="28"/>
      <c r="QH197" s="28"/>
      <c r="QI197" s="28"/>
      <c r="QJ197" s="28"/>
      <c r="QK197" s="28"/>
      <c r="QL197" s="28"/>
      <c r="QM197" s="28"/>
      <c r="QN197" s="28"/>
      <c r="QO197" s="28"/>
      <c r="QP197" s="28"/>
      <c r="QQ197" s="28"/>
      <c r="QR197" s="28"/>
      <c r="QS197" s="28"/>
      <c r="QT197" s="28"/>
      <c r="QU197" s="28"/>
      <c r="QV197" s="28"/>
      <c r="QW197" s="28"/>
      <c r="QX197" s="28"/>
      <c r="QY197" s="28"/>
      <c r="QZ197" s="28"/>
      <c r="RA197" s="28"/>
      <c r="RB197" s="28"/>
      <c r="RC197" s="28"/>
      <c r="RD197" s="28"/>
      <c r="RE197" s="28"/>
      <c r="RF197" s="28"/>
      <c r="RG197" s="28"/>
      <c r="RH197" s="28"/>
      <c r="RI197" s="28"/>
      <c r="RJ197" s="28"/>
      <c r="RK197" s="28"/>
      <c r="RL197" s="28"/>
      <c r="RM197" s="28"/>
      <c r="RN197" s="28"/>
      <c r="RO197" s="28"/>
      <c r="RP197" s="28"/>
      <c r="RQ197" s="28"/>
      <c r="RR197" s="28"/>
      <c r="RS197" s="28"/>
      <c r="RT197" s="28"/>
      <c r="RU197" s="28"/>
      <c r="RV197" s="28"/>
      <c r="RW197" s="28"/>
      <c r="RX197" s="28"/>
      <c r="RY197" s="28"/>
      <c r="RZ197" s="28"/>
      <c r="SA197" s="28"/>
      <c r="SB197" s="28"/>
      <c r="SC197" s="28"/>
      <c r="SD197" s="28"/>
      <c r="SE197" s="28"/>
      <c r="SF197" s="28"/>
      <c r="SG197" s="28"/>
      <c r="SH197" s="28"/>
      <c r="SI197" s="28"/>
      <c r="SJ197" s="28"/>
      <c r="SK197" s="28"/>
      <c r="SL197" s="28"/>
      <c r="SM197" s="28"/>
      <c r="SN197" s="28"/>
      <c r="SO197" s="28"/>
      <c r="SP197" s="28"/>
      <c r="SQ197" s="28"/>
      <c r="SR197" s="28"/>
      <c r="SS197" s="28"/>
      <c r="ST197" s="28"/>
      <c r="SU197" s="28"/>
      <c r="SV197" s="28"/>
      <c r="SW197" s="28"/>
      <c r="SX197" s="28"/>
      <c r="SY197" s="28"/>
      <c r="SZ197" s="28"/>
      <c r="TA197" s="28"/>
      <c r="TB197" s="28"/>
      <c r="TC197" s="28"/>
      <c r="TD197" s="28"/>
      <c r="TE197" s="28"/>
      <c r="TF197" s="28"/>
      <c r="TG197" s="28"/>
      <c r="TH197" s="28"/>
      <c r="TI197" s="28"/>
      <c r="TJ197" s="28"/>
      <c r="TK197" s="28"/>
      <c r="TL197" s="28"/>
      <c r="TM197" s="28"/>
      <c r="TN197" s="28"/>
      <c r="TO197" s="28"/>
      <c r="TP197" s="28"/>
      <c r="TQ197" s="28"/>
      <c r="TR197" s="28"/>
      <c r="TS197" s="28"/>
      <c r="TT197" s="28"/>
      <c r="TU197" s="28"/>
      <c r="TV197" s="28"/>
      <c r="TW197" s="28"/>
      <c r="TX197" s="28"/>
      <c r="TY197" s="28"/>
      <c r="TZ197" s="28"/>
      <c r="UA197" s="28"/>
      <c r="UB197" s="28"/>
      <c r="UC197" s="28"/>
      <c r="UD197" s="28"/>
      <c r="UE197" s="28"/>
      <c r="UF197" s="28"/>
      <c r="UG197" s="28"/>
      <c r="UH197" s="28"/>
      <c r="UI197" s="28"/>
      <c r="UJ197" s="28"/>
      <c r="UK197" s="28"/>
      <c r="UL197" s="28"/>
      <c r="UM197" s="28"/>
      <c r="UN197" s="28"/>
      <c r="UO197" s="28"/>
      <c r="UP197" s="28"/>
      <c r="UQ197" s="28"/>
      <c r="UR197" s="28"/>
      <c r="US197" s="28"/>
      <c r="UT197" s="28"/>
      <c r="UU197" s="28"/>
      <c r="UV197" s="28"/>
      <c r="UW197" s="28"/>
      <c r="UX197" s="28"/>
      <c r="UY197" s="28"/>
      <c r="UZ197" s="28"/>
      <c r="VA197" s="28"/>
      <c r="VB197" s="28"/>
      <c r="VC197" s="28"/>
      <c r="VD197" s="28"/>
      <c r="VE197" s="28"/>
      <c r="VF197" s="28"/>
      <c r="VG197" s="28"/>
      <c r="VH197" s="28"/>
      <c r="VI197" s="28"/>
      <c r="VJ197" s="28"/>
      <c r="VK197" s="28"/>
      <c r="VL197" s="28"/>
      <c r="VM197" s="28"/>
      <c r="VN197" s="28"/>
      <c r="VO197" s="28"/>
      <c r="VP197" s="28"/>
      <c r="VQ197" s="28"/>
      <c r="VR197" s="28"/>
      <c r="VS197" s="28"/>
      <c r="VT197" s="28"/>
      <c r="VU197" s="28"/>
      <c r="VV197" s="28"/>
      <c r="VW197" s="28"/>
      <c r="VX197" s="28"/>
      <c r="VY197" s="28"/>
      <c r="VZ197" s="28"/>
      <c r="WA197" s="28"/>
      <c r="WB197" s="28"/>
      <c r="WC197" s="28"/>
      <c r="WD197" s="28"/>
      <c r="WE197" s="28"/>
      <c r="WF197" s="28"/>
      <c r="WG197" s="28"/>
      <c r="WH197" s="28"/>
      <c r="WI197" s="28"/>
      <c r="WJ197" s="28"/>
      <c r="WK197" s="28"/>
      <c r="WL197" s="28"/>
      <c r="WM197" s="28"/>
      <c r="WN197" s="28"/>
      <c r="WO197" s="28"/>
      <c r="WP197" s="28"/>
      <c r="WQ197" s="28"/>
      <c r="WR197" s="28"/>
      <c r="WS197" s="28"/>
      <c r="WT197" s="28"/>
      <c r="WU197" s="28"/>
      <c r="WV197" s="28"/>
      <c r="WW197" s="28"/>
      <c r="WX197" s="28"/>
      <c r="WY197" s="28"/>
      <c r="WZ197" s="28"/>
      <c r="XA197" s="28"/>
      <c r="XB197" s="28"/>
      <c r="XC197" s="28"/>
      <c r="XD197" s="28"/>
      <c r="XE197" s="28"/>
      <c r="XF197" s="28"/>
      <c r="XG197" s="28"/>
      <c r="XH197" s="28"/>
      <c r="XI197" s="28"/>
      <c r="XJ197" s="28"/>
      <c r="XK197" s="28"/>
      <c r="XL197" s="28"/>
      <c r="XM197" s="28"/>
      <c r="XN197" s="28"/>
      <c r="XO197" s="28"/>
      <c r="XP197" s="28"/>
      <c r="XQ197" s="28"/>
      <c r="XR197" s="28"/>
      <c r="XS197" s="28"/>
      <c r="XT197" s="28"/>
      <c r="XU197" s="28"/>
      <c r="XV197" s="28"/>
      <c r="XW197" s="28"/>
      <c r="XX197" s="28"/>
      <c r="XY197" s="28"/>
      <c r="XZ197" s="28"/>
      <c r="YA197" s="28"/>
      <c r="YB197" s="28"/>
      <c r="YC197" s="28"/>
      <c r="YD197" s="28"/>
      <c r="YE197" s="28"/>
      <c r="YF197" s="28"/>
      <c r="YG197" s="28"/>
      <c r="YH197" s="28"/>
      <c r="YI197" s="28"/>
      <c r="YJ197" s="28"/>
      <c r="YK197" s="28"/>
      <c r="YL197" s="28"/>
      <c r="YM197" s="28"/>
      <c r="YN197" s="28"/>
      <c r="YO197" s="28"/>
      <c r="YP197" s="28"/>
      <c r="YQ197" s="28"/>
      <c r="YR197" s="28"/>
      <c r="YS197" s="28"/>
      <c r="YT197" s="28"/>
      <c r="YU197" s="28"/>
      <c r="YV197" s="28"/>
      <c r="YW197" s="28"/>
      <c r="YX197" s="28"/>
      <c r="YY197" s="28"/>
      <c r="YZ197" s="28"/>
      <c r="ZA197" s="28"/>
      <c r="ZB197" s="28"/>
      <c r="ZC197" s="28"/>
      <c r="ZD197" s="28"/>
      <c r="ZE197" s="28"/>
      <c r="ZF197" s="28"/>
      <c r="ZG197" s="28"/>
      <c r="ZH197" s="28"/>
      <c r="ZI197" s="28"/>
      <c r="ZJ197" s="28"/>
      <c r="ZK197" s="28"/>
      <c r="ZL197" s="28"/>
      <c r="ZM197" s="28"/>
      <c r="ZN197" s="28"/>
      <c r="ZO197" s="28"/>
      <c r="ZP197" s="28"/>
      <c r="ZQ197" s="28"/>
      <c r="ZR197" s="28"/>
      <c r="ZS197" s="28"/>
      <c r="ZT197" s="28"/>
      <c r="ZU197" s="28"/>
      <c r="ZV197" s="28"/>
      <c r="ZW197" s="28"/>
      <c r="ZX197" s="28"/>
      <c r="ZY197" s="28"/>
      <c r="ZZ197" s="28"/>
      <c r="AAA197" s="28"/>
      <c r="AAB197" s="28"/>
      <c r="AAC197" s="28"/>
      <c r="AAD197" s="28"/>
      <c r="AAE197" s="28"/>
      <c r="AAF197" s="28"/>
      <c r="AAG197" s="28"/>
      <c r="AAH197" s="28"/>
      <c r="AAI197" s="28"/>
      <c r="AAJ197" s="28"/>
      <c r="AAK197" s="28"/>
      <c r="AAL197" s="28"/>
      <c r="AAM197" s="28"/>
      <c r="AAN197" s="28"/>
      <c r="AAO197" s="28"/>
      <c r="AAP197" s="28"/>
      <c r="AAQ197" s="28"/>
      <c r="AAR197" s="28"/>
      <c r="AAS197" s="28"/>
      <c r="AAT197" s="28"/>
      <c r="AAU197" s="28"/>
      <c r="AAV197" s="28"/>
      <c r="AAW197" s="28"/>
      <c r="AAX197" s="28"/>
      <c r="AAY197" s="28"/>
      <c r="AAZ197" s="28"/>
      <c r="ABA197" s="28"/>
      <c r="ABB197" s="28"/>
      <c r="ABC197" s="28"/>
      <c r="ABD197" s="28"/>
      <c r="ABE197" s="28"/>
      <c r="ABF197" s="28"/>
      <c r="ABG197" s="28"/>
      <c r="ABH197" s="28"/>
      <c r="ABI197" s="28"/>
      <c r="ABJ197" s="28"/>
      <c r="ABK197" s="28"/>
      <c r="ABL197" s="28"/>
      <c r="ABM197" s="28"/>
      <c r="ABN197" s="28"/>
      <c r="ABO197" s="28"/>
      <c r="ABP197" s="28"/>
      <c r="ABQ197" s="28"/>
      <c r="ABR197" s="28"/>
      <c r="ABS197" s="28"/>
      <c r="ABT197" s="28"/>
      <c r="ABU197" s="28"/>
      <c r="ABV197" s="28"/>
      <c r="ABW197" s="28"/>
      <c r="ABX197" s="28"/>
      <c r="ABY197" s="28"/>
      <c r="ABZ197" s="28"/>
      <c r="ACA197" s="28"/>
      <c r="ACB197" s="28"/>
      <c r="ACC197" s="28"/>
      <c r="ACD197" s="28"/>
      <c r="ACE197" s="28"/>
      <c r="ACF197" s="28"/>
      <c r="ACG197" s="28"/>
      <c r="ACH197" s="28"/>
      <c r="ACI197" s="28"/>
      <c r="ACJ197" s="28"/>
      <c r="ACK197" s="28"/>
      <c r="ACL197" s="28"/>
      <c r="ACM197" s="28"/>
      <c r="ACN197" s="28"/>
      <c r="ACO197" s="28"/>
      <c r="ACP197" s="28"/>
      <c r="ACQ197" s="28"/>
      <c r="ACR197" s="28"/>
      <c r="ACS197" s="28"/>
      <c r="ACT197" s="28"/>
      <c r="ACU197" s="28"/>
      <c r="ACV197" s="28"/>
      <c r="ACW197" s="28"/>
      <c r="ACX197" s="28"/>
      <c r="ACY197" s="28"/>
      <c r="ACZ197" s="28"/>
      <c r="ADA197" s="28"/>
      <c r="ADB197" s="28"/>
      <c r="ADC197" s="28"/>
      <c r="ADD197" s="28"/>
      <c r="ADE197" s="28"/>
      <c r="ADF197" s="28"/>
      <c r="ADG197" s="28"/>
      <c r="ADH197" s="28"/>
      <c r="ADI197" s="28"/>
      <c r="ADJ197" s="28"/>
      <c r="ADK197" s="28"/>
      <c r="ADL197" s="28"/>
      <c r="ADM197" s="28"/>
      <c r="ADN197" s="28"/>
      <c r="ADO197" s="28"/>
      <c r="ADP197" s="28"/>
      <c r="ADQ197" s="28"/>
      <c r="ADR197" s="28"/>
      <c r="ADS197" s="28"/>
      <c r="ADT197" s="28"/>
      <c r="ADU197" s="28"/>
      <c r="ADV197" s="28"/>
      <c r="ADW197" s="28"/>
      <c r="ADX197" s="28"/>
      <c r="ADY197" s="28"/>
      <c r="ADZ197" s="28"/>
      <c r="AEA197" s="28"/>
      <c r="AEB197" s="28"/>
      <c r="AEC197" s="28"/>
      <c r="AED197" s="28"/>
      <c r="AEE197" s="28"/>
      <c r="AEF197" s="28"/>
      <c r="AEG197" s="28"/>
      <c r="AEH197" s="28"/>
      <c r="AEI197" s="28"/>
      <c r="AEJ197" s="28"/>
      <c r="AEK197" s="28"/>
      <c r="AEL197" s="28"/>
      <c r="AEM197" s="28"/>
      <c r="AEN197" s="28"/>
      <c r="AEO197" s="28"/>
      <c r="AEP197" s="28"/>
      <c r="AEQ197" s="28"/>
      <c r="AER197" s="28"/>
      <c r="AES197" s="28"/>
      <c r="AET197" s="28"/>
      <c r="AEU197" s="28"/>
      <c r="AEV197" s="28"/>
      <c r="AEW197" s="28"/>
      <c r="AEX197" s="28"/>
      <c r="AEY197" s="28"/>
      <c r="AEZ197" s="28"/>
      <c r="AFA197" s="28"/>
      <c r="AFB197" s="28"/>
      <c r="AFC197" s="28"/>
      <c r="AFD197" s="28"/>
      <c r="AFE197" s="28"/>
      <c r="AFF197" s="28"/>
      <c r="AFG197" s="28"/>
      <c r="AFH197" s="28"/>
      <c r="AFI197" s="28"/>
      <c r="AFJ197" s="28"/>
      <c r="AFK197" s="28"/>
      <c r="AFL197" s="28"/>
      <c r="AFM197" s="28"/>
      <c r="AFN197" s="28"/>
      <c r="AFO197" s="28"/>
      <c r="AFP197" s="28"/>
      <c r="AFQ197" s="28"/>
      <c r="AFR197" s="28"/>
      <c r="AFS197" s="28"/>
      <c r="AFT197" s="28"/>
      <c r="AFU197" s="28"/>
      <c r="AFV197" s="28"/>
      <c r="AFW197" s="28"/>
      <c r="AFX197" s="28"/>
      <c r="AFY197" s="28"/>
      <c r="AFZ197" s="28"/>
      <c r="AGA197" s="28"/>
      <c r="AGB197" s="28"/>
      <c r="AGC197" s="28"/>
      <c r="AGD197" s="28"/>
      <c r="AGE197" s="28"/>
      <c r="AGF197" s="28"/>
      <c r="AGG197" s="28"/>
      <c r="AGH197" s="28"/>
      <c r="AGI197" s="28"/>
      <c r="AGJ197" s="28"/>
      <c r="AGK197" s="28"/>
      <c r="AGL197" s="28"/>
      <c r="AGM197" s="28"/>
      <c r="AGN197" s="28"/>
      <c r="AGO197" s="28"/>
      <c r="AGP197" s="28"/>
      <c r="AGQ197" s="28"/>
      <c r="AGR197" s="28"/>
    </row>
    <row r="198" spans="1:876" ht="14.45" hidden="1" customHeight="1" x14ac:dyDescent="0.2">
      <c r="A198" s="108">
        <v>69</v>
      </c>
      <c r="B198" s="109" t="s">
        <v>489</v>
      </c>
      <c r="C198" s="278" t="s">
        <v>227</v>
      </c>
      <c r="D198" s="116">
        <f t="shared" si="284"/>
        <v>176487.69</v>
      </c>
      <c r="E198" s="116">
        <f t="shared" si="285"/>
        <v>168798.89</v>
      </c>
      <c r="F198" s="117" t="s">
        <v>36</v>
      </c>
      <c r="G198" s="108">
        <v>51487</v>
      </c>
      <c r="H198" s="278" t="s">
        <v>1171</v>
      </c>
      <c r="I198" s="108">
        <v>51489</v>
      </c>
      <c r="J198" s="278" t="s">
        <v>1180</v>
      </c>
      <c r="K198" s="126">
        <f t="shared" si="286"/>
        <v>21409.026481341989</v>
      </c>
      <c r="L198" s="126">
        <f t="shared" si="287"/>
        <v>20476.328439853984</v>
      </c>
      <c r="M198" s="127"/>
      <c r="N198" s="128" t="s">
        <v>338</v>
      </c>
      <c r="O198" s="142" t="s">
        <v>330</v>
      </c>
      <c r="P198" s="128" t="e">
        <f t="shared" si="288"/>
        <v>#N/A</v>
      </c>
      <c r="Q198" s="129" t="e">
        <f>VLOOKUP(I198,#REF!,5,FALSE)</f>
        <v>#REF!</v>
      </c>
      <c r="R198" s="129" t="e">
        <f>VLOOKUP(I198,#REF!,6,FALSE)</f>
        <v>#REF!</v>
      </c>
      <c r="S198" s="130" t="e">
        <f t="shared" si="289"/>
        <v>#REF!</v>
      </c>
      <c r="T198" s="108">
        <v>69</v>
      </c>
      <c r="U198" s="108">
        <v>1</v>
      </c>
      <c r="V198" s="327">
        <v>4.1870000000000003</v>
      </c>
      <c r="W198" s="327">
        <v>34.515999999999998</v>
      </c>
      <c r="X198" s="128">
        <f t="shared" si="283"/>
        <v>0</v>
      </c>
      <c r="Y198" s="128">
        <f t="shared" si="290"/>
        <v>0</v>
      </c>
      <c r="Z198" s="135">
        <f t="shared" si="291"/>
        <v>0</v>
      </c>
      <c r="AA198" s="135">
        <f t="shared" si="292"/>
        <v>0</v>
      </c>
      <c r="AB198" s="128">
        <f t="shared" si="293"/>
        <v>1</v>
      </c>
      <c r="AC198" s="135">
        <f t="shared" si="294"/>
        <v>0</v>
      </c>
      <c r="AD198" s="135">
        <f t="shared" si="295"/>
        <v>0</v>
      </c>
      <c r="AE198" s="133" t="s">
        <v>330</v>
      </c>
      <c r="AF198" s="39">
        <v>526</v>
      </c>
      <c r="AG198" s="39">
        <v>100</v>
      </c>
      <c r="AH198" s="39">
        <f t="shared" si="296"/>
        <v>4.1870000000000003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 s="28"/>
      <c r="IR198" s="28"/>
      <c r="IS198" s="28"/>
      <c r="IT198" s="28"/>
      <c r="IU198" s="28"/>
      <c r="IV198" s="28"/>
      <c r="IW198" s="28"/>
      <c r="IX198" s="28"/>
      <c r="IY198" s="28"/>
      <c r="IZ198" s="28"/>
      <c r="JA198" s="28"/>
      <c r="JB198" s="28"/>
      <c r="JC198" s="28"/>
      <c r="JD198" s="28"/>
      <c r="JE198" s="28"/>
      <c r="JF198" s="28"/>
      <c r="JG198" s="28"/>
      <c r="JH198" s="28"/>
      <c r="JI198" s="28"/>
      <c r="JJ198" s="28"/>
      <c r="JK198" s="28"/>
      <c r="JL198" s="28"/>
      <c r="JM198" s="28"/>
      <c r="JN198" s="28"/>
      <c r="JO198" s="28"/>
      <c r="JP198" s="28"/>
      <c r="JQ198" s="28"/>
      <c r="JR198" s="28"/>
      <c r="JS198" s="28"/>
      <c r="JT198" s="28"/>
      <c r="JU198" s="28"/>
      <c r="JV198" s="28"/>
      <c r="JW198" s="28"/>
      <c r="JX198" s="28"/>
      <c r="JY198" s="28"/>
      <c r="JZ198" s="28"/>
      <c r="KA198" s="28"/>
      <c r="KB198" s="28"/>
      <c r="KC198" s="28"/>
      <c r="KD198" s="28"/>
      <c r="KE198" s="28"/>
      <c r="KF198" s="28"/>
      <c r="KG198" s="28"/>
      <c r="KH198" s="28"/>
      <c r="KI198" s="28"/>
      <c r="KJ198" s="28"/>
      <c r="KK198" s="28"/>
      <c r="KL198" s="28"/>
      <c r="KM198" s="28"/>
      <c r="KN198" s="28"/>
      <c r="KO198" s="28"/>
      <c r="KP198" s="28"/>
      <c r="KQ198" s="28"/>
      <c r="KR198" s="28"/>
      <c r="KS198" s="28"/>
      <c r="KT198" s="28"/>
      <c r="KU198" s="28"/>
      <c r="KV198" s="28"/>
      <c r="KW198" s="28"/>
      <c r="KX198" s="28"/>
      <c r="KY198" s="28"/>
      <c r="KZ198" s="28"/>
      <c r="LA198" s="28"/>
      <c r="LB198" s="28"/>
      <c r="LC198" s="28"/>
      <c r="LD198" s="28"/>
      <c r="LE198" s="28"/>
      <c r="LF198" s="28"/>
      <c r="LG198" s="28"/>
      <c r="LH198" s="28"/>
      <c r="LI198" s="28"/>
      <c r="LJ198" s="28"/>
      <c r="LK198" s="28"/>
      <c r="LL198" s="28"/>
      <c r="LM198" s="28"/>
      <c r="LN198" s="28"/>
      <c r="LO198" s="28"/>
      <c r="LP198" s="28"/>
      <c r="LQ198" s="28"/>
      <c r="LR198" s="28"/>
      <c r="LS198" s="28"/>
      <c r="LT198" s="28"/>
      <c r="LU198" s="28"/>
      <c r="LV198" s="28"/>
      <c r="LW198" s="28"/>
      <c r="LX198" s="28"/>
      <c r="LY198" s="28"/>
      <c r="LZ198" s="28"/>
      <c r="MA198" s="28"/>
      <c r="MB198" s="28"/>
      <c r="MC198" s="28"/>
      <c r="MD198" s="28"/>
      <c r="ME198" s="28"/>
      <c r="MF198" s="28"/>
      <c r="MG198" s="28"/>
      <c r="MH198" s="28"/>
      <c r="MI198" s="28"/>
      <c r="MJ198" s="28"/>
      <c r="MK198" s="28"/>
      <c r="ML198" s="28"/>
      <c r="MM198" s="28"/>
      <c r="MN198" s="28"/>
      <c r="MO198" s="28"/>
      <c r="MP198" s="28"/>
      <c r="MQ198" s="28"/>
      <c r="MR198" s="28"/>
      <c r="MS198" s="28"/>
      <c r="MT198" s="28"/>
      <c r="MU198" s="28"/>
      <c r="MV198" s="28"/>
      <c r="MW198" s="28"/>
      <c r="MX198" s="28"/>
      <c r="MY198" s="28"/>
      <c r="MZ198" s="28"/>
      <c r="NA198" s="28"/>
      <c r="NB198" s="28"/>
      <c r="NC198" s="28"/>
      <c r="ND198" s="28"/>
      <c r="NE198" s="28"/>
      <c r="NF198" s="28"/>
      <c r="NG198" s="28"/>
      <c r="NH198" s="28"/>
      <c r="NI198" s="28"/>
      <c r="NJ198" s="28"/>
      <c r="NK198" s="28"/>
      <c r="NL198" s="28"/>
      <c r="NM198" s="28"/>
      <c r="NN198" s="28"/>
      <c r="NO198" s="28"/>
      <c r="NP198" s="28"/>
      <c r="NQ198" s="28"/>
      <c r="NR198" s="28"/>
      <c r="NS198" s="28"/>
      <c r="NT198" s="28"/>
      <c r="NU198" s="28"/>
      <c r="NV198" s="28"/>
      <c r="NW198" s="28"/>
      <c r="NX198" s="28"/>
      <c r="NY198" s="28"/>
      <c r="NZ198" s="28"/>
      <c r="OA198" s="28"/>
      <c r="OB198" s="28"/>
      <c r="OC198" s="28"/>
      <c r="OD198" s="28"/>
      <c r="OE198" s="28"/>
      <c r="OF198" s="28"/>
      <c r="OG198" s="28"/>
      <c r="OH198" s="28"/>
      <c r="OI198" s="28"/>
      <c r="OJ198" s="28"/>
      <c r="OK198" s="28"/>
      <c r="OL198" s="28"/>
      <c r="OM198" s="28"/>
      <c r="ON198" s="28"/>
      <c r="OO198" s="28"/>
      <c r="OP198" s="28"/>
      <c r="OQ198" s="28"/>
      <c r="OR198" s="28"/>
      <c r="OS198" s="28"/>
      <c r="OT198" s="28"/>
      <c r="OU198" s="28"/>
      <c r="OV198" s="28"/>
      <c r="OW198" s="28"/>
      <c r="OX198" s="28"/>
      <c r="OY198" s="28"/>
      <c r="OZ198" s="28"/>
      <c r="PA198" s="28"/>
      <c r="PB198" s="28"/>
      <c r="PC198" s="28"/>
      <c r="PD198" s="28"/>
      <c r="PE198" s="28"/>
      <c r="PF198" s="28"/>
      <c r="PG198" s="28"/>
      <c r="PH198" s="28"/>
      <c r="PI198" s="28"/>
      <c r="PJ198" s="28"/>
      <c r="PK198" s="28"/>
      <c r="PL198" s="28"/>
      <c r="PM198" s="28"/>
      <c r="PN198" s="28"/>
      <c r="PO198" s="28"/>
      <c r="PP198" s="28"/>
      <c r="PQ198" s="28"/>
      <c r="PR198" s="28"/>
      <c r="PS198" s="28"/>
      <c r="PT198" s="28"/>
      <c r="PU198" s="28"/>
      <c r="PV198" s="28"/>
      <c r="PW198" s="28"/>
      <c r="PX198" s="28"/>
      <c r="PY198" s="28"/>
      <c r="PZ198" s="28"/>
      <c r="QA198" s="28"/>
      <c r="QB198" s="28"/>
      <c r="QC198" s="28"/>
      <c r="QD198" s="28"/>
      <c r="QE198" s="28"/>
      <c r="QF198" s="28"/>
      <c r="QG198" s="28"/>
      <c r="QH198" s="28"/>
      <c r="QI198" s="28"/>
      <c r="QJ198" s="28"/>
      <c r="QK198" s="28"/>
      <c r="QL198" s="28"/>
      <c r="QM198" s="28"/>
      <c r="QN198" s="28"/>
      <c r="QO198" s="28"/>
      <c r="QP198" s="28"/>
      <c r="QQ198" s="28"/>
      <c r="QR198" s="28"/>
      <c r="QS198" s="28"/>
      <c r="QT198" s="28"/>
      <c r="QU198" s="28"/>
      <c r="QV198" s="28"/>
      <c r="QW198" s="28"/>
      <c r="QX198" s="28"/>
      <c r="QY198" s="28"/>
      <c r="QZ198" s="28"/>
      <c r="RA198" s="28"/>
      <c r="RB198" s="28"/>
      <c r="RC198" s="28"/>
      <c r="RD198" s="28"/>
      <c r="RE198" s="28"/>
      <c r="RF198" s="28"/>
      <c r="RG198" s="28"/>
      <c r="RH198" s="28"/>
      <c r="RI198" s="28"/>
      <c r="RJ198" s="28"/>
      <c r="RK198" s="28"/>
      <c r="RL198" s="28"/>
      <c r="RM198" s="28"/>
      <c r="RN198" s="28"/>
      <c r="RO198" s="28"/>
      <c r="RP198" s="28"/>
      <c r="RQ198" s="28"/>
      <c r="RR198" s="28"/>
      <c r="RS198" s="28"/>
      <c r="RT198" s="28"/>
      <c r="RU198" s="28"/>
      <c r="RV198" s="28"/>
      <c r="RW198" s="28"/>
      <c r="RX198" s="28"/>
      <c r="RY198" s="28"/>
      <c r="RZ198" s="28"/>
      <c r="SA198" s="28"/>
      <c r="SB198" s="28"/>
      <c r="SC198" s="28"/>
      <c r="SD198" s="28"/>
      <c r="SE198" s="28"/>
      <c r="SF198" s="28"/>
      <c r="SG198" s="28"/>
      <c r="SH198" s="28"/>
      <c r="SI198" s="28"/>
      <c r="SJ198" s="28"/>
      <c r="SK198" s="28"/>
      <c r="SL198" s="28"/>
      <c r="SM198" s="28"/>
      <c r="SN198" s="28"/>
      <c r="SO198" s="28"/>
      <c r="SP198" s="28"/>
      <c r="SQ198" s="28"/>
      <c r="SR198" s="28"/>
      <c r="SS198" s="28"/>
      <c r="ST198" s="28"/>
      <c r="SU198" s="28"/>
      <c r="SV198" s="28"/>
      <c r="SW198" s="28"/>
      <c r="SX198" s="28"/>
      <c r="SY198" s="28"/>
      <c r="SZ198" s="28"/>
      <c r="TA198" s="28"/>
      <c r="TB198" s="28"/>
      <c r="TC198" s="28"/>
      <c r="TD198" s="28"/>
      <c r="TE198" s="28"/>
      <c r="TF198" s="28"/>
      <c r="TG198" s="28"/>
      <c r="TH198" s="28"/>
      <c r="TI198" s="28"/>
      <c r="TJ198" s="28"/>
      <c r="TK198" s="28"/>
      <c r="TL198" s="28"/>
      <c r="TM198" s="28"/>
      <c r="TN198" s="28"/>
      <c r="TO198" s="28"/>
      <c r="TP198" s="28"/>
      <c r="TQ198" s="28"/>
      <c r="TR198" s="28"/>
      <c r="TS198" s="28"/>
      <c r="TT198" s="28"/>
      <c r="TU198" s="28"/>
      <c r="TV198" s="28"/>
      <c r="TW198" s="28"/>
      <c r="TX198" s="28"/>
      <c r="TY198" s="28"/>
      <c r="TZ198" s="28"/>
      <c r="UA198" s="28"/>
      <c r="UB198" s="28"/>
      <c r="UC198" s="28"/>
      <c r="UD198" s="28"/>
      <c r="UE198" s="28"/>
      <c r="UF198" s="28"/>
      <c r="UG198" s="28"/>
      <c r="UH198" s="28"/>
      <c r="UI198" s="28"/>
      <c r="UJ198" s="28"/>
      <c r="UK198" s="28"/>
      <c r="UL198" s="28"/>
      <c r="UM198" s="28"/>
      <c r="UN198" s="28"/>
      <c r="UO198" s="28"/>
      <c r="UP198" s="28"/>
      <c r="UQ198" s="28"/>
      <c r="UR198" s="28"/>
      <c r="US198" s="28"/>
      <c r="UT198" s="28"/>
      <c r="UU198" s="28"/>
      <c r="UV198" s="28"/>
      <c r="UW198" s="28"/>
      <c r="UX198" s="28"/>
      <c r="UY198" s="28"/>
      <c r="UZ198" s="28"/>
      <c r="VA198" s="28"/>
      <c r="VB198" s="28"/>
      <c r="VC198" s="28"/>
      <c r="VD198" s="28"/>
      <c r="VE198" s="28"/>
      <c r="VF198" s="28"/>
      <c r="VG198" s="28"/>
      <c r="VH198" s="28"/>
      <c r="VI198" s="28"/>
      <c r="VJ198" s="28"/>
      <c r="VK198" s="28"/>
      <c r="VL198" s="28"/>
      <c r="VM198" s="28"/>
      <c r="VN198" s="28"/>
      <c r="VO198" s="28"/>
      <c r="VP198" s="28"/>
      <c r="VQ198" s="28"/>
      <c r="VR198" s="28"/>
      <c r="VS198" s="28"/>
      <c r="VT198" s="28"/>
      <c r="VU198" s="28"/>
      <c r="VV198" s="28"/>
      <c r="VW198" s="28"/>
      <c r="VX198" s="28"/>
      <c r="VY198" s="28"/>
      <c r="VZ198" s="28"/>
      <c r="WA198" s="28"/>
      <c r="WB198" s="28"/>
      <c r="WC198" s="28"/>
      <c r="WD198" s="28"/>
      <c r="WE198" s="28"/>
      <c r="WF198" s="28"/>
      <c r="WG198" s="28"/>
      <c r="WH198" s="28"/>
      <c r="WI198" s="28"/>
      <c r="WJ198" s="28"/>
      <c r="WK198" s="28"/>
      <c r="WL198" s="28"/>
      <c r="WM198" s="28"/>
      <c r="WN198" s="28"/>
      <c r="WO198" s="28"/>
      <c r="WP198" s="28"/>
      <c r="WQ198" s="28"/>
      <c r="WR198" s="28"/>
      <c r="WS198" s="28"/>
      <c r="WT198" s="28"/>
      <c r="WU198" s="28"/>
      <c r="WV198" s="28"/>
      <c r="WW198" s="28"/>
      <c r="WX198" s="28"/>
      <c r="WY198" s="28"/>
      <c r="WZ198" s="28"/>
      <c r="XA198" s="28"/>
      <c r="XB198" s="28"/>
      <c r="XC198" s="28"/>
      <c r="XD198" s="28"/>
      <c r="XE198" s="28"/>
      <c r="XF198" s="28"/>
      <c r="XG198" s="28"/>
      <c r="XH198" s="28"/>
      <c r="XI198" s="28"/>
      <c r="XJ198" s="28"/>
      <c r="XK198" s="28"/>
      <c r="XL198" s="28"/>
      <c r="XM198" s="28"/>
      <c r="XN198" s="28"/>
      <c r="XO198" s="28"/>
      <c r="XP198" s="28"/>
      <c r="XQ198" s="28"/>
      <c r="XR198" s="28"/>
      <c r="XS198" s="28"/>
      <c r="XT198" s="28"/>
      <c r="XU198" s="28"/>
      <c r="XV198" s="28"/>
      <c r="XW198" s="28"/>
      <c r="XX198" s="28"/>
      <c r="XY198" s="28"/>
      <c r="XZ198" s="28"/>
      <c r="YA198" s="28"/>
      <c r="YB198" s="28"/>
      <c r="YC198" s="28"/>
      <c r="YD198" s="28"/>
      <c r="YE198" s="28"/>
      <c r="YF198" s="28"/>
      <c r="YG198" s="28"/>
      <c r="YH198" s="28"/>
      <c r="YI198" s="28"/>
      <c r="YJ198" s="28"/>
      <c r="YK198" s="28"/>
      <c r="YL198" s="28"/>
      <c r="YM198" s="28"/>
      <c r="YN198" s="28"/>
      <c r="YO198" s="28"/>
      <c r="YP198" s="28"/>
      <c r="YQ198" s="28"/>
      <c r="YR198" s="28"/>
      <c r="YS198" s="28"/>
      <c r="YT198" s="28"/>
      <c r="YU198" s="28"/>
      <c r="YV198" s="28"/>
      <c r="YW198" s="28"/>
      <c r="YX198" s="28"/>
      <c r="YY198" s="28"/>
      <c r="YZ198" s="28"/>
      <c r="ZA198" s="28"/>
      <c r="ZB198" s="28"/>
      <c r="ZC198" s="28"/>
      <c r="ZD198" s="28"/>
      <c r="ZE198" s="28"/>
      <c r="ZF198" s="28"/>
      <c r="ZG198" s="28"/>
      <c r="ZH198" s="28"/>
      <c r="ZI198" s="28"/>
      <c r="ZJ198" s="28"/>
      <c r="ZK198" s="28"/>
      <c r="ZL198" s="28"/>
      <c r="ZM198" s="28"/>
      <c r="ZN198" s="28"/>
      <c r="ZO198" s="28"/>
      <c r="ZP198" s="28"/>
      <c r="ZQ198" s="28"/>
      <c r="ZR198" s="28"/>
      <c r="ZS198" s="28"/>
      <c r="ZT198" s="28"/>
      <c r="ZU198" s="28"/>
      <c r="ZV198" s="28"/>
      <c r="ZW198" s="28"/>
      <c r="ZX198" s="28"/>
      <c r="ZY198" s="28"/>
      <c r="ZZ198" s="28"/>
      <c r="AAA198" s="28"/>
      <c r="AAB198" s="28"/>
      <c r="AAC198" s="28"/>
      <c r="AAD198" s="28"/>
      <c r="AAE198" s="28"/>
      <c r="AAF198" s="28"/>
      <c r="AAG198" s="28"/>
      <c r="AAH198" s="28"/>
      <c r="AAI198" s="28"/>
      <c r="AAJ198" s="28"/>
      <c r="AAK198" s="28"/>
      <c r="AAL198" s="28"/>
      <c r="AAM198" s="28"/>
      <c r="AAN198" s="28"/>
      <c r="AAO198" s="28"/>
      <c r="AAP198" s="28"/>
      <c r="AAQ198" s="28"/>
      <c r="AAR198" s="28"/>
      <c r="AAS198" s="28"/>
      <c r="AAT198" s="28"/>
      <c r="AAU198" s="28"/>
      <c r="AAV198" s="28"/>
      <c r="AAW198" s="28"/>
      <c r="AAX198" s="28"/>
      <c r="AAY198" s="28"/>
      <c r="AAZ198" s="28"/>
      <c r="ABA198" s="28"/>
      <c r="ABB198" s="28"/>
      <c r="ABC198" s="28"/>
      <c r="ABD198" s="28"/>
      <c r="ABE198" s="28"/>
      <c r="ABF198" s="28"/>
      <c r="ABG198" s="28"/>
      <c r="ABH198" s="28"/>
      <c r="ABI198" s="28"/>
      <c r="ABJ198" s="28"/>
      <c r="ABK198" s="28"/>
      <c r="ABL198" s="28"/>
      <c r="ABM198" s="28"/>
      <c r="ABN198" s="28"/>
      <c r="ABO198" s="28"/>
      <c r="ABP198" s="28"/>
      <c r="ABQ198" s="28"/>
      <c r="ABR198" s="28"/>
      <c r="ABS198" s="28"/>
      <c r="ABT198" s="28"/>
      <c r="ABU198" s="28"/>
      <c r="ABV198" s="28"/>
      <c r="ABW198" s="28"/>
      <c r="ABX198" s="28"/>
      <c r="ABY198" s="28"/>
      <c r="ABZ198" s="28"/>
      <c r="ACA198" s="28"/>
      <c r="ACB198" s="28"/>
      <c r="ACC198" s="28"/>
      <c r="ACD198" s="28"/>
      <c r="ACE198" s="28"/>
      <c r="ACF198" s="28"/>
      <c r="ACG198" s="28"/>
      <c r="ACH198" s="28"/>
      <c r="ACI198" s="28"/>
      <c r="ACJ198" s="28"/>
      <c r="ACK198" s="28"/>
      <c r="ACL198" s="28"/>
      <c r="ACM198" s="28"/>
      <c r="ACN198" s="28"/>
      <c r="ACO198" s="28"/>
      <c r="ACP198" s="28"/>
      <c r="ACQ198" s="28"/>
      <c r="ACR198" s="28"/>
      <c r="ACS198" s="28"/>
      <c r="ACT198" s="28"/>
      <c r="ACU198" s="28"/>
      <c r="ACV198" s="28"/>
      <c r="ACW198" s="28"/>
      <c r="ACX198" s="28"/>
      <c r="ACY198" s="28"/>
      <c r="ACZ198" s="28"/>
      <c r="ADA198" s="28"/>
      <c r="ADB198" s="28"/>
      <c r="ADC198" s="28"/>
      <c r="ADD198" s="28"/>
      <c r="ADE198" s="28"/>
      <c r="ADF198" s="28"/>
      <c r="ADG198" s="28"/>
      <c r="ADH198" s="28"/>
      <c r="ADI198" s="28"/>
      <c r="ADJ198" s="28"/>
      <c r="ADK198" s="28"/>
      <c r="ADL198" s="28"/>
      <c r="ADM198" s="28"/>
      <c r="ADN198" s="28"/>
      <c r="ADO198" s="28"/>
      <c r="ADP198" s="28"/>
      <c r="ADQ198" s="28"/>
      <c r="ADR198" s="28"/>
      <c r="ADS198" s="28"/>
      <c r="ADT198" s="28"/>
      <c r="ADU198" s="28"/>
      <c r="ADV198" s="28"/>
      <c r="ADW198" s="28"/>
      <c r="ADX198" s="28"/>
      <c r="ADY198" s="28"/>
      <c r="ADZ198" s="28"/>
      <c r="AEA198" s="28"/>
      <c r="AEB198" s="28"/>
      <c r="AEC198" s="28"/>
      <c r="AED198" s="28"/>
      <c r="AEE198" s="28"/>
      <c r="AEF198" s="28"/>
      <c r="AEG198" s="28"/>
      <c r="AEH198" s="28"/>
      <c r="AEI198" s="28"/>
      <c r="AEJ198" s="28"/>
      <c r="AEK198" s="28"/>
      <c r="AEL198" s="28"/>
      <c r="AEM198" s="28"/>
      <c r="AEN198" s="28"/>
      <c r="AEO198" s="28"/>
      <c r="AEP198" s="28"/>
      <c r="AEQ198" s="28"/>
      <c r="AER198" s="28"/>
      <c r="AES198" s="28"/>
      <c r="AET198" s="28"/>
      <c r="AEU198" s="28"/>
      <c r="AEV198" s="28"/>
      <c r="AEW198" s="28"/>
      <c r="AEX198" s="28"/>
      <c r="AEY198" s="28"/>
      <c r="AEZ198" s="28"/>
      <c r="AFA198" s="28"/>
      <c r="AFB198" s="28"/>
      <c r="AFC198" s="28"/>
      <c r="AFD198" s="28"/>
      <c r="AFE198" s="28"/>
      <c r="AFF198" s="28"/>
      <c r="AFG198" s="28"/>
      <c r="AFH198" s="28"/>
      <c r="AFI198" s="28"/>
      <c r="AFJ198" s="28"/>
      <c r="AFK198" s="28"/>
      <c r="AFL198" s="28"/>
      <c r="AFM198" s="28"/>
      <c r="AFN198" s="28"/>
      <c r="AFO198" s="28"/>
      <c r="AFP198" s="28"/>
      <c r="AFQ198" s="28"/>
      <c r="AFR198" s="28"/>
      <c r="AFS198" s="28"/>
      <c r="AFT198" s="28"/>
      <c r="AFU198" s="28"/>
      <c r="AFV198" s="28"/>
      <c r="AFW198" s="28"/>
      <c r="AFX198" s="28"/>
      <c r="AFY198" s="28"/>
      <c r="AFZ198" s="28"/>
      <c r="AGA198" s="28"/>
      <c r="AGB198" s="28"/>
      <c r="AGC198" s="28"/>
      <c r="AGD198" s="28"/>
      <c r="AGE198" s="28"/>
      <c r="AGF198" s="28"/>
      <c r="AGG198" s="28"/>
      <c r="AGH198" s="28"/>
      <c r="AGI198" s="28"/>
      <c r="AGJ198" s="28"/>
      <c r="AGK198" s="28"/>
      <c r="AGL198" s="28"/>
      <c r="AGM198" s="28"/>
      <c r="AGN198" s="28"/>
      <c r="AGO198" s="28"/>
      <c r="AGP198" s="28"/>
      <c r="AGQ198" s="28"/>
      <c r="AGR198" s="28"/>
    </row>
    <row r="199" spans="1:876" ht="14.45" hidden="1" customHeight="1" x14ac:dyDescent="0.2">
      <c r="A199" s="108">
        <v>69</v>
      </c>
      <c r="B199" s="109" t="s">
        <v>489</v>
      </c>
      <c r="C199" s="278" t="s">
        <v>227</v>
      </c>
      <c r="D199" s="116">
        <f t="shared" si="284"/>
        <v>176487.69</v>
      </c>
      <c r="E199" s="116">
        <f t="shared" si="285"/>
        <v>168798.89</v>
      </c>
      <c r="F199" s="117" t="s">
        <v>36</v>
      </c>
      <c r="G199" s="108">
        <v>51489</v>
      </c>
      <c r="H199" s="278" t="s">
        <v>1172</v>
      </c>
      <c r="I199" s="108">
        <v>51493</v>
      </c>
      <c r="J199" s="278" t="s">
        <v>1181</v>
      </c>
      <c r="K199" s="126">
        <f t="shared" si="286"/>
        <v>158.50963002665429</v>
      </c>
      <c r="L199" s="126">
        <f t="shared" si="287"/>
        <v>151.60405580020861</v>
      </c>
      <c r="M199" s="127"/>
      <c r="N199" s="128" t="s">
        <v>338</v>
      </c>
      <c r="O199" s="142" t="s">
        <v>330</v>
      </c>
      <c r="P199" s="128" t="e">
        <f t="shared" si="288"/>
        <v>#N/A</v>
      </c>
      <c r="Q199" s="129" t="e">
        <f>VLOOKUP(I199,#REF!,5,FALSE)</f>
        <v>#REF!</v>
      </c>
      <c r="R199" s="129" t="e">
        <f>VLOOKUP(I199,#REF!,6,FALSE)</f>
        <v>#REF!</v>
      </c>
      <c r="S199" s="130" t="e">
        <f t="shared" si="289"/>
        <v>#REF!</v>
      </c>
      <c r="T199" s="108">
        <v>69</v>
      </c>
      <c r="U199" s="108">
        <v>1</v>
      </c>
      <c r="V199" s="327">
        <v>3.1E-2</v>
      </c>
      <c r="W199" s="327">
        <v>34.515999999999998</v>
      </c>
      <c r="X199" s="128">
        <f t="shared" si="283"/>
        <v>0</v>
      </c>
      <c r="Y199" s="128">
        <f t="shared" si="290"/>
        <v>0</v>
      </c>
      <c r="Z199" s="135">
        <f t="shared" si="291"/>
        <v>0</v>
      </c>
      <c r="AA199" s="135">
        <f t="shared" si="292"/>
        <v>0</v>
      </c>
      <c r="AB199" s="128">
        <f t="shared" si="293"/>
        <v>1</v>
      </c>
      <c r="AC199" s="135">
        <f t="shared" si="294"/>
        <v>0</v>
      </c>
      <c r="AD199" s="135">
        <f t="shared" si="295"/>
        <v>0</v>
      </c>
      <c r="AE199" s="133" t="s">
        <v>330</v>
      </c>
      <c r="AF199" s="39">
        <v>526</v>
      </c>
      <c r="AG199" s="39">
        <v>100</v>
      </c>
      <c r="AH199" s="39">
        <f t="shared" si="296"/>
        <v>3.1E-2</v>
      </c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 s="28"/>
      <c r="IN199" s="28"/>
      <c r="IO199" s="28"/>
      <c r="IP199" s="28"/>
      <c r="IQ199" s="28"/>
      <c r="IR199" s="28"/>
      <c r="IS199" s="28"/>
      <c r="IT199" s="28"/>
      <c r="IU199" s="28"/>
      <c r="IV199" s="28"/>
      <c r="IW199" s="28"/>
      <c r="IX199" s="28"/>
      <c r="IY199" s="28"/>
      <c r="IZ199" s="28"/>
      <c r="JA199" s="28"/>
      <c r="JB199" s="28"/>
      <c r="JC199" s="28"/>
      <c r="JD199" s="28"/>
      <c r="JE199" s="28"/>
      <c r="JF199" s="28"/>
      <c r="JG199" s="28"/>
      <c r="JH199" s="28"/>
      <c r="JI199" s="28"/>
      <c r="JJ199" s="28"/>
      <c r="JK199" s="28"/>
      <c r="JL199" s="28"/>
      <c r="JM199" s="28"/>
      <c r="JN199" s="28"/>
      <c r="JO199" s="28"/>
      <c r="JP199" s="28"/>
      <c r="JQ199" s="28"/>
      <c r="JR199" s="28"/>
      <c r="JS199" s="28"/>
      <c r="JT199" s="28"/>
      <c r="JU199" s="28"/>
      <c r="JV199" s="28"/>
      <c r="JW199" s="28"/>
      <c r="JX199" s="28"/>
      <c r="JY199" s="28"/>
      <c r="JZ199" s="28"/>
      <c r="KA199" s="28"/>
      <c r="KB199" s="28"/>
      <c r="KC199" s="28"/>
      <c r="KD199" s="28"/>
      <c r="KE199" s="28"/>
      <c r="KF199" s="28"/>
      <c r="KG199" s="28"/>
      <c r="KH199" s="28"/>
      <c r="KI199" s="28"/>
      <c r="KJ199" s="28"/>
      <c r="KK199" s="28"/>
      <c r="KL199" s="28"/>
      <c r="KM199" s="28"/>
      <c r="KN199" s="28"/>
      <c r="KO199" s="28"/>
      <c r="KP199" s="28"/>
      <c r="KQ199" s="28"/>
      <c r="KR199" s="28"/>
      <c r="KS199" s="28"/>
      <c r="KT199" s="28"/>
      <c r="KU199" s="28"/>
      <c r="KV199" s="28"/>
      <c r="KW199" s="28"/>
      <c r="KX199" s="28"/>
      <c r="KY199" s="28"/>
      <c r="KZ199" s="28"/>
      <c r="LA199" s="28"/>
      <c r="LB199" s="28"/>
      <c r="LC199" s="28"/>
      <c r="LD199" s="28"/>
      <c r="LE199" s="28"/>
      <c r="LF199" s="28"/>
      <c r="LG199" s="28"/>
      <c r="LH199" s="28"/>
      <c r="LI199" s="28"/>
      <c r="LJ199" s="28"/>
      <c r="LK199" s="28"/>
      <c r="LL199" s="28"/>
      <c r="LM199" s="28"/>
      <c r="LN199" s="28"/>
      <c r="LO199" s="28"/>
      <c r="LP199" s="28"/>
      <c r="LQ199" s="28"/>
      <c r="LR199" s="28"/>
      <c r="LS199" s="28"/>
      <c r="LT199" s="28"/>
      <c r="LU199" s="28"/>
      <c r="LV199" s="28"/>
      <c r="LW199" s="28"/>
      <c r="LX199" s="28"/>
      <c r="LY199" s="28"/>
      <c r="LZ199" s="28"/>
      <c r="MA199" s="28"/>
      <c r="MB199" s="28"/>
      <c r="MC199" s="28"/>
      <c r="MD199" s="28"/>
      <c r="ME199" s="28"/>
      <c r="MF199" s="28"/>
      <c r="MG199" s="28"/>
      <c r="MH199" s="28"/>
      <c r="MI199" s="28"/>
      <c r="MJ199" s="28"/>
      <c r="MK199" s="28"/>
      <c r="ML199" s="28"/>
      <c r="MM199" s="28"/>
      <c r="MN199" s="28"/>
      <c r="MO199" s="28"/>
      <c r="MP199" s="28"/>
      <c r="MQ199" s="28"/>
      <c r="MR199" s="28"/>
      <c r="MS199" s="28"/>
      <c r="MT199" s="28"/>
      <c r="MU199" s="28"/>
      <c r="MV199" s="28"/>
      <c r="MW199" s="28"/>
      <c r="MX199" s="28"/>
      <c r="MY199" s="28"/>
      <c r="MZ199" s="28"/>
      <c r="NA199" s="28"/>
      <c r="NB199" s="28"/>
      <c r="NC199" s="28"/>
      <c r="ND199" s="28"/>
      <c r="NE199" s="28"/>
      <c r="NF199" s="28"/>
      <c r="NG199" s="28"/>
      <c r="NH199" s="28"/>
      <c r="NI199" s="28"/>
      <c r="NJ199" s="28"/>
      <c r="NK199" s="28"/>
      <c r="NL199" s="28"/>
      <c r="NM199" s="28"/>
      <c r="NN199" s="28"/>
      <c r="NO199" s="28"/>
      <c r="NP199" s="28"/>
      <c r="NQ199" s="28"/>
      <c r="NR199" s="28"/>
      <c r="NS199" s="28"/>
      <c r="NT199" s="28"/>
      <c r="NU199" s="28"/>
      <c r="NV199" s="28"/>
      <c r="NW199" s="28"/>
      <c r="NX199" s="28"/>
      <c r="NY199" s="28"/>
      <c r="NZ199" s="28"/>
      <c r="OA199" s="28"/>
      <c r="OB199" s="28"/>
      <c r="OC199" s="28"/>
      <c r="OD199" s="28"/>
      <c r="OE199" s="28"/>
      <c r="OF199" s="28"/>
      <c r="OG199" s="28"/>
      <c r="OH199" s="28"/>
      <c r="OI199" s="28"/>
      <c r="OJ199" s="28"/>
      <c r="OK199" s="28"/>
      <c r="OL199" s="28"/>
      <c r="OM199" s="28"/>
      <c r="ON199" s="28"/>
      <c r="OO199" s="28"/>
      <c r="OP199" s="28"/>
      <c r="OQ199" s="28"/>
      <c r="OR199" s="28"/>
      <c r="OS199" s="28"/>
      <c r="OT199" s="28"/>
      <c r="OU199" s="28"/>
      <c r="OV199" s="28"/>
      <c r="OW199" s="28"/>
      <c r="OX199" s="28"/>
      <c r="OY199" s="28"/>
      <c r="OZ199" s="28"/>
      <c r="PA199" s="28"/>
      <c r="PB199" s="28"/>
      <c r="PC199" s="28"/>
      <c r="PD199" s="28"/>
      <c r="PE199" s="28"/>
      <c r="PF199" s="28"/>
      <c r="PG199" s="28"/>
      <c r="PH199" s="28"/>
      <c r="PI199" s="28"/>
      <c r="PJ199" s="28"/>
      <c r="PK199" s="28"/>
      <c r="PL199" s="28"/>
      <c r="PM199" s="28"/>
      <c r="PN199" s="28"/>
      <c r="PO199" s="28"/>
      <c r="PP199" s="28"/>
      <c r="PQ199" s="28"/>
      <c r="PR199" s="28"/>
      <c r="PS199" s="28"/>
      <c r="PT199" s="28"/>
      <c r="PU199" s="28"/>
      <c r="PV199" s="28"/>
      <c r="PW199" s="28"/>
      <c r="PX199" s="28"/>
      <c r="PY199" s="28"/>
      <c r="PZ199" s="28"/>
      <c r="QA199" s="28"/>
      <c r="QB199" s="28"/>
      <c r="QC199" s="28"/>
      <c r="QD199" s="28"/>
      <c r="QE199" s="28"/>
      <c r="QF199" s="28"/>
      <c r="QG199" s="28"/>
      <c r="QH199" s="28"/>
      <c r="QI199" s="28"/>
      <c r="QJ199" s="28"/>
      <c r="QK199" s="28"/>
      <c r="QL199" s="28"/>
      <c r="QM199" s="28"/>
      <c r="QN199" s="28"/>
      <c r="QO199" s="28"/>
      <c r="QP199" s="28"/>
      <c r="QQ199" s="28"/>
      <c r="QR199" s="28"/>
      <c r="QS199" s="28"/>
      <c r="QT199" s="28"/>
      <c r="QU199" s="28"/>
      <c r="QV199" s="28"/>
      <c r="QW199" s="28"/>
      <c r="QX199" s="28"/>
      <c r="QY199" s="28"/>
      <c r="QZ199" s="28"/>
      <c r="RA199" s="28"/>
      <c r="RB199" s="28"/>
      <c r="RC199" s="28"/>
      <c r="RD199" s="28"/>
      <c r="RE199" s="28"/>
      <c r="RF199" s="28"/>
      <c r="RG199" s="28"/>
      <c r="RH199" s="28"/>
      <c r="RI199" s="28"/>
      <c r="RJ199" s="28"/>
      <c r="RK199" s="28"/>
      <c r="RL199" s="28"/>
      <c r="RM199" s="28"/>
      <c r="RN199" s="28"/>
      <c r="RO199" s="28"/>
      <c r="RP199" s="28"/>
      <c r="RQ199" s="28"/>
      <c r="RR199" s="28"/>
      <c r="RS199" s="28"/>
      <c r="RT199" s="28"/>
      <c r="RU199" s="28"/>
      <c r="RV199" s="28"/>
      <c r="RW199" s="28"/>
      <c r="RX199" s="28"/>
      <c r="RY199" s="28"/>
      <c r="RZ199" s="28"/>
      <c r="SA199" s="28"/>
      <c r="SB199" s="28"/>
      <c r="SC199" s="28"/>
      <c r="SD199" s="28"/>
      <c r="SE199" s="28"/>
      <c r="SF199" s="28"/>
      <c r="SG199" s="28"/>
      <c r="SH199" s="28"/>
      <c r="SI199" s="28"/>
      <c r="SJ199" s="28"/>
      <c r="SK199" s="28"/>
      <c r="SL199" s="28"/>
      <c r="SM199" s="28"/>
      <c r="SN199" s="28"/>
      <c r="SO199" s="28"/>
      <c r="SP199" s="28"/>
      <c r="SQ199" s="28"/>
      <c r="SR199" s="28"/>
      <c r="SS199" s="28"/>
      <c r="ST199" s="28"/>
      <c r="SU199" s="28"/>
      <c r="SV199" s="28"/>
      <c r="SW199" s="28"/>
      <c r="SX199" s="28"/>
      <c r="SY199" s="28"/>
      <c r="SZ199" s="28"/>
      <c r="TA199" s="28"/>
      <c r="TB199" s="28"/>
      <c r="TC199" s="28"/>
      <c r="TD199" s="28"/>
      <c r="TE199" s="28"/>
      <c r="TF199" s="28"/>
      <c r="TG199" s="28"/>
      <c r="TH199" s="28"/>
      <c r="TI199" s="28"/>
      <c r="TJ199" s="28"/>
      <c r="TK199" s="28"/>
      <c r="TL199" s="28"/>
      <c r="TM199" s="28"/>
      <c r="TN199" s="28"/>
      <c r="TO199" s="28"/>
      <c r="TP199" s="28"/>
      <c r="TQ199" s="28"/>
      <c r="TR199" s="28"/>
      <c r="TS199" s="28"/>
      <c r="TT199" s="28"/>
      <c r="TU199" s="28"/>
      <c r="TV199" s="28"/>
      <c r="TW199" s="28"/>
      <c r="TX199" s="28"/>
      <c r="TY199" s="28"/>
      <c r="TZ199" s="28"/>
      <c r="UA199" s="28"/>
      <c r="UB199" s="28"/>
      <c r="UC199" s="28"/>
      <c r="UD199" s="28"/>
      <c r="UE199" s="28"/>
      <c r="UF199" s="28"/>
      <c r="UG199" s="28"/>
      <c r="UH199" s="28"/>
      <c r="UI199" s="28"/>
      <c r="UJ199" s="28"/>
      <c r="UK199" s="28"/>
      <c r="UL199" s="28"/>
      <c r="UM199" s="28"/>
      <c r="UN199" s="28"/>
      <c r="UO199" s="28"/>
      <c r="UP199" s="28"/>
      <c r="UQ199" s="28"/>
      <c r="UR199" s="28"/>
      <c r="US199" s="28"/>
      <c r="UT199" s="28"/>
      <c r="UU199" s="28"/>
      <c r="UV199" s="28"/>
      <c r="UW199" s="28"/>
      <c r="UX199" s="28"/>
      <c r="UY199" s="28"/>
      <c r="UZ199" s="28"/>
      <c r="VA199" s="28"/>
      <c r="VB199" s="28"/>
      <c r="VC199" s="28"/>
      <c r="VD199" s="28"/>
      <c r="VE199" s="28"/>
      <c r="VF199" s="28"/>
      <c r="VG199" s="28"/>
      <c r="VH199" s="28"/>
      <c r="VI199" s="28"/>
      <c r="VJ199" s="28"/>
      <c r="VK199" s="28"/>
      <c r="VL199" s="28"/>
      <c r="VM199" s="28"/>
      <c r="VN199" s="28"/>
      <c r="VO199" s="28"/>
      <c r="VP199" s="28"/>
      <c r="VQ199" s="28"/>
      <c r="VR199" s="28"/>
      <c r="VS199" s="28"/>
      <c r="VT199" s="28"/>
      <c r="VU199" s="28"/>
      <c r="VV199" s="28"/>
      <c r="VW199" s="28"/>
      <c r="VX199" s="28"/>
      <c r="VY199" s="28"/>
      <c r="VZ199" s="28"/>
      <c r="WA199" s="28"/>
      <c r="WB199" s="28"/>
      <c r="WC199" s="28"/>
      <c r="WD199" s="28"/>
      <c r="WE199" s="28"/>
      <c r="WF199" s="28"/>
      <c r="WG199" s="28"/>
      <c r="WH199" s="28"/>
      <c r="WI199" s="28"/>
      <c r="WJ199" s="28"/>
      <c r="WK199" s="28"/>
      <c r="WL199" s="28"/>
      <c r="WM199" s="28"/>
      <c r="WN199" s="28"/>
      <c r="WO199" s="28"/>
      <c r="WP199" s="28"/>
      <c r="WQ199" s="28"/>
      <c r="WR199" s="28"/>
      <c r="WS199" s="28"/>
      <c r="WT199" s="28"/>
      <c r="WU199" s="28"/>
      <c r="WV199" s="28"/>
      <c r="WW199" s="28"/>
      <c r="WX199" s="28"/>
      <c r="WY199" s="28"/>
      <c r="WZ199" s="28"/>
      <c r="XA199" s="28"/>
      <c r="XB199" s="28"/>
      <c r="XC199" s="28"/>
      <c r="XD199" s="28"/>
      <c r="XE199" s="28"/>
      <c r="XF199" s="28"/>
      <c r="XG199" s="28"/>
      <c r="XH199" s="28"/>
      <c r="XI199" s="28"/>
      <c r="XJ199" s="28"/>
      <c r="XK199" s="28"/>
      <c r="XL199" s="28"/>
      <c r="XM199" s="28"/>
      <c r="XN199" s="28"/>
      <c r="XO199" s="28"/>
      <c r="XP199" s="28"/>
      <c r="XQ199" s="28"/>
      <c r="XR199" s="28"/>
      <c r="XS199" s="28"/>
      <c r="XT199" s="28"/>
      <c r="XU199" s="28"/>
      <c r="XV199" s="28"/>
      <c r="XW199" s="28"/>
      <c r="XX199" s="28"/>
      <c r="XY199" s="28"/>
      <c r="XZ199" s="28"/>
      <c r="YA199" s="28"/>
      <c r="YB199" s="28"/>
      <c r="YC199" s="28"/>
      <c r="YD199" s="28"/>
      <c r="YE199" s="28"/>
      <c r="YF199" s="28"/>
      <c r="YG199" s="28"/>
      <c r="YH199" s="28"/>
      <c r="YI199" s="28"/>
      <c r="YJ199" s="28"/>
      <c r="YK199" s="28"/>
      <c r="YL199" s="28"/>
      <c r="YM199" s="28"/>
      <c r="YN199" s="28"/>
      <c r="YO199" s="28"/>
      <c r="YP199" s="28"/>
      <c r="YQ199" s="28"/>
      <c r="YR199" s="28"/>
      <c r="YS199" s="28"/>
      <c r="YT199" s="28"/>
      <c r="YU199" s="28"/>
      <c r="YV199" s="28"/>
      <c r="YW199" s="28"/>
      <c r="YX199" s="28"/>
      <c r="YY199" s="28"/>
      <c r="YZ199" s="28"/>
      <c r="ZA199" s="28"/>
      <c r="ZB199" s="28"/>
      <c r="ZC199" s="28"/>
      <c r="ZD199" s="28"/>
      <c r="ZE199" s="28"/>
      <c r="ZF199" s="28"/>
      <c r="ZG199" s="28"/>
      <c r="ZH199" s="28"/>
      <c r="ZI199" s="28"/>
      <c r="ZJ199" s="28"/>
      <c r="ZK199" s="28"/>
      <c r="ZL199" s="28"/>
      <c r="ZM199" s="28"/>
      <c r="ZN199" s="28"/>
      <c r="ZO199" s="28"/>
      <c r="ZP199" s="28"/>
      <c r="ZQ199" s="28"/>
      <c r="ZR199" s="28"/>
      <c r="ZS199" s="28"/>
      <c r="ZT199" s="28"/>
      <c r="ZU199" s="28"/>
      <c r="ZV199" s="28"/>
      <c r="ZW199" s="28"/>
      <c r="ZX199" s="28"/>
      <c r="ZY199" s="28"/>
      <c r="ZZ199" s="28"/>
      <c r="AAA199" s="28"/>
      <c r="AAB199" s="28"/>
      <c r="AAC199" s="28"/>
      <c r="AAD199" s="28"/>
      <c r="AAE199" s="28"/>
      <c r="AAF199" s="28"/>
      <c r="AAG199" s="28"/>
      <c r="AAH199" s="28"/>
      <c r="AAI199" s="28"/>
      <c r="AAJ199" s="28"/>
      <c r="AAK199" s="28"/>
      <c r="AAL199" s="28"/>
      <c r="AAM199" s="28"/>
      <c r="AAN199" s="28"/>
      <c r="AAO199" s="28"/>
      <c r="AAP199" s="28"/>
      <c r="AAQ199" s="28"/>
      <c r="AAR199" s="28"/>
      <c r="AAS199" s="28"/>
      <c r="AAT199" s="28"/>
      <c r="AAU199" s="28"/>
      <c r="AAV199" s="28"/>
      <c r="AAW199" s="28"/>
      <c r="AAX199" s="28"/>
      <c r="AAY199" s="28"/>
      <c r="AAZ199" s="28"/>
      <c r="ABA199" s="28"/>
      <c r="ABB199" s="28"/>
      <c r="ABC199" s="28"/>
      <c r="ABD199" s="28"/>
      <c r="ABE199" s="28"/>
      <c r="ABF199" s="28"/>
      <c r="ABG199" s="28"/>
      <c r="ABH199" s="28"/>
      <c r="ABI199" s="28"/>
      <c r="ABJ199" s="28"/>
      <c r="ABK199" s="28"/>
      <c r="ABL199" s="28"/>
      <c r="ABM199" s="28"/>
      <c r="ABN199" s="28"/>
      <c r="ABO199" s="28"/>
      <c r="ABP199" s="28"/>
      <c r="ABQ199" s="28"/>
      <c r="ABR199" s="28"/>
      <c r="ABS199" s="28"/>
      <c r="ABT199" s="28"/>
      <c r="ABU199" s="28"/>
      <c r="ABV199" s="28"/>
      <c r="ABW199" s="28"/>
      <c r="ABX199" s="28"/>
      <c r="ABY199" s="28"/>
      <c r="ABZ199" s="28"/>
      <c r="ACA199" s="28"/>
      <c r="ACB199" s="28"/>
      <c r="ACC199" s="28"/>
      <c r="ACD199" s="28"/>
      <c r="ACE199" s="28"/>
      <c r="ACF199" s="28"/>
      <c r="ACG199" s="28"/>
      <c r="ACH199" s="28"/>
      <c r="ACI199" s="28"/>
      <c r="ACJ199" s="28"/>
      <c r="ACK199" s="28"/>
      <c r="ACL199" s="28"/>
      <c r="ACM199" s="28"/>
      <c r="ACN199" s="28"/>
      <c r="ACO199" s="28"/>
      <c r="ACP199" s="28"/>
      <c r="ACQ199" s="28"/>
      <c r="ACR199" s="28"/>
      <c r="ACS199" s="28"/>
      <c r="ACT199" s="28"/>
      <c r="ACU199" s="28"/>
      <c r="ACV199" s="28"/>
      <c r="ACW199" s="28"/>
      <c r="ACX199" s="28"/>
      <c r="ACY199" s="28"/>
      <c r="ACZ199" s="28"/>
      <c r="ADA199" s="28"/>
      <c r="ADB199" s="28"/>
      <c r="ADC199" s="28"/>
      <c r="ADD199" s="28"/>
      <c r="ADE199" s="28"/>
      <c r="ADF199" s="28"/>
      <c r="ADG199" s="28"/>
      <c r="ADH199" s="28"/>
      <c r="ADI199" s="28"/>
      <c r="ADJ199" s="28"/>
      <c r="ADK199" s="28"/>
      <c r="ADL199" s="28"/>
      <c r="ADM199" s="28"/>
      <c r="ADN199" s="28"/>
      <c r="ADO199" s="28"/>
      <c r="ADP199" s="28"/>
      <c r="ADQ199" s="28"/>
      <c r="ADR199" s="28"/>
      <c r="ADS199" s="28"/>
      <c r="ADT199" s="28"/>
      <c r="ADU199" s="28"/>
      <c r="ADV199" s="28"/>
      <c r="ADW199" s="28"/>
      <c r="ADX199" s="28"/>
      <c r="ADY199" s="28"/>
      <c r="ADZ199" s="28"/>
      <c r="AEA199" s="28"/>
      <c r="AEB199" s="28"/>
      <c r="AEC199" s="28"/>
      <c r="AED199" s="28"/>
      <c r="AEE199" s="28"/>
      <c r="AEF199" s="28"/>
      <c r="AEG199" s="28"/>
      <c r="AEH199" s="28"/>
      <c r="AEI199" s="28"/>
      <c r="AEJ199" s="28"/>
      <c r="AEK199" s="28"/>
      <c r="AEL199" s="28"/>
      <c r="AEM199" s="28"/>
      <c r="AEN199" s="28"/>
      <c r="AEO199" s="28"/>
      <c r="AEP199" s="28"/>
      <c r="AEQ199" s="28"/>
      <c r="AER199" s="28"/>
      <c r="AES199" s="28"/>
      <c r="AET199" s="28"/>
      <c r="AEU199" s="28"/>
      <c r="AEV199" s="28"/>
      <c r="AEW199" s="28"/>
      <c r="AEX199" s="28"/>
      <c r="AEY199" s="28"/>
      <c r="AEZ199" s="28"/>
      <c r="AFA199" s="28"/>
      <c r="AFB199" s="28"/>
      <c r="AFC199" s="28"/>
      <c r="AFD199" s="28"/>
      <c r="AFE199" s="28"/>
      <c r="AFF199" s="28"/>
      <c r="AFG199" s="28"/>
      <c r="AFH199" s="28"/>
      <c r="AFI199" s="28"/>
      <c r="AFJ199" s="28"/>
      <c r="AFK199" s="28"/>
      <c r="AFL199" s="28"/>
      <c r="AFM199" s="28"/>
      <c r="AFN199" s="28"/>
      <c r="AFO199" s="28"/>
      <c r="AFP199" s="28"/>
      <c r="AFQ199" s="28"/>
      <c r="AFR199" s="28"/>
      <c r="AFS199" s="28"/>
      <c r="AFT199" s="28"/>
      <c r="AFU199" s="28"/>
      <c r="AFV199" s="28"/>
      <c r="AFW199" s="28"/>
      <c r="AFX199" s="28"/>
      <c r="AFY199" s="28"/>
      <c r="AFZ199" s="28"/>
      <c r="AGA199" s="28"/>
      <c r="AGB199" s="28"/>
      <c r="AGC199" s="28"/>
      <c r="AGD199" s="28"/>
      <c r="AGE199" s="28"/>
      <c r="AGF199" s="28"/>
      <c r="AGG199" s="28"/>
      <c r="AGH199" s="28"/>
      <c r="AGI199" s="28"/>
      <c r="AGJ199" s="28"/>
      <c r="AGK199" s="28"/>
      <c r="AGL199" s="28"/>
      <c r="AGM199" s="28"/>
      <c r="AGN199" s="28"/>
      <c r="AGO199" s="28"/>
      <c r="AGP199" s="28"/>
      <c r="AGQ199" s="28"/>
      <c r="AGR199" s="28"/>
    </row>
    <row r="200" spans="1:876" s="28" customFormat="1" ht="14.25" hidden="1" customHeight="1" x14ac:dyDescent="0.2">
      <c r="A200" s="108">
        <v>69</v>
      </c>
      <c r="B200" s="109" t="s">
        <v>489</v>
      </c>
      <c r="C200" s="278" t="s">
        <v>227</v>
      </c>
      <c r="D200" s="110">
        <f t="shared" si="284"/>
        <v>176487.69</v>
      </c>
      <c r="E200" s="110">
        <f t="shared" si="285"/>
        <v>168798.89</v>
      </c>
      <c r="F200" s="111" t="s">
        <v>36</v>
      </c>
      <c r="G200" s="108">
        <v>51585</v>
      </c>
      <c r="H200" s="278" t="s">
        <v>1173</v>
      </c>
      <c r="I200" s="108">
        <v>51587</v>
      </c>
      <c r="J200" s="278" t="s">
        <v>1182</v>
      </c>
      <c r="K200" s="126">
        <f t="shared" si="286"/>
        <v>1048.2088437246496</v>
      </c>
      <c r="L200" s="126">
        <f t="shared" si="287"/>
        <v>1002.5429496465409</v>
      </c>
      <c r="M200" s="127"/>
      <c r="N200" s="128" t="s">
        <v>338</v>
      </c>
      <c r="O200" s="142" t="s">
        <v>330</v>
      </c>
      <c r="P200" s="128" t="e">
        <f t="shared" si="288"/>
        <v>#N/A</v>
      </c>
      <c r="Q200" s="129" t="e">
        <f>VLOOKUP(I200,#REF!,5,FALSE)</f>
        <v>#REF!</v>
      </c>
      <c r="R200" s="129" t="e">
        <f>VLOOKUP(I200,#REF!,6,FALSE)</f>
        <v>#REF!</v>
      </c>
      <c r="S200" s="130" t="e">
        <f t="shared" si="289"/>
        <v>#REF!</v>
      </c>
      <c r="T200" s="108">
        <v>69</v>
      </c>
      <c r="U200" s="108">
        <v>1</v>
      </c>
      <c r="V200" s="327">
        <v>0.20499999999999999</v>
      </c>
      <c r="W200" s="327">
        <v>34.515999999999998</v>
      </c>
      <c r="X200" s="128">
        <f t="shared" si="283"/>
        <v>0</v>
      </c>
      <c r="Y200" s="128">
        <f t="shared" si="290"/>
        <v>0</v>
      </c>
      <c r="Z200" s="135">
        <f t="shared" si="291"/>
        <v>0</v>
      </c>
      <c r="AA200" s="135">
        <f t="shared" si="292"/>
        <v>0</v>
      </c>
      <c r="AB200" s="128">
        <f t="shared" si="293"/>
        <v>1</v>
      </c>
      <c r="AC200" s="135">
        <f t="shared" si="294"/>
        <v>0</v>
      </c>
      <c r="AD200" s="135">
        <f t="shared" si="295"/>
        <v>0</v>
      </c>
      <c r="AE200" s="133" t="s">
        <v>330</v>
      </c>
      <c r="AF200" s="39">
        <v>526</v>
      </c>
      <c r="AG200" s="39">
        <v>100</v>
      </c>
      <c r="AH200" s="39">
        <f t="shared" si="296"/>
        <v>0.20499999999999999</v>
      </c>
    </row>
    <row r="201" spans="1:876" s="276" customFormat="1" ht="14.45" hidden="1" customHeight="1" x14ac:dyDescent="0.2">
      <c r="A201" s="108">
        <v>69</v>
      </c>
      <c r="B201" s="109" t="s">
        <v>489</v>
      </c>
      <c r="C201" s="278" t="s">
        <v>227</v>
      </c>
      <c r="D201" s="110">
        <f t="shared" si="284"/>
        <v>176487.69</v>
      </c>
      <c r="E201" s="110">
        <f t="shared" si="285"/>
        <v>168798.89</v>
      </c>
      <c r="F201" s="111" t="s">
        <v>36</v>
      </c>
      <c r="G201" s="108">
        <v>51593</v>
      </c>
      <c r="H201" s="278" t="s">
        <v>1174</v>
      </c>
      <c r="I201" s="108">
        <v>51591</v>
      </c>
      <c r="J201" s="278" t="s">
        <v>1183</v>
      </c>
      <c r="K201" s="126">
        <f t="shared" si="286"/>
        <v>24021.878769845873</v>
      </c>
      <c r="L201" s="126">
        <f t="shared" si="287"/>
        <v>22975.35013385097</v>
      </c>
      <c r="M201" s="127"/>
      <c r="N201" s="128" t="s">
        <v>329</v>
      </c>
      <c r="O201" s="142" t="s">
        <v>732</v>
      </c>
      <c r="P201" s="128" t="e">
        <f>VLOOKUP(I201,I202:J603,2,FALSE)</f>
        <v>#N/A</v>
      </c>
      <c r="Q201" s="129" t="e">
        <f>VLOOKUP(I201,#REF!,5,FALSE)</f>
        <v>#REF!</v>
      </c>
      <c r="R201" s="129" t="e">
        <f>VLOOKUP(I201,#REF!,6,FALSE)</f>
        <v>#REF!</v>
      </c>
      <c r="S201" s="130" t="e">
        <f t="shared" si="289"/>
        <v>#REF!</v>
      </c>
      <c r="T201" s="108">
        <v>69</v>
      </c>
      <c r="U201" s="108">
        <v>1</v>
      </c>
      <c r="V201" s="327">
        <v>4.6980000000000004</v>
      </c>
      <c r="W201" s="327">
        <v>34.515999999999998</v>
      </c>
      <c r="X201" s="128">
        <f t="shared" si="283"/>
        <v>0</v>
      </c>
      <c r="Y201" s="128">
        <f t="shared" si="290"/>
        <v>1</v>
      </c>
      <c r="Z201" s="135">
        <f t="shared" si="291"/>
        <v>0</v>
      </c>
      <c r="AA201" s="135">
        <f t="shared" si="292"/>
        <v>0</v>
      </c>
      <c r="AB201" s="128">
        <f t="shared" si="293"/>
        <v>0</v>
      </c>
      <c r="AC201" s="135">
        <f t="shared" si="294"/>
        <v>0</v>
      </c>
      <c r="AD201" s="135">
        <f t="shared" si="295"/>
        <v>0</v>
      </c>
      <c r="AE201" s="133" t="s">
        <v>330</v>
      </c>
      <c r="AF201" s="39">
        <v>526</v>
      </c>
      <c r="AG201" s="39">
        <v>100</v>
      </c>
      <c r="AH201" s="39">
        <f t="shared" si="296"/>
        <v>4.6980000000000004</v>
      </c>
    </row>
    <row r="202" spans="1:876" s="276" customFormat="1" ht="14.45" hidden="1" customHeight="1" x14ac:dyDescent="0.2">
      <c r="A202" s="108">
        <v>69</v>
      </c>
      <c r="B202" s="109" t="s">
        <v>489</v>
      </c>
      <c r="C202" s="278" t="s">
        <v>227</v>
      </c>
      <c r="D202" s="110">
        <f t="shared" si="284"/>
        <v>176487.69</v>
      </c>
      <c r="E202" s="110">
        <f t="shared" si="285"/>
        <v>168798.89</v>
      </c>
      <c r="F202" s="111" t="s">
        <v>36</v>
      </c>
      <c r="G202" s="108">
        <v>51595</v>
      </c>
      <c r="H202" s="278" t="s">
        <v>1175</v>
      </c>
      <c r="I202" s="108">
        <v>51593</v>
      </c>
      <c r="J202" s="278" t="s">
        <v>1184</v>
      </c>
      <c r="K202" s="126">
        <f t="shared" si="286"/>
        <v>117.60391905203385</v>
      </c>
      <c r="L202" s="126">
        <f t="shared" si="287"/>
        <v>112.48042849692897</v>
      </c>
      <c r="M202" s="127"/>
      <c r="N202" s="128" t="s">
        <v>329</v>
      </c>
      <c r="O202" s="142" t="s">
        <v>732</v>
      </c>
      <c r="P202" s="128" t="e">
        <f>VLOOKUP(I202,I203:J604,2,FALSE)</f>
        <v>#N/A</v>
      </c>
      <c r="Q202" s="129" t="e">
        <f>VLOOKUP(I202,#REF!,5,FALSE)</f>
        <v>#REF!</v>
      </c>
      <c r="R202" s="129" t="e">
        <f>VLOOKUP(I202,#REF!,6,FALSE)</f>
        <v>#REF!</v>
      </c>
      <c r="S202" s="130" t="e">
        <f t="shared" si="289"/>
        <v>#REF!</v>
      </c>
      <c r="T202" s="108">
        <v>69</v>
      </c>
      <c r="U202" s="108">
        <v>1</v>
      </c>
      <c r="V202" s="327">
        <v>2.3E-2</v>
      </c>
      <c r="W202" s="327">
        <v>34.515999999999998</v>
      </c>
      <c r="X202" s="128">
        <f t="shared" si="283"/>
        <v>0</v>
      </c>
      <c r="Y202" s="128">
        <f t="shared" si="290"/>
        <v>1</v>
      </c>
      <c r="Z202" s="135">
        <f t="shared" si="291"/>
        <v>0</v>
      </c>
      <c r="AA202" s="135">
        <f t="shared" si="292"/>
        <v>0</v>
      </c>
      <c r="AB202" s="128">
        <f t="shared" si="293"/>
        <v>0</v>
      </c>
      <c r="AC202" s="135">
        <f t="shared" si="294"/>
        <v>0</v>
      </c>
      <c r="AD202" s="135">
        <f t="shared" si="295"/>
        <v>0</v>
      </c>
      <c r="AE202" s="133" t="s">
        <v>330</v>
      </c>
      <c r="AF202" s="39">
        <v>526</v>
      </c>
      <c r="AG202" s="39">
        <v>100</v>
      </c>
      <c r="AH202" s="39">
        <f t="shared" si="296"/>
        <v>2.3E-2</v>
      </c>
    </row>
    <row r="203" spans="1:876" s="276" customFormat="1" ht="14.45" hidden="1" customHeight="1" x14ac:dyDescent="0.2">
      <c r="A203" s="108">
        <v>69</v>
      </c>
      <c r="B203" s="109" t="s">
        <v>489</v>
      </c>
      <c r="C203" s="278" t="s">
        <v>227</v>
      </c>
      <c r="D203" s="110">
        <f t="shared" si="284"/>
        <v>176487.69</v>
      </c>
      <c r="E203" s="110">
        <f t="shared" si="285"/>
        <v>168798.89</v>
      </c>
      <c r="F203" s="111" t="s">
        <v>36</v>
      </c>
      <c r="G203" s="108">
        <v>51597</v>
      </c>
      <c r="H203" s="278" t="s">
        <v>1176</v>
      </c>
      <c r="I203" s="108">
        <v>51595</v>
      </c>
      <c r="J203" s="278" t="s">
        <v>1185</v>
      </c>
      <c r="K203" s="126">
        <f t="shared" si="286"/>
        <v>76.698208077413369</v>
      </c>
      <c r="L203" s="126">
        <f t="shared" si="287"/>
        <v>73.356801193649332</v>
      </c>
      <c r="M203" s="127"/>
      <c r="N203" s="128" t="s">
        <v>329</v>
      </c>
      <c r="O203" s="142" t="s">
        <v>732</v>
      </c>
      <c r="P203" s="128" t="e">
        <f>VLOOKUP(I203,I204:J605,2,FALSE)</f>
        <v>#N/A</v>
      </c>
      <c r="Q203" s="129" t="e">
        <f>VLOOKUP(I203,#REF!,5,FALSE)</f>
        <v>#REF!</v>
      </c>
      <c r="R203" s="129" t="e">
        <f>VLOOKUP(I203,#REF!,6,FALSE)</f>
        <v>#REF!</v>
      </c>
      <c r="S203" s="130" t="e">
        <f t="shared" si="289"/>
        <v>#REF!</v>
      </c>
      <c r="T203" s="108">
        <v>69</v>
      </c>
      <c r="U203" s="108">
        <v>1</v>
      </c>
      <c r="V203" s="327">
        <v>1.4999999999999999E-2</v>
      </c>
      <c r="W203" s="327">
        <v>34.515999999999998</v>
      </c>
      <c r="X203" s="128">
        <f t="shared" si="283"/>
        <v>0</v>
      </c>
      <c r="Y203" s="128">
        <f t="shared" si="290"/>
        <v>1</v>
      </c>
      <c r="Z203" s="135">
        <f t="shared" si="291"/>
        <v>0</v>
      </c>
      <c r="AA203" s="135">
        <f t="shared" si="292"/>
        <v>0</v>
      </c>
      <c r="AB203" s="128">
        <f t="shared" si="293"/>
        <v>0</v>
      </c>
      <c r="AC203" s="135">
        <f t="shared" si="294"/>
        <v>0</v>
      </c>
      <c r="AD203" s="135">
        <f t="shared" si="295"/>
        <v>0</v>
      </c>
      <c r="AE203" s="133" t="s">
        <v>330</v>
      </c>
      <c r="AF203" s="39">
        <v>526</v>
      </c>
      <c r="AG203" s="39">
        <v>100</v>
      </c>
      <c r="AH203" s="39">
        <f t="shared" si="296"/>
        <v>1.4999999999999999E-2</v>
      </c>
    </row>
    <row r="204" spans="1:876" s="28" customFormat="1" ht="14.45" hidden="1" customHeight="1" x14ac:dyDescent="0.2">
      <c r="A204" s="108">
        <v>69</v>
      </c>
      <c r="B204" s="114" t="s">
        <v>509</v>
      </c>
      <c r="C204" s="115" t="str">
        <f>VLOOKUP(B204,ckt_lookup,2,FALSE)</f>
        <v>Elec Tran-Line OH-TX- 69KV-East Sta-Van Buren Sub</v>
      </c>
      <c r="D204" s="116">
        <f t="shared" si="284"/>
        <v>112011.75</v>
      </c>
      <c r="E204" s="116">
        <f t="shared" ref="E204:E206" si="297">VLOOKUP(C204,TLine_Cost,4,FALSE)</f>
        <v>41339.19</v>
      </c>
      <c r="F204" s="117" t="s">
        <v>35</v>
      </c>
      <c r="G204" s="108">
        <v>50961</v>
      </c>
      <c r="H204" s="278" t="s">
        <v>1195</v>
      </c>
      <c r="I204" s="108">
        <v>50951</v>
      </c>
      <c r="J204" s="278" t="s">
        <v>1196</v>
      </c>
      <c r="K204" s="126">
        <f t="shared" ref="K204:K206" si="298">D204*V204/W204</f>
        <v>112011.75</v>
      </c>
      <c r="L204" s="126">
        <f t="shared" ref="L204:L206" si="299">E204*V204/W204</f>
        <v>41339.19</v>
      </c>
      <c r="M204" s="127">
        <f>SUM(K204)</f>
        <v>112011.75</v>
      </c>
      <c r="N204" s="128" t="s">
        <v>338</v>
      </c>
      <c r="O204" s="142" t="s">
        <v>330</v>
      </c>
      <c r="P204" s="128" t="e">
        <f>VLOOKUP(I204,I205:J599,2,FALSE)</f>
        <v>#N/A</v>
      </c>
      <c r="Q204" s="129" t="e">
        <f>VLOOKUP(I204,#REF!,5,FALSE)</f>
        <v>#REF!</v>
      </c>
      <c r="R204" s="129" t="e">
        <f>VLOOKUP(I204,#REF!,6,FALSE)</f>
        <v>#REF!</v>
      </c>
      <c r="S204" s="130" t="e">
        <f t="shared" ref="S204:S206" si="300">SQRT(Q204^2+R204^2)</f>
        <v>#REF!</v>
      </c>
      <c r="T204" s="108">
        <v>69</v>
      </c>
      <c r="U204" s="108">
        <v>1</v>
      </c>
      <c r="V204" s="131">
        <v>3.234</v>
      </c>
      <c r="W204" s="131">
        <v>3.234</v>
      </c>
      <c r="X204" s="128">
        <f t="shared" si="283"/>
        <v>1</v>
      </c>
      <c r="Y204" s="128">
        <f t="shared" si="290"/>
        <v>0</v>
      </c>
      <c r="Z204" s="135">
        <f t="shared" ref="Z204:Z206" si="301">K204*X204*Y204</f>
        <v>0</v>
      </c>
      <c r="AA204" s="135">
        <f t="shared" ref="AA204:AA206" si="302">L204*X204*Y204</f>
        <v>0</v>
      </c>
      <c r="AB204" s="128">
        <f t="shared" si="293"/>
        <v>1</v>
      </c>
      <c r="AC204" s="135">
        <f t="shared" ref="AC204:AC206" si="303">K204*X204*AB204</f>
        <v>112011.75</v>
      </c>
      <c r="AD204" s="135">
        <f t="shared" ref="AD204:AD206" si="304">L204*X204*AB204</f>
        <v>41339.19</v>
      </c>
      <c r="AE204" s="133" t="s">
        <v>330</v>
      </c>
      <c r="AF204" s="39">
        <v>526</v>
      </c>
      <c r="AG204" s="39">
        <v>100</v>
      </c>
      <c r="AH204" s="180">
        <f t="shared" si="296"/>
        <v>3.234</v>
      </c>
    </row>
    <row r="205" spans="1:876" s="28" customFormat="1" ht="14.45" hidden="1" customHeight="1" x14ac:dyDescent="0.2">
      <c r="A205" s="108">
        <v>69</v>
      </c>
      <c r="B205" s="109" t="s">
        <v>510</v>
      </c>
      <c r="C205" s="278" t="s">
        <v>224</v>
      </c>
      <c r="D205" s="116">
        <f t="shared" si="284"/>
        <v>12503.35</v>
      </c>
      <c r="E205" s="116">
        <f t="shared" si="297"/>
        <v>11564.82</v>
      </c>
      <c r="F205" s="117" t="s">
        <v>35</v>
      </c>
      <c r="G205" s="108">
        <v>50955</v>
      </c>
      <c r="H205" s="278" t="s">
        <v>1195</v>
      </c>
      <c r="I205" s="108">
        <v>50953</v>
      </c>
      <c r="J205" s="278" t="s">
        <v>1197</v>
      </c>
      <c r="K205" s="126">
        <f t="shared" si="298"/>
        <v>12503.35</v>
      </c>
      <c r="L205" s="126">
        <f t="shared" si="299"/>
        <v>11564.82</v>
      </c>
      <c r="M205" s="127">
        <f>SUM(K205)</f>
        <v>12503.35</v>
      </c>
      <c r="N205" s="128" t="s">
        <v>338</v>
      </c>
      <c r="O205" s="142" t="s">
        <v>330</v>
      </c>
      <c r="P205" s="128" t="e">
        <f>VLOOKUP(I205,I206:J601,2,FALSE)</f>
        <v>#N/A</v>
      </c>
      <c r="Q205" s="129" t="e">
        <f>VLOOKUP(I205,#REF!,5,FALSE)</f>
        <v>#REF!</v>
      </c>
      <c r="R205" s="129" t="e">
        <f>VLOOKUP(I205,#REF!,6,FALSE)</f>
        <v>#REF!</v>
      </c>
      <c r="S205" s="130" t="e">
        <f t="shared" si="300"/>
        <v>#REF!</v>
      </c>
      <c r="T205" s="108">
        <v>69</v>
      </c>
      <c r="U205" s="108">
        <v>1</v>
      </c>
      <c r="V205" s="131">
        <v>2.08</v>
      </c>
      <c r="W205" s="131">
        <v>2.08</v>
      </c>
      <c r="X205" s="128">
        <f t="shared" si="283"/>
        <v>1</v>
      </c>
      <c r="Y205" s="128">
        <f t="shared" si="290"/>
        <v>0</v>
      </c>
      <c r="Z205" s="135">
        <f t="shared" si="301"/>
        <v>0</v>
      </c>
      <c r="AA205" s="135">
        <f t="shared" si="302"/>
        <v>0</v>
      </c>
      <c r="AB205" s="128">
        <f t="shared" si="293"/>
        <v>1</v>
      </c>
      <c r="AC205" s="135">
        <f t="shared" si="303"/>
        <v>12503.35</v>
      </c>
      <c r="AD205" s="135">
        <f t="shared" si="304"/>
        <v>11564.82</v>
      </c>
      <c r="AE205" s="133" t="s">
        <v>330</v>
      </c>
      <c r="AF205" s="39">
        <v>526</v>
      </c>
      <c r="AG205" s="39">
        <v>100</v>
      </c>
      <c r="AH205" s="180">
        <f t="shared" si="296"/>
        <v>2.08</v>
      </c>
    </row>
    <row r="206" spans="1:876" s="28" customFormat="1" ht="14.45" hidden="1" customHeight="1" x14ac:dyDescent="0.2">
      <c r="A206" s="108">
        <v>69</v>
      </c>
      <c r="B206" s="114" t="s">
        <v>331</v>
      </c>
      <c r="C206" s="115" t="s">
        <v>513</v>
      </c>
      <c r="D206" s="116">
        <f t="shared" si="284"/>
        <v>248472.67</v>
      </c>
      <c r="E206" s="116">
        <f t="shared" si="297"/>
        <v>160557.89000000001</v>
      </c>
      <c r="F206" s="117" t="s">
        <v>36</v>
      </c>
      <c r="G206" s="108">
        <v>51521</v>
      </c>
      <c r="H206" s="113" t="s">
        <v>333</v>
      </c>
      <c r="I206" s="108">
        <v>51523</v>
      </c>
      <c r="J206" s="123" t="s">
        <v>334</v>
      </c>
      <c r="K206" s="126">
        <f t="shared" si="298"/>
        <v>247652.62818481852</v>
      </c>
      <c r="L206" s="126">
        <f t="shared" si="299"/>
        <v>160027.9959735974</v>
      </c>
      <c r="M206" s="127">
        <f>SUM(K206)</f>
        <v>247652.62818481852</v>
      </c>
      <c r="N206" s="128" t="s">
        <v>338</v>
      </c>
      <c r="O206" s="142" t="s">
        <v>330</v>
      </c>
      <c r="P206" s="128" t="e">
        <f>VLOOKUP(I206,I207:J606,2,FALSE)</f>
        <v>#N/A</v>
      </c>
      <c r="Q206" s="129" t="e">
        <f>VLOOKUP(I206,#REF!,5,FALSE)</f>
        <v>#REF!</v>
      </c>
      <c r="R206" s="129" t="e">
        <f>VLOOKUP(I206,#REF!,6,FALSE)</f>
        <v>#REF!</v>
      </c>
      <c r="S206" s="130" t="e">
        <f t="shared" si="300"/>
        <v>#REF!</v>
      </c>
      <c r="T206" s="108">
        <v>69</v>
      </c>
      <c r="U206" s="108">
        <v>1</v>
      </c>
      <c r="V206" s="131">
        <v>9.06</v>
      </c>
      <c r="W206" s="131">
        <v>9.09</v>
      </c>
      <c r="X206" s="128">
        <f t="shared" si="283"/>
        <v>0</v>
      </c>
      <c r="Y206" s="128">
        <f t="shared" si="290"/>
        <v>0</v>
      </c>
      <c r="Z206" s="135">
        <f t="shared" si="301"/>
        <v>0</v>
      </c>
      <c r="AA206" s="135">
        <f t="shared" si="302"/>
        <v>0</v>
      </c>
      <c r="AB206" s="128">
        <f t="shared" si="293"/>
        <v>1</v>
      </c>
      <c r="AC206" s="135">
        <f t="shared" si="303"/>
        <v>0</v>
      </c>
      <c r="AD206" s="135">
        <f t="shared" si="304"/>
        <v>0</v>
      </c>
      <c r="AE206" s="133" t="s">
        <v>330</v>
      </c>
      <c r="AF206" s="39">
        <v>526</v>
      </c>
      <c r="AG206" s="39">
        <v>100</v>
      </c>
      <c r="AH206" s="180">
        <f t="shared" si="296"/>
        <v>9.06</v>
      </c>
    </row>
    <row r="207" spans="1:876" s="28" customFormat="1" ht="14.25" hidden="1" customHeight="1" x14ac:dyDescent="0.2">
      <c r="A207" s="108">
        <v>69</v>
      </c>
      <c r="B207" s="109" t="s">
        <v>168</v>
      </c>
      <c r="C207" s="278" t="s">
        <v>225</v>
      </c>
      <c r="D207" s="116">
        <f t="shared" ref="D207:D218" si="305">VLOOKUP(C207,TLine_Cost,2,FALSE)</f>
        <v>221421.99</v>
      </c>
      <c r="E207" s="116">
        <f t="shared" ref="E207:E218" si="306">VLOOKUP(C207,TLine_Cost,4,FALSE)</f>
        <v>209248.09</v>
      </c>
      <c r="F207" s="117" t="s">
        <v>35</v>
      </c>
      <c r="G207" s="108"/>
      <c r="H207" s="278" t="s">
        <v>1132</v>
      </c>
      <c r="I207" s="108"/>
      <c r="J207" s="123" t="s">
        <v>170</v>
      </c>
      <c r="K207" s="126">
        <f t="shared" ref="K207:K217" si="307">D207*V207/W207</f>
        <v>134211.51642035553</v>
      </c>
      <c r="L207" s="126">
        <f t="shared" ref="L207:L234" si="308">E207*V207/W207</f>
        <v>126832.49512373649</v>
      </c>
      <c r="M207" s="127">
        <f>SUM(K207)</f>
        <v>134211.51642035553</v>
      </c>
      <c r="N207" s="128" t="s">
        <v>338</v>
      </c>
      <c r="O207" s="142" t="s">
        <v>330</v>
      </c>
      <c r="P207" s="128" t="e">
        <f>VLOOKUP(I207,I210:J612,2,FALSE)</f>
        <v>#N/A</v>
      </c>
      <c r="Q207" s="129" t="e">
        <f>VLOOKUP(I207,#REF!,5,FALSE)</f>
        <v>#REF!</v>
      </c>
      <c r="R207" s="129" t="e">
        <f>VLOOKUP(I207,#REF!,6,FALSE)</f>
        <v>#REF!</v>
      </c>
      <c r="S207" s="130" t="e">
        <f t="shared" ref="S207:S213" si="309">SQRT(Q207^2+R207^2)</f>
        <v>#REF!</v>
      </c>
      <c r="T207" s="108">
        <v>69</v>
      </c>
      <c r="U207" s="108">
        <v>1</v>
      </c>
      <c r="V207" s="327">
        <v>3.4780000000000002</v>
      </c>
      <c r="W207" s="327">
        <v>5.7380000000000004</v>
      </c>
      <c r="X207" s="128">
        <f t="shared" si="283"/>
        <v>1</v>
      </c>
      <c r="Y207" s="128">
        <f t="shared" si="290"/>
        <v>0</v>
      </c>
      <c r="Z207" s="135">
        <f t="shared" ref="Z207:Z231" si="310">K207*X207*Y207</f>
        <v>0</v>
      </c>
      <c r="AA207" s="135">
        <f t="shared" ref="AA207:AA231" si="311">L207*X207*Y207</f>
        <v>0</v>
      </c>
      <c r="AB207" s="128">
        <f t="shared" si="293"/>
        <v>1</v>
      </c>
      <c r="AC207" s="135">
        <f t="shared" ref="AC207:AC234" si="312">K207*X207*AB207</f>
        <v>134211.51642035553</v>
      </c>
      <c r="AD207" s="135">
        <f t="shared" ref="AD207:AD234" si="313">L207*X207*AB207</f>
        <v>126832.49512373649</v>
      </c>
      <c r="AE207" s="133" t="s">
        <v>330</v>
      </c>
      <c r="AF207" s="39">
        <v>526</v>
      </c>
      <c r="AG207" s="39">
        <v>100</v>
      </c>
      <c r="AH207" s="39">
        <f t="shared" si="296"/>
        <v>3.4780000000000002</v>
      </c>
    </row>
    <row r="208" spans="1:876" s="28" customFormat="1" ht="14.45" hidden="1" customHeight="1" x14ac:dyDescent="0.2">
      <c r="A208" s="108">
        <v>69</v>
      </c>
      <c r="B208" s="109" t="s">
        <v>175</v>
      </c>
      <c r="C208" s="278" t="s">
        <v>232</v>
      </c>
      <c r="D208" s="116">
        <f t="shared" si="305"/>
        <v>383293.36</v>
      </c>
      <c r="E208" s="116">
        <f t="shared" si="306"/>
        <v>354660.55</v>
      </c>
      <c r="F208" s="117" t="s">
        <v>36</v>
      </c>
      <c r="G208" s="108"/>
      <c r="H208" s="113" t="s">
        <v>176</v>
      </c>
      <c r="I208" s="108"/>
      <c r="J208" s="123" t="s">
        <v>177</v>
      </c>
      <c r="K208" s="126">
        <f t="shared" si="307"/>
        <v>201783.12939047464</v>
      </c>
      <c r="L208" s="126">
        <f t="shared" si="308"/>
        <v>186709.51057004195</v>
      </c>
      <c r="M208" s="127">
        <f>SUM(K208:K209)</f>
        <v>362579.06062350911</v>
      </c>
      <c r="N208" s="128" t="s">
        <v>338</v>
      </c>
      <c r="O208" s="142" t="s">
        <v>330</v>
      </c>
      <c r="P208" s="128" t="e">
        <f>VLOOKUP(I208,I212:J613,2,FALSE)</f>
        <v>#N/A</v>
      </c>
      <c r="Q208" s="129" t="e">
        <f>VLOOKUP(I208,#REF!,5,FALSE)</f>
        <v>#REF!</v>
      </c>
      <c r="R208" s="129" t="e">
        <f>VLOOKUP(I208,#REF!,6,FALSE)</f>
        <v>#REF!</v>
      </c>
      <c r="S208" s="130" t="e">
        <f t="shared" si="309"/>
        <v>#REF!</v>
      </c>
      <c r="T208" s="108">
        <v>69</v>
      </c>
      <c r="U208" s="108">
        <v>1</v>
      </c>
      <c r="V208" s="131">
        <v>6.4</v>
      </c>
      <c r="W208" s="131">
        <v>12.157</v>
      </c>
      <c r="X208" s="128">
        <f t="shared" si="283"/>
        <v>0</v>
      </c>
      <c r="Y208" s="128">
        <f t="shared" si="290"/>
        <v>0</v>
      </c>
      <c r="Z208" s="135">
        <f t="shared" si="310"/>
        <v>0</v>
      </c>
      <c r="AA208" s="135">
        <f t="shared" si="311"/>
        <v>0</v>
      </c>
      <c r="AB208" s="128">
        <f t="shared" si="293"/>
        <v>1</v>
      </c>
      <c r="AC208" s="135">
        <f t="shared" si="312"/>
        <v>0</v>
      </c>
      <c r="AD208" s="135">
        <f t="shared" si="313"/>
        <v>0</v>
      </c>
      <c r="AE208" s="133" t="s">
        <v>330</v>
      </c>
      <c r="AF208" s="39">
        <v>526</v>
      </c>
      <c r="AG208" s="39">
        <v>100</v>
      </c>
      <c r="AH208" s="180">
        <f t="shared" si="296"/>
        <v>6.4</v>
      </c>
    </row>
    <row r="209" spans="1:876" s="28" customFormat="1" ht="14.45" hidden="1" customHeight="1" x14ac:dyDescent="0.2">
      <c r="A209" s="108">
        <v>69</v>
      </c>
      <c r="B209" s="109" t="s">
        <v>175</v>
      </c>
      <c r="C209" s="278" t="s">
        <v>232</v>
      </c>
      <c r="D209" s="116">
        <f t="shared" si="305"/>
        <v>383293.36</v>
      </c>
      <c r="E209" s="116">
        <f t="shared" si="306"/>
        <v>354660.55</v>
      </c>
      <c r="F209" s="117" t="s">
        <v>36</v>
      </c>
      <c r="G209" s="108"/>
      <c r="H209" s="113" t="s">
        <v>177</v>
      </c>
      <c r="I209" s="108"/>
      <c r="J209" s="123" t="s">
        <v>178</v>
      </c>
      <c r="K209" s="126">
        <f t="shared" si="307"/>
        <v>160795.93123303444</v>
      </c>
      <c r="L209" s="126">
        <f t="shared" si="308"/>
        <v>148784.14123550215</v>
      </c>
      <c r="M209" s="127"/>
      <c r="N209" s="128" t="s">
        <v>338</v>
      </c>
      <c r="O209" s="142" t="s">
        <v>330</v>
      </c>
      <c r="P209" s="128" t="e">
        <f>VLOOKUP(I209,I213:J614,2,FALSE)</f>
        <v>#N/A</v>
      </c>
      <c r="Q209" s="129" t="e">
        <f>VLOOKUP(I209,#REF!,5,FALSE)</f>
        <v>#REF!</v>
      </c>
      <c r="R209" s="129" t="e">
        <f>VLOOKUP(I209,#REF!,6,FALSE)</f>
        <v>#REF!</v>
      </c>
      <c r="S209" s="130" t="e">
        <f t="shared" si="309"/>
        <v>#REF!</v>
      </c>
      <c r="T209" s="108">
        <v>69</v>
      </c>
      <c r="U209" s="108">
        <v>1</v>
      </c>
      <c r="V209" s="131">
        <v>5.0999999999999996</v>
      </c>
      <c r="W209" s="131">
        <v>12.157</v>
      </c>
      <c r="X209" s="128">
        <f t="shared" si="283"/>
        <v>0</v>
      </c>
      <c r="Y209" s="128">
        <f t="shared" si="290"/>
        <v>0</v>
      </c>
      <c r="Z209" s="135">
        <f t="shared" si="310"/>
        <v>0</v>
      </c>
      <c r="AA209" s="135">
        <f t="shared" si="311"/>
        <v>0</v>
      </c>
      <c r="AB209" s="128">
        <f t="shared" si="293"/>
        <v>1</v>
      </c>
      <c r="AC209" s="135">
        <f t="shared" si="312"/>
        <v>0</v>
      </c>
      <c r="AD209" s="135">
        <f t="shared" si="313"/>
        <v>0</v>
      </c>
      <c r="AE209" s="133" t="s">
        <v>330</v>
      </c>
      <c r="AF209" s="39">
        <v>526</v>
      </c>
      <c r="AG209" s="39">
        <v>100</v>
      </c>
      <c r="AH209" s="180">
        <f t="shared" si="296"/>
        <v>5.0999999999999996</v>
      </c>
    </row>
    <row r="210" spans="1:876" s="28" customFormat="1" ht="14.45" hidden="1" customHeight="1" x14ac:dyDescent="0.2">
      <c r="A210" s="150">
        <v>69</v>
      </c>
      <c r="B210" s="118" t="s">
        <v>516</v>
      </c>
      <c r="C210" s="119" t="str">
        <f>VLOOKUP(B210,ckt_lookup,2,FALSE)</f>
        <v>Elec Tran-Line OH-TX- 69KV-Graham-Justiceburg</v>
      </c>
      <c r="D210" s="120">
        <f t="shared" si="305"/>
        <v>1559421.15</v>
      </c>
      <c r="E210" s="120">
        <f t="shared" si="306"/>
        <v>884183.34000000008</v>
      </c>
      <c r="F210" s="121" t="s">
        <v>35</v>
      </c>
      <c r="G210" s="124">
        <v>51815</v>
      </c>
      <c r="H210" s="397" t="s">
        <v>1198</v>
      </c>
      <c r="I210" s="401">
        <v>51857</v>
      </c>
      <c r="J210" s="397" t="s">
        <v>1199</v>
      </c>
      <c r="K210" s="145">
        <f t="shared" si="307"/>
        <v>1559421.15</v>
      </c>
      <c r="L210" s="145">
        <f t="shared" si="308"/>
        <v>884183.34000000008</v>
      </c>
      <c r="M210" s="356">
        <f>SUM(K210)</f>
        <v>1559421.15</v>
      </c>
      <c r="N210" s="146" t="s">
        <v>329</v>
      </c>
      <c r="O210" s="147" t="s">
        <v>729</v>
      </c>
      <c r="P210" s="146" t="str">
        <f>VLOOKUP(I210,I192:J613,2,FALSE)</f>
        <v>Justiceburg Corner</v>
      </c>
      <c r="Q210" s="148" t="e">
        <f>VLOOKUP(I210,#REF!,5,FALSE)</f>
        <v>#REF!</v>
      </c>
      <c r="R210" s="148" t="e">
        <f>VLOOKUP(I210,#REF!,6,FALSE)</f>
        <v>#REF!</v>
      </c>
      <c r="S210" s="149" t="e">
        <f t="shared" si="309"/>
        <v>#REF!</v>
      </c>
      <c r="T210" s="150">
        <v>69</v>
      </c>
      <c r="U210" s="150">
        <v>1</v>
      </c>
      <c r="V210" s="151">
        <v>15.412000000000001</v>
      </c>
      <c r="W210" s="151">
        <v>15.412000000000001</v>
      </c>
      <c r="X210" s="404">
        <f t="shared" si="283"/>
        <v>1</v>
      </c>
      <c r="Y210" s="404">
        <f t="shared" si="290"/>
        <v>1</v>
      </c>
      <c r="Z210" s="153">
        <f t="shared" si="310"/>
        <v>1559421.15</v>
      </c>
      <c r="AA210" s="153">
        <f t="shared" si="311"/>
        <v>884183.34000000008</v>
      </c>
      <c r="AB210" s="404">
        <f t="shared" si="293"/>
        <v>0</v>
      </c>
      <c r="AC210" s="153">
        <f t="shared" si="312"/>
        <v>0</v>
      </c>
      <c r="AD210" s="153">
        <f t="shared" si="313"/>
        <v>0</v>
      </c>
      <c r="AE210" s="154" t="s">
        <v>330</v>
      </c>
      <c r="AF210" s="155">
        <v>526</v>
      </c>
      <c r="AG210" s="155">
        <v>100</v>
      </c>
      <c r="AH210" s="182">
        <f t="shared" si="296"/>
        <v>15.412000000000001</v>
      </c>
    </row>
    <row r="211" spans="1:876" s="28" customFormat="1" ht="14.45" hidden="1" customHeight="1" x14ac:dyDescent="0.2">
      <c r="A211" s="108">
        <v>69</v>
      </c>
      <c r="B211" s="114" t="s">
        <v>521</v>
      </c>
      <c r="C211" s="115" t="str">
        <f>VLOOKUP(B211,ckt_lookup,2,FALSE)</f>
        <v>Elec Tran-Line OH-TX- 69KV-Happy Int-Shamrock Pumping Sta</v>
      </c>
      <c r="D211" s="116">
        <f t="shared" si="305"/>
        <v>175426.18</v>
      </c>
      <c r="E211" s="116">
        <f t="shared" si="306"/>
        <v>121353.78</v>
      </c>
      <c r="F211" s="117" t="s">
        <v>35</v>
      </c>
      <c r="G211" s="108">
        <v>51301</v>
      </c>
      <c r="H211" s="228" t="s">
        <v>1510</v>
      </c>
      <c r="I211" s="238">
        <v>51299</v>
      </c>
      <c r="J211" s="284" t="s">
        <v>1200</v>
      </c>
      <c r="K211" s="126">
        <f t="shared" si="307"/>
        <v>15983.483317238912</v>
      </c>
      <c r="L211" s="126">
        <f t="shared" si="308"/>
        <v>11056.822408798284</v>
      </c>
      <c r="M211" s="127">
        <f>SUM(K211:K213)</f>
        <v>173951.74679899859</v>
      </c>
      <c r="N211" s="128" t="s">
        <v>338</v>
      </c>
      <c r="O211" s="142" t="s">
        <v>330</v>
      </c>
      <c r="P211" s="128" t="e">
        <f>VLOOKUP(I211,I212:J616,2,FALSE)</f>
        <v>#N/A</v>
      </c>
      <c r="Q211" s="129" t="e">
        <f>VLOOKUP(I211,#REF!,5,FALSE)</f>
        <v>#REF!</v>
      </c>
      <c r="R211" s="129" t="e">
        <f>VLOOKUP(I211,#REF!,6,FALSE)</f>
        <v>#REF!</v>
      </c>
      <c r="S211" s="130" t="e">
        <f t="shared" si="309"/>
        <v>#REF!</v>
      </c>
      <c r="T211" s="108">
        <v>69</v>
      </c>
      <c r="U211" s="108">
        <v>1</v>
      </c>
      <c r="V211" s="131">
        <v>1.0189999999999999</v>
      </c>
      <c r="W211" s="327">
        <v>11.183999999999999</v>
      </c>
      <c r="X211" s="128">
        <f t="shared" si="283"/>
        <v>1</v>
      </c>
      <c r="Y211" s="128">
        <f t="shared" si="290"/>
        <v>0</v>
      </c>
      <c r="Z211" s="135">
        <f t="shared" si="310"/>
        <v>0</v>
      </c>
      <c r="AA211" s="135">
        <f t="shared" si="311"/>
        <v>0</v>
      </c>
      <c r="AB211" s="128">
        <f t="shared" si="293"/>
        <v>1</v>
      </c>
      <c r="AC211" s="135">
        <f t="shared" si="312"/>
        <v>15983.483317238912</v>
      </c>
      <c r="AD211" s="135">
        <f t="shared" si="313"/>
        <v>11056.822408798284</v>
      </c>
      <c r="AE211" s="133" t="s">
        <v>330</v>
      </c>
      <c r="AF211" s="39">
        <v>526</v>
      </c>
      <c r="AG211" s="39">
        <v>100</v>
      </c>
      <c r="AH211" s="180">
        <f t="shared" si="296"/>
        <v>1.0189999999999999</v>
      </c>
    </row>
    <row r="212" spans="1:876" s="28" customFormat="1" ht="14.45" hidden="1" customHeight="1" x14ac:dyDescent="0.2">
      <c r="A212" s="108">
        <v>69</v>
      </c>
      <c r="B212" s="114" t="s">
        <v>521</v>
      </c>
      <c r="C212" s="115" t="str">
        <f>VLOOKUP(B212,ckt_lookup,2,FALSE)</f>
        <v>Elec Tran-Line OH-TX- 69KV-Happy Int-Shamrock Pumping Sta</v>
      </c>
      <c r="D212" s="116">
        <f t="shared" si="305"/>
        <v>175426.18</v>
      </c>
      <c r="E212" s="116">
        <f t="shared" si="306"/>
        <v>121353.78</v>
      </c>
      <c r="F212" s="117" t="s">
        <v>35</v>
      </c>
      <c r="G212" s="108">
        <v>51299</v>
      </c>
      <c r="H212" s="278" t="s">
        <v>1200</v>
      </c>
      <c r="I212" s="108">
        <v>51297</v>
      </c>
      <c r="J212" s="278" t="s">
        <v>1201</v>
      </c>
      <c r="K212" s="126">
        <f t="shared" si="307"/>
        <v>108433.58211194565</v>
      </c>
      <c r="L212" s="126">
        <f t="shared" si="308"/>
        <v>75010.611689914163</v>
      </c>
      <c r="M212" s="127"/>
      <c r="N212" s="128" t="s">
        <v>338</v>
      </c>
      <c r="O212" s="142" t="s">
        <v>330</v>
      </c>
      <c r="P212" s="128" t="e">
        <f>VLOOKUP(I212,I213:J617,2,FALSE)</f>
        <v>#N/A</v>
      </c>
      <c r="Q212" s="129" t="e">
        <f>VLOOKUP(I212,#REF!,5,FALSE)</f>
        <v>#REF!</v>
      </c>
      <c r="R212" s="129" t="e">
        <f>VLOOKUP(I212,#REF!,6,FALSE)</f>
        <v>#REF!</v>
      </c>
      <c r="S212" s="130" t="e">
        <f t="shared" si="309"/>
        <v>#REF!</v>
      </c>
      <c r="T212" s="108">
        <v>69</v>
      </c>
      <c r="U212" s="108">
        <v>1</v>
      </c>
      <c r="V212" s="327">
        <v>6.9130000000000003</v>
      </c>
      <c r="W212" s="327">
        <v>11.183999999999999</v>
      </c>
      <c r="X212" s="128">
        <f t="shared" si="283"/>
        <v>1</v>
      </c>
      <c r="Y212" s="128">
        <f t="shared" si="290"/>
        <v>0</v>
      </c>
      <c r="Z212" s="135">
        <f t="shared" si="310"/>
        <v>0</v>
      </c>
      <c r="AA212" s="135">
        <f t="shared" si="311"/>
        <v>0</v>
      </c>
      <c r="AB212" s="128">
        <f t="shared" si="293"/>
        <v>1</v>
      </c>
      <c r="AC212" s="135">
        <f t="shared" si="312"/>
        <v>108433.58211194565</v>
      </c>
      <c r="AD212" s="135">
        <f t="shared" si="313"/>
        <v>75010.611689914163</v>
      </c>
      <c r="AE212" s="133" t="s">
        <v>330</v>
      </c>
      <c r="AF212" s="39">
        <v>526</v>
      </c>
      <c r="AG212" s="39">
        <v>100</v>
      </c>
      <c r="AH212" s="39">
        <f t="shared" si="296"/>
        <v>6.9130000000000003</v>
      </c>
    </row>
    <row r="213" spans="1:876" s="28" customFormat="1" ht="14.45" hidden="1" customHeight="1" x14ac:dyDescent="0.2">
      <c r="A213" s="108">
        <v>69</v>
      </c>
      <c r="B213" s="114" t="s">
        <v>521</v>
      </c>
      <c r="C213" s="115" t="str">
        <f>VLOOKUP(B213,ckt_lookup,2,FALSE)</f>
        <v>Elec Tran-Line OH-TX- 69KV-Happy Int-Shamrock Pumping Sta</v>
      </c>
      <c r="D213" s="116">
        <f t="shared" si="305"/>
        <v>175426.18</v>
      </c>
      <c r="E213" s="116">
        <f t="shared" si="306"/>
        <v>121353.78</v>
      </c>
      <c r="F213" s="117" t="s">
        <v>35</v>
      </c>
      <c r="G213" s="108">
        <v>51299</v>
      </c>
      <c r="H213" s="278" t="s">
        <v>1200</v>
      </c>
      <c r="I213" s="108">
        <v>51305</v>
      </c>
      <c r="J213" s="278" t="s">
        <v>1202</v>
      </c>
      <c r="K213" s="126">
        <f t="shared" si="307"/>
        <v>49534.681369814025</v>
      </c>
      <c r="L213" s="126">
        <f t="shared" si="308"/>
        <v>34266.383873390558</v>
      </c>
      <c r="M213" s="127"/>
      <c r="N213" s="128" t="s">
        <v>338</v>
      </c>
      <c r="O213" s="142" t="s">
        <v>330</v>
      </c>
      <c r="P213" s="128" t="e">
        <f>VLOOKUP(I213,I214:J618,2,FALSE)</f>
        <v>#N/A</v>
      </c>
      <c r="Q213" s="129" t="e">
        <f>VLOOKUP(I213,#REF!,5,FALSE)</f>
        <v>#REF!</v>
      </c>
      <c r="R213" s="129" t="e">
        <f>VLOOKUP(I213,#REF!,6,FALSE)</f>
        <v>#REF!</v>
      </c>
      <c r="S213" s="130" t="e">
        <f t="shared" si="309"/>
        <v>#REF!</v>
      </c>
      <c r="T213" s="108">
        <v>69</v>
      </c>
      <c r="U213" s="108">
        <v>1</v>
      </c>
      <c r="V213" s="327">
        <v>3.1579999999999999</v>
      </c>
      <c r="W213" s="327">
        <v>11.183999999999999</v>
      </c>
      <c r="X213" s="128">
        <f t="shared" si="283"/>
        <v>1</v>
      </c>
      <c r="Y213" s="128">
        <f t="shared" si="290"/>
        <v>0</v>
      </c>
      <c r="Z213" s="135">
        <f t="shared" si="310"/>
        <v>0</v>
      </c>
      <c r="AA213" s="135">
        <f t="shared" si="311"/>
        <v>0</v>
      </c>
      <c r="AB213" s="128">
        <f t="shared" si="293"/>
        <v>1</v>
      </c>
      <c r="AC213" s="135">
        <f t="shared" si="312"/>
        <v>49534.681369814025</v>
      </c>
      <c r="AD213" s="135">
        <f t="shared" si="313"/>
        <v>34266.383873390558</v>
      </c>
      <c r="AE213" s="133" t="s">
        <v>330</v>
      </c>
      <c r="AF213" s="39">
        <v>526</v>
      </c>
      <c r="AG213" s="39">
        <v>100</v>
      </c>
      <c r="AH213" s="39">
        <f t="shared" si="296"/>
        <v>3.1579999999999999</v>
      </c>
    </row>
    <row r="214" spans="1:876" s="28" customFormat="1" ht="14.45" hidden="1" customHeight="1" x14ac:dyDescent="0.2">
      <c r="A214" s="108">
        <v>69</v>
      </c>
      <c r="B214" s="114" t="s">
        <v>522</v>
      </c>
      <c r="C214" s="278" t="s">
        <v>462</v>
      </c>
      <c r="D214" s="116">
        <f t="shared" si="305"/>
        <v>81075.260000000009</v>
      </c>
      <c r="E214" s="116">
        <f t="shared" si="306"/>
        <v>79049.23</v>
      </c>
      <c r="F214" s="117" t="s">
        <v>35</v>
      </c>
      <c r="G214" s="108">
        <v>51095</v>
      </c>
      <c r="H214" s="278" t="s">
        <v>1203</v>
      </c>
      <c r="I214" s="108">
        <v>51091</v>
      </c>
      <c r="J214" s="278" t="s">
        <v>1204</v>
      </c>
      <c r="K214" s="126">
        <f t="shared" si="307"/>
        <v>28068.281524134505</v>
      </c>
      <c r="L214" s="126">
        <f t="shared" si="308"/>
        <v>27366.869275609584</v>
      </c>
      <c r="M214" s="127">
        <f>SUM(K214:K218)</f>
        <v>66835.653340442179</v>
      </c>
      <c r="N214" s="128" t="s">
        <v>338</v>
      </c>
      <c r="O214" s="142" t="s">
        <v>330</v>
      </c>
      <c r="P214" s="128" t="e">
        <f>VLOOKUP(I214,I215:J621,2,FALSE)</f>
        <v>#N/A</v>
      </c>
      <c r="Q214" s="129" t="e">
        <f>VLOOKUP(I214,#REF!,5,FALSE)</f>
        <v>#REF!</v>
      </c>
      <c r="R214" s="129" t="e">
        <f>VLOOKUP(I214,#REF!,6,FALSE)</f>
        <v>#REF!</v>
      </c>
      <c r="S214" s="130" t="e">
        <f t="shared" ref="S214:S219" si="314">SQRT(Q214^2+R214^2)</f>
        <v>#REF!</v>
      </c>
      <c r="T214" s="108">
        <v>69</v>
      </c>
      <c r="U214" s="108">
        <v>1</v>
      </c>
      <c r="V214" s="327">
        <v>4.87</v>
      </c>
      <c r="W214" s="327">
        <v>14.067</v>
      </c>
      <c r="X214" s="128">
        <f t="shared" si="283"/>
        <v>1</v>
      </c>
      <c r="Y214" s="128">
        <f t="shared" si="290"/>
        <v>0</v>
      </c>
      <c r="Z214" s="135">
        <f t="shared" si="310"/>
        <v>0</v>
      </c>
      <c r="AA214" s="135">
        <f t="shared" si="311"/>
        <v>0</v>
      </c>
      <c r="AB214" s="128">
        <f t="shared" si="293"/>
        <v>1</v>
      </c>
      <c r="AC214" s="135">
        <f t="shared" si="312"/>
        <v>28068.281524134505</v>
      </c>
      <c r="AD214" s="135">
        <f t="shared" si="313"/>
        <v>27366.869275609584</v>
      </c>
      <c r="AE214" s="133" t="s">
        <v>330</v>
      </c>
      <c r="AF214" s="39">
        <v>526</v>
      </c>
      <c r="AG214" s="39">
        <v>100</v>
      </c>
      <c r="AH214" s="39">
        <f t="shared" si="296"/>
        <v>4.87</v>
      </c>
    </row>
    <row r="215" spans="1:876" s="28" customFormat="1" ht="14.45" hidden="1" customHeight="1" x14ac:dyDescent="0.2">
      <c r="A215" s="150">
        <v>69</v>
      </c>
      <c r="B215" s="118" t="s">
        <v>522</v>
      </c>
      <c r="C215" s="397" t="s">
        <v>462</v>
      </c>
      <c r="D215" s="120">
        <f t="shared" si="305"/>
        <v>81075.260000000009</v>
      </c>
      <c r="E215" s="120">
        <f t="shared" si="306"/>
        <v>79049.23</v>
      </c>
      <c r="F215" s="121" t="s">
        <v>35</v>
      </c>
      <c r="G215" s="124">
        <v>51097</v>
      </c>
      <c r="H215" s="397" t="s">
        <v>1205</v>
      </c>
      <c r="I215" s="401">
        <v>51083</v>
      </c>
      <c r="J215" s="397" t="s">
        <v>1206</v>
      </c>
      <c r="K215" s="145">
        <f t="shared" si="307"/>
        <v>23659.198286770461</v>
      </c>
      <c r="L215" s="145">
        <f t="shared" si="308"/>
        <v>23067.966812397812</v>
      </c>
      <c r="M215" s="356"/>
      <c r="N215" s="146" t="s">
        <v>329</v>
      </c>
      <c r="O215" s="147" t="s">
        <v>726</v>
      </c>
      <c r="P215" s="146" t="e">
        <f>VLOOKUP(I215,I216:J622,2,FALSE)</f>
        <v>#N/A</v>
      </c>
      <c r="Q215" s="148" t="e">
        <f>VLOOKUP(I215,#REF!,5,FALSE)</f>
        <v>#REF!</v>
      </c>
      <c r="R215" s="148" t="e">
        <f>VLOOKUP(I215,#REF!,6,FALSE)</f>
        <v>#REF!</v>
      </c>
      <c r="S215" s="149" t="e">
        <f t="shared" si="314"/>
        <v>#REF!</v>
      </c>
      <c r="T215" s="150">
        <v>69</v>
      </c>
      <c r="U215" s="150">
        <v>1</v>
      </c>
      <c r="V215" s="399">
        <v>4.1050000000000004</v>
      </c>
      <c r="W215" s="399">
        <v>14.067</v>
      </c>
      <c r="X215" s="404">
        <f t="shared" si="283"/>
        <v>1</v>
      </c>
      <c r="Y215" s="404">
        <f t="shared" si="290"/>
        <v>1</v>
      </c>
      <c r="Z215" s="153">
        <f t="shared" si="310"/>
        <v>23659.198286770461</v>
      </c>
      <c r="AA215" s="153">
        <f t="shared" si="311"/>
        <v>23067.966812397812</v>
      </c>
      <c r="AB215" s="404">
        <f t="shared" si="293"/>
        <v>0</v>
      </c>
      <c r="AC215" s="153">
        <f t="shared" si="312"/>
        <v>0</v>
      </c>
      <c r="AD215" s="153">
        <f t="shared" si="313"/>
        <v>0</v>
      </c>
      <c r="AE215" s="154" t="s">
        <v>330</v>
      </c>
      <c r="AF215" s="155">
        <v>526</v>
      </c>
      <c r="AG215" s="155">
        <v>100</v>
      </c>
      <c r="AH215" s="155">
        <f t="shared" si="296"/>
        <v>4.1050000000000004</v>
      </c>
    </row>
    <row r="216" spans="1:876" s="28" customFormat="1" ht="14.45" hidden="1" customHeight="1" x14ac:dyDescent="0.2">
      <c r="A216" s="150">
        <v>69</v>
      </c>
      <c r="B216" s="118" t="s">
        <v>522</v>
      </c>
      <c r="C216" s="397" t="s">
        <v>462</v>
      </c>
      <c r="D216" s="120">
        <f t="shared" si="305"/>
        <v>81075.260000000009</v>
      </c>
      <c r="E216" s="120">
        <f t="shared" si="306"/>
        <v>79049.23</v>
      </c>
      <c r="F216" s="121" t="s">
        <v>35</v>
      </c>
      <c r="G216" s="124">
        <v>51105</v>
      </c>
      <c r="H216" s="397" t="s">
        <v>1206</v>
      </c>
      <c r="I216" s="401">
        <v>51097</v>
      </c>
      <c r="J216" s="397" t="s">
        <v>1207</v>
      </c>
      <c r="K216" s="145">
        <f t="shared" si="307"/>
        <v>14898.666887040594</v>
      </c>
      <c r="L216" s="145">
        <f t="shared" si="308"/>
        <v>14526.356689414943</v>
      </c>
      <c r="M216" s="356"/>
      <c r="N216" s="146" t="s">
        <v>329</v>
      </c>
      <c r="O216" s="147" t="s">
        <v>726</v>
      </c>
      <c r="P216" s="146" t="e">
        <f>VLOOKUP(I216,I219:J623,2,FALSE)</f>
        <v>#N/A</v>
      </c>
      <c r="Q216" s="148" t="e">
        <f>VLOOKUP(I216,#REF!,5,FALSE)</f>
        <v>#REF!</v>
      </c>
      <c r="R216" s="148" t="e">
        <f>VLOOKUP(I216,#REF!,6,FALSE)</f>
        <v>#REF!</v>
      </c>
      <c r="S216" s="149" t="e">
        <f t="shared" si="314"/>
        <v>#REF!</v>
      </c>
      <c r="T216" s="150">
        <v>69</v>
      </c>
      <c r="U216" s="150">
        <v>1</v>
      </c>
      <c r="V216" s="399">
        <v>2.585</v>
      </c>
      <c r="W216" s="399">
        <v>14.067</v>
      </c>
      <c r="X216" s="404">
        <f t="shared" si="283"/>
        <v>1</v>
      </c>
      <c r="Y216" s="404">
        <f t="shared" si="290"/>
        <v>1</v>
      </c>
      <c r="Z216" s="153">
        <f t="shared" si="310"/>
        <v>14898.666887040594</v>
      </c>
      <c r="AA216" s="153">
        <f t="shared" si="311"/>
        <v>14526.356689414943</v>
      </c>
      <c r="AB216" s="404">
        <f t="shared" si="293"/>
        <v>0</v>
      </c>
      <c r="AC216" s="153">
        <f t="shared" si="312"/>
        <v>0</v>
      </c>
      <c r="AD216" s="153">
        <f t="shared" si="313"/>
        <v>0</v>
      </c>
      <c r="AE216" s="154" t="s">
        <v>330</v>
      </c>
      <c r="AF216" s="155">
        <v>526</v>
      </c>
      <c r="AG216" s="155">
        <v>100</v>
      </c>
      <c r="AH216" s="155">
        <f t="shared" si="296"/>
        <v>2.585</v>
      </c>
    </row>
    <row r="217" spans="1:876" s="28" customFormat="1" ht="14.45" hidden="1" customHeight="1" x14ac:dyDescent="0.2">
      <c r="A217" s="401">
        <v>69</v>
      </c>
      <c r="B217" s="407" t="s">
        <v>522</v>
      </c>
      <c r="C217" s="397" t="s">
        <v>462</v>
      </c>
      <c r="D217" s="194">
        <f t="shared" si="305"/>
        <v>81075.260000000009</v>
      </c>
      <c r="E217" s="194">
        <f t="shared" si="306"/>
        <v>79049.23</v>
      </c>
      <c r="F217" s="403" t="s">
        <v>35</v>
      </c>
      <c r="G217" s="401"/>
      <c r="H217" s="397" t="s">
        <v>1207</v>
      </c>
      <c r="I217" s="401"/>
      <c r="J217" s="397" t="s">
        <v>1208</v>
      </c>
      <c r="K217" s="408">
        <f t="shared" si="307"/>
        <v>109.50664249662331</v>
      </c>
      <c r="L217" s="408">
        <f t="shared" si="308"/>
        <v>106.77012653728583</v>
      </c>
      <c r="M217" s="184"/>
      <c r="N217" s="404" t="s">
        <v>329</v>
      </c>
      <c r="O217" s="409" t="s">
        <v>726</v>
      </c>
      <c r="P217" s="404"/>
      <c r="Q217" s="410"/>
      <c r="R217" s="410"/>
      <c r="S217" s="411"/>
      <c r="T217" s="401">
        <v>69</v>
      </c>
      <c r="U217" s="401">
        <v>1</v>
      </c>
      <c r="V217" s="399">
        <v>1.9E-2</v>
      </c>
      <c r="W217" s="399">
        <v>14.067</v>
      </c>
      <c r="X217" s="404">
        <f t="shared" si="283"/>
        <v>1</v>
      </c>
      <c r="Y217" s="404">
        <f t="shared" si="290"/>
        <v>1</v>
      </c>
      <c r="Z217" s="412">
        <f t="shared" si="310"/>
        <v>109.50664249662331</v>
      </c>
      <c r="AA217" s="412">
        <f t="shared" si="311"/>
        <v>106.77012653728583</v>
      </c>
      <c r="AB217" s="404">
        <f t="shared" si="293"/>
        <v>0</v>
      </c>
      <c r="AC217" s="412">
        <f t="shared" si="312"/>
        <v>0</v>
      </c>
      <c r="AD217" s="412">
        <f t="shared" si="313"/>
        <v>0</v>
      </c>
      <c r="AE217" s="154" t="s">
        <v>330</v>
      </c>
      <c r="AF217" s="155">
        <v>526</v>
      </c>
      <c r="AG217" s="155">
        <v>100</v>
      </c>
      <c r="AH217" s="155">
        <f t="shared" si="296"/>
        <v>1.9E-2</v>
      </c>
    </row>
    <row r="218" spans="1:876" s="28" customFormat="1" ht="14.45" hidden="1" customHeight="1" x14ac:dyDescent="0.2">
      <c r="A218" s="401">
        <v>69</v>
      </c>
      <c r="B218" s="407" t="s">
        <v>522</v>
      </c>
      <c r="C218" s="397" t="s">
        <v>462</v>
      </c>
      <c r="D218" s="194">
        <f t="shared" si="305"/>
        <v>81075.260000000009</v>
      </c>
      <c r="E218" s="194">
        <f t="shared" si="306"/>
        <v>79049.23</v>
      </c>
      <c r="F218" s="403" t="s">
        <v>35</v>
      </c>
      <c r="G218" s="401"/>
      <c r="H218" s="397" t="s">
        <v>1207</v>
      </c>
      <c r="I218" s="401"/>
      <c r="J218" s="397" t="s">
        <v>1209</v>
      </c>
      <c r="K218" s="408">
        <v>100</v>
      </c>
      <c r="L218" s="408">
        <f t="shared" si="308"/>
        <v>151.72596928982725</v>
      </c>
      <c r="M218" s="184"/>
      <c r="N218" s="404" t="s">
        <v>329</v>
      </c>
      <c r="O218" s="409" t="s">
        <v>726</v>
      </c>
      <c r="P218" s="404"/>
      <c r="Q218" s="410"/>
      <c r="R218" s="410"/>
      <c r="S218" s="411"/>
      <c r="T218" s="401">
        <v>69</v>
      </c>
      <c r="U218" s="401">
        <v>1</v>
      </c>
      <c r="V218" s="399">
        <v>2.7E-2</v>
      </c>
      <c r="W218" s="399">
        <v>14.067</v>
      </c>
      <c r="X218" s="404">
        <f t="shared" si="283"/>
        <v>1</v>
      </c>
      <c r="Y218" s="404">
        <f t="shared" si="290"/>
        <v>1</v>
      </c>
      <c r="Z218" s="412">
        <f t="shared" si="310"/>
        <v>100</v>
      </c>
      <c r="AA218" s="412">
        <f t="shared" si="311"/>
        <v>151.72596928982725</v>
      </c>
      <c r="AB218" s="404">
        <f t="shared" si="293"/>
        <v>0</v>
      </c>
      <c r="AC218" s="412">
        <f t="shared" si="312"/>
        <v>0</v>
      </c>
      <c r="AD218" s="412">
        <f t="shared" si="313"/>
        <v>0</v>
      </c>
      <c r="AE218" s="154" t="s">
        <v>330</v>
      </c>
      <c r="AF218" s="155">
        <v>526</v>
      </c>
      <c r="AG218" s="155">
        <v>100</v>
      </c>
      <c r="AH218" s="155">
        <f t="shared" ref="AH218:AH236" si="315">V218</f>
        <v>2.7E-2</v>
      </c>
    </row>
    <row r="219" spans="1:876" s="28" customFormat="1" ht="14.45" hidden="1" customHeight="1" x14ac:dyDescent="0.2">
      <c r="A219" s="150">
        <v>69</v>
      </c>
      <c r="B219" s="118" t="s">
        <v>34</v>
      </c>
      <c r="C219" s="397" t="s">
        <v>1210</v>
      </c>
      <c r="D219" s="194">
        <v>0</v>
      </c>
      <c r="E219" s="194">
        <v>0</v>
      </c>
      <c r="F219" s="121" t="s">
        <v>35</v>
      </c>
      <c r="G219" s="124">
        <v>51095</v>
      </c>
      <c r="H219" s="397" t="s">
        <v>1203</v>
      </c>
      <c r="I219" s="401">
        <v>51095</v>
      </c>
      <c r="J219" s="397" t="s">
        <v>1211</v>
      </c>
      <c r="K219" s="145">
        <f t="shared" ref="K219:K234" si="316">D219*V219/W219</f>
        <v>0</v>
      </c>
      <c r="L219" s="383">
        <f t="shared" si="308"/>
        <v>0</v>
      </c>
      <c r="M219" s="184">
        <f>SUM(K219)</f>
        <v>0</v>
      </c>
      <c r="N219" s="146" t="s">
        <v>329</v>
      </c>
      <c r="O219" s="147" t="s">
        <v>726</v>
      </c>
      <c r="P219" s="146" t="e">
        <f>VLOOKUP(I219,I226:J624,2,FALSE)</f>
        <v>#N/A</v>
      </c>
      <c r="Q219" s="148" t="e">
        <f>VLOOKUP(I219,#REF!,5,FALSE)</f>
        <v>#REF!</v>
      </c>
      <c r="R219" s="148" t="e">
        <f>VLOOKUP(I219,#REF!,6,FALSE)</f>
        <v>#REF!</v>
      </c>
      <c r="S219" s="149" t="e">
        <f t="shared" si="314"/>
        <v>#REF!</v>
      </c>
      <c r="T219" s="150">
        <v>69</v>
      </c>
      <c r="U219" s="150">
        <v>1</v>
      </c>
      <c r="V219" s="399">
        <v>0.752</v>
      </c>
      <c r="W219" s="399">
        <v>0.752</v>
      </c>
      <c r="X219" s="404">
        <f t="shared" si="283"/>
        <v>1</v>
      </c>
      <c r="Y219" s="404">
        <f t="shared" si="290"/>
        <v>1</v>
      </c>
      <c r="Z219" s="153">
        <f t="shared" si="310"/>
        <v>0</v>
      </c>
      <c r="AA219" s="153">
        <f t="shared" si="311"/>
        <v>0</v>
      </c>
      <c r="AB219" s="404">
        <f t="shared" si="293"/>
        <v>0</v>
      </c>
      <c r="AC219" s="153">
        <f t="shared" si="312"/>
        <v>0</v>
      </c>
      <c r="AD219" s="153">
        <f t="shared" si="313"/>
        <v>0</v>
      </c>
      <c r="AE219" s="154" t="s">
        <v>330</v>
      </c>
      <c r="AF219" s="155">
        <v>526</v>
      </c>
      <c r="AG219" s="155">
        <v>100</v>
      </c>
      <c r="AH219" s="155">
        <f t="shared" si="315"/>
        <v>0.752</v>
      </c>
    </row>
    <row r="220" spans="1:876" s="28" customFormat="1" ht="14.45" hidden="1" customHeight="1" x14ac:dyDescent="0.2">
      <c r="A220" s="108">
        <v>69</v>
      </c>
      <c r="B220" s="109" t="s">
        <v>533</v>
      </c>
      <c r="C220" s="278" t="s">
        <v>890</v>
      </c>
      <c r="D220" s="110">
        <f>VLOOKUP(C220,TLine_Cost,2,FALSE)</f>
        <v>374039.64</v>
      </c>
      <c r="E220" s="110">
        <f>VLOOKUP(C220,TLine_Cost,4,FALSE)</f>
        <v>150714.74999999997</v>
      </c>
      <c r="F220" s="111" t="s">
        <v>35</v>
      </c>
      <c r="G220" s="108">
        <v>50781</v>
      </c>
      <c r="H220" s="278" t="s">
        <v>1218</v>
      </c>
      <c r="I220" s="108"/>
      <c r="J220" s="123" t="s">
        <v>985</v>
      </c>
      <c r="K220" s="126">
        <f t="shared" si="316"/>
        <v>52105.099377742001</v>
      </c>
      <c r="L220" s="126">
        <f t="shared" si="308"/>
        <v>20995.119732340507</v>
      </c>
      <c r="M220" s="127">
        <f>SUM(K220:K221)</f>
        <v>321046.29997987521</v>
      </c>
      <c r="N220" s="128" t="s">
        <v>338</v>
      </c>
      <c r="O220" s="142" t="s">
        <v>330</v>
      </c>
      <c r="P220" s="128" t="e">
        <f>VLOOKUP(I220,I221:J636,2,FALSE)</f>
        <v>#N/A</v>
      </c>
      <c r="Q220" s="129" t="e">
        <f>VLOOKUP(I220,#REF!,5,FALSE)</f>
        <v>#REF!</v>
      </c>
      <c r="R220" s="129" t="e">
        <f>VLOOKUP(I220,#REF!,6,FALSE)</f>
        <v>#REF!</v>
      </c>
      <c r="S220" s="130" t="e">
        <f>SQRT(Q220^2+R220^2)</f>
        <v>#REF!</v>
      </c>
      <c r="T220" s="108">
        <v>69</v>
      </c>
      <c r="U220" s="108">
        <v>1</v>
      </c>
      <c r="V220" s="327">
        <v>3.4609999999999999</v>
      </c>
      <c r="W220" s="327">
        <v>24.844999999999999</v>
      </c>
      <c r="X220" s="128">
        <f t="shared" si="283"/>
        <v>1</v>
      </c>
      <c r="Y220" s="128">
        <f t="shared" si="290"/>
        <v>0</v>
      </c>
      <c r="Z220" s="135">
        <f t="shared" si="310"/>
        <v>0</v>
      </c>
      <c r="AA220" s="135">
        <f t="shared" si="311"/>
        <v>0</v>
      </c>
      <c r="AB220" s="128">
        <f t="shared" si="293"/>
        <v>1</v>
      </c>
      <c r="AC220" s="135">
        <f t="shared" si="312"/>
        <v>52105.099377742001</v>
      </c>
      <c r="AD220" s="135">
        <f t="shared" si="313"/>
        <v>20995.119732340507</v>
      </c>
      <c r="AE220" s="133" t="s">
        <v>330</v>
      </c>
      <c r="AF220" s="39">
        <v>526</v>
      </c>
      <c r="AG220" s="39">
        <v>100</v>
      </c>
      <c r="AH220" s="39">
        <f t="shared" si="315"/>
        <v>3.4609999999999999</v>
      </c>
    </row>
    <row r="221" spans="1:876" ht="14.45" hidden="1" customHeight="1" x14ac:dyDescent="0.2">
      <c r="A221" s="108">
        <v>69</v>
      </c>
      <c r="B221" s="114" t="s">
        <v>533</v>
      </c>
      <c r="C221" s="278" t="s">
        <v>890</v>
      </c>
      <c r="D221" s="116">
        <f>VLOOKUP(C221,TLine_Cost,2,FALSE)</f>
        <v>374039.64</v>
      </c>
      <c r="E221" s="116">
        <f>VLOOKUP(C221,TLine_Cost,4,FALSE)</f>
        <v>150714.74999999997</v>
      </c>
      <c r="F221" s="117" t="s">
        <v>35</v>
      </c>
      <c r="G221" s="108">
        <v>50799</v>
      </c>
      <c r="H221" s="278" t="s">
        <v>1219</v>
      </c>
      <c r="I221" s="108">
        <v>50791</v>
      </c>
      <c r="J221" s="278" t="s">
        <v>1220</v>
      </c>
      <c r="K221" s="126">
        <f t="shared" si="316"/>
        <v>268941.20060213323</v>
      </c>
      <c r="L221" s="126">
        <f t="shared" si="308"/>
        <v>108366.60470919701</v>
      </c>
      <c r="M221" s="127"/>
      <c r="N221" s="128" t="s">
        <v>338</v>
      </c>
      <c r="O221" s="142" t="s">
        <v>330</v>
      </c>
      <c r="P221" s="128" t="e">
        <f>VLOOKUP(I221,I222:J638,2,FALSE)</f>
        <v>#N/A</v>
      </c>
      <c r="Q221" s="129" t="e">
        <f>VLOOKUP(I221,#REF!,5,FALSE)</f>
        <v>#REF!</v>
      </c>
      <c r="R221" s="129" t="e">
        <f>VLOOKUP(I221,#REF!,6,FALSE)</f>
        <v>#REF!</v>
      </c>
      <c r="S221" s="130" t="e">
        <f>SQRT(Q221^2+R221^2)</f>
        <v>#REF!</v>
      </c>
      <c r="T221" s="108">
        <v>69</v>
      </c>
      <c r="U221" s="108">
        <v>1</v>
      </c>
      <c r="V221" s="327">
        <v>17.864000000000001</v>
      </c>
      <c r="W221" s="327">
        <v>24.844999999999999</v>
      </c>
      <c r="X221" s="128">
        <f t="shared" si="283"/>
        <v>1</v>
      </c>
      <c r="Y221" s="128">
        <f t="shared" si="290"/>
        <v>0</v>
      </c>
      <c r="Z221" s="135">
        <f t="shared" si="310"/>
        <v>0</v>
      </c>
      <c r="AA221" s="135">
        <f t="shared" si="311"/>
        <v>0</v>
      </c>
      <c r="AB221" s="128">
        <f t="shared" si="293"/>
        <v>1</v>
      </c>
      <c r="AC221" s="135">
        <f t="shared" si="312"/>
        <v>268941.20060213323</v>
      </c>
      <c r="AD221" s="135">
        <f t="shared" si="313"/>
        <v>108366.60470919701</v>
      </c>
      <c r="AE221" s="133" t="s">
        <v>330</v>
      </c>
      <c r="AF221" s="39">
        <v>526</v>
      </c>
      <c r="AG221" s="39">
        <v>100</v>
      </c>
      <c r="AH221" s="39">
        <f t="shared" si="315"/>
        <v>17.864000000000001</v>
      </c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  <c r="IN221" s="28"/>
      <c r="IO221" s="28"/>
      <c r="IP221" s="28"/>
      <c r="IQ221" s="28"/>
      <c r="IR221" s="28"/>
      <c r="IS221" s="28"/>
      <c r="IT221" s="28"/>
      <c r="IU221" s="28"/>
      <c r="IV221" s="28"/>
      <c r="IW221" s="28"/>
      <c r="IX221" s="28"/>
      <c r="IY221" s="28"/>
      <c r="IZ221" s="28"/>
      <c r="JA221" s="28"/>
      <c r="JB221" s="28"/>
      <c r="JC221" s="28"/>
      <c r="JD221" s="28"/>
      <c r="JE221" s="28"/>
      <c r="JF221" s="28"/>
      <c r="JG221" s="28"/>
      <c r="JH221" s="28"/>
      <c r="JI221" s="28"/>
      <c r="JJ221" s="28"/>
      <c r="JK221" s="28"/>
      <c r="JL221" s="28"/>
      <c r="JM221" s="28"/>
      <c r="JN221" s="28"/>
      <c r="JO221" s="28"/>
      <c r="JP221" s="28"/>
      <c r="JQ221" s="28"/>
      <c r="JR221" s="28"/>
      <c r="JS221" s="28"/>
      <c r="JT221" s="28"/>
      <c r="JU221" s="28"/>
      <c r="JV221" s="28"/>
      <c r="JW221" s="28"/>
      <c r="JX221" s="28"/>
      <c r="JY221" s="28"/>
      <c r="JZ221" s="28"/>
      <c r="KA221" s="28"/>
      <c r="KB221" s="28"/>
      <c r="KC221" s="28"/>
      <c r="KD221" s="28"/>
      <c r="KE221" s="28"/>
      <c r="KF221" s="28"/>
      <c r="KG221" s="28"/>
      <c r="KH221" s="28"/>
      <c r="KI221" s="28"/>
      <c r="KJ221" s="28"/>
      <c r="KK221" s="28"/>
      <c r="KL221" s="28"/>
      <c r="KM221" s="28"/>
      <c r="KN221" s="28"/>
      <c r="KO221" s="28"/>
      <c r="KP221" s="28"/>
      <c r="KQ221" s="28"/>
      <c r="KR221" s="28"/>
      <c r="KS221" s="28"/>
      <c r="KT221" s="28"/>
      <c r="KU221" s="28"/>
      <c r="KV221" s="28"/>
      <c r="KW221" s="28"/>
      <c r="KX221" s="28"/>
      <c r="KY221" s="28"/>
      <c r="KZ221" s="28"/>
      <c r="LA221" s="28"/>
      <c r="LB221" s="28"/>
      <c r="LC221" s="28"/>
      <c r="LD221" s="28"/>
      <c r="LE221" s="28"/>
      <c r="LF221" s="28"/>
      <c r="LG221" s="28"/>
      <c r="LH221" s="28"/>
      <c r="LI221" s="28"/>
      <c r="LJ221" s="28"/>
      <c r="LK221" s="28"/>
      <c r="LL221" s="28"/>
      <c r="LM221" s="28"/>
      <c r="LN221" s="28"/>
      <c r="LO221" s="28"/>
      <c r="LP221" s="28"/>
      <c r="LQ221" s="28"/>
      <c r="LR221" s="28"/>
      <c r="LS221" s="28"/>
      <c r="LT221" s="28"/>
      <c r="LU221" s="28"/>
      <c r="LV221" s="28"/>
      <c r="LW221" s="28"/>
      <c r="LX221" s="28"/>
      <c r="LY221" s="28"/>
      <c r="LZ221" s="28"/>
      <c r="MA221" s="28"/>
      <c r="MB221" s="28"/>
      <c r="MC221" s="28"/>
      <c r="MD221" s="28"/>
      <c r="ME221" s="28"/>
      <c r="MF221" s="28"/>
      <c r="MG221" s="28"/>
      <c r="MH221" s="28"/>
      <c r="MI221" s="28"/>
      <c r="MJ221" s="28"/>
      <c r="MK221" s="28"/>
      <c r="ML221" s="28"/>
      <c r="MM221" s="28"/>
      <c r="MN221" s="28"/>
      <c r="MO221" s="28"/>
      <c r="MP221" s="28"/>
      <c r="MQ221" s="28"/>
      <c r="MR221" s="28"/>
      <c r="MS221" s="28"/>
      <c r="MT221" s="28"/>
      <c r="MU221" s="28"/>
      <c r="MV221" s="28"/>
      <c r="MW221" s="28"/>
      <c r="MX221" s="28"/>
      <c r="MY221" s="28"/>
      <c r="MZ221" s="28"/>
      <c r="NA221" s="28"/>
      <c r="NB221" s="28"/>
      <c r="NC221" s="28"/>
      <c r="ND221" s="28"/>
      <c r="NE221" s="28"/>
      <c r="NF221" s="28"/>
      <c r="NG221" s="28"/>
      <c r="NH221" s="28"/>
      <c r="NI221" s="28"/>
      <c r="NJ221" s="28"/>
      <c r="NK221" s="28"/>
      <c r="NL221" s="28"/>
      <c r="NM221" s="28"/>
      <c r="NN221" s="28"/>
      <c r="NO221" s="28"/>
      <c r="NP221" s="28"/>
      <c r="NQ221" s="28"/>
      <c r="NR221" s="28"/>
      <c r="NS221" s="28"/>
      <c r="NT221" s="28"/>
      <c r="NU221" s="28"/>
      <c r="NV221" s="28"/>
      <c r="NW221" s="28"/>
      <c r="NX221" s="28"/>
      <c r="NY221" s="28"/>
      <c r="NZ221" s="28"/>
      <c r="OA221" s="28"/>
      <c r="OB221" s="28"/>
      <c r="OC221" s="28"/>
      <c r="OD221" s="28"/>
      <c r="OE221" s="28"/>
      <c r="OF221" s="28"/>
      <c r="OG221" s="28"/>
      <c r="OH221" s="28"/>
      <c r="OI221" s="28"/>
      <c r="OJ221" s="28"/>
      <c r="OK221" s="28"/>
      <c r="OL221" s="28"/>
      <c r="OM221" s="28"/>
      <c r="ON221" s="28"/>
      <c r="OO221" s="28"/>
      <c r="OP221" s="28"/>
      <c r="OQ221" s="28"/>
      <c r="OR221" s="28"/>
      <c r="OS221" s="28"/>
      <c r="OT221" s="28"/>
      <c r="OU221" s="28"/>
      <c r="OV221" s="28"/>
      <c r="OW221" s="28"/>
      <c r="OX221" s="28"/>
      <c r="OY221" s="28"/>
      <c r="OZ221" s="28"/>
      <c r="PA221" s="28"/>
      <c r="PB221" s="28"/>
      <c r="PC221" s="28"/>
      <c r="PD221" s="28"/>
      <c r="PE221" s="28"/>
      <c r="PF221" s="28"/>
      <c r="PG221" s="28"/>
      <c r="PH221" s="28"/>
      <c r="PI221" s="28"/>
      <c r="PJ221" s="28"/>
      <c r="PK221" s="28"/>
      <c r="PL221" s="28"/>
      <c r="PM221" s="28"/>
      <c r="PN221" s="28"/>
      <c r="PO221" s="28"/>
      <c r="PP221" s="28"/>
      <c r="PQ221" s="28"/>
      <c r="PR221" s="28"/>
      <c r="PS221" s="28"/>
      <c r="PT221" s="28"/>
      <c r="PU221" s="28"/>
      <c r="PV221" s="28"/>
      <c r="PW221" s="28"/>
      <c r="PX221" s="28"/>
      <c r="PY221" s="28"/>
      <c r="PZ221" s="28"/>
      <c r="QA221" s="28"/>
      <c r="QB221" s="28"/>
      <c r="QC221" s="28"/>
      <c r="QD221" s="28"/>
      <c r="QE221" s="28"/>
      <c r="QF221" s="28"/>
      <c r="QG221" s="28"/>
      <c r="QH221" s="28"/>
      <c r="QI221" s="28"/>
      <c r="QJ221" s="28"/>
      <c r="QK221" s="28"/>
      <c r="QL221" s="28"/>
      <c r="QM221" s="28"/>
      <c r="QN221" s="28"/>
      <c r="QO221" s="28"/>
      <c r="QP221" s="28"/>
      <c r="QQ221" s="28"/>
      <c r="QR221" s="28"/>
      <c r="QS221" s="28"/>
      <c r="QT221" s="28"/>
      <c r="QU221" s="28"/>
      <c r="QV221" s="28"/>
      <c r="QW221" s="28"/>
      <c r="QX221" s="28"/>
      <c r="QY221" s="28"/>
      <c r="QZ221" s="28"/>
      <c r="RA221" s="28"/>
      <c r="RB221" s="28"/>
      <c r="RC221" s="28"/>
      <c r="RD221" s="28"/>
      <c r="RE221" s="28"/>
      <c r="RF221" s="28"/>
      <c r="RG221" s="28"/>
      <c r="RH221" s="28"/>
      <c r="RI221" s="28"/>
      <c r="RJ221" s="28"/>
      <c r="RK221" s="28"/>
      <c r="RL221" s="28"/>
      <c r="RM221" s="28"/>
      <c r="RN221" s="28"/>
      <c r="RO221" s="28"/>
      <c r="RP221" s="28"/>
      <c r="RQ221" s="28"/>
      <c r="RR221" s="28"/>
      <c r="RS221" s="28"/>
      <c r="RT221" s="28"/>
      <c r="RU221" s="28"/>
      <c r="RV221" s="28"/>
      <c r="RW221" s="28"/>
      <c r="RX221" s="28"/>
      <c r="RY221" s="28"/>
      <c r="RZ221" s="28"/>
      <c r="SA221" s="28"/>
      <c r="SB221" s="28"/>
      <c r="SC221" s="28"/>
      <c r="SD221" s="28"/>
      <c r="SE221" s="28"/>
      <c r="SF221" s="28"/>
      <c r="SG221" s="28"/>
      <c r="SH221" s="28"/>
      <c r="SI221" s="28"/>
      <c r="SJ221" s="28"/>
      <c r="SK221" s="28"/>
      <c r="SL221" s="28"/>
      <c r="SM221" s="28"/>
      <c r="SN221" s="28"/>
      <c r="SO221" s="28"/>
      <c r="SP221" s="28"/>
      <c r="SQ221" s="28"/>
      <c r="SR221" s="28"/>
      <c r="SS221" s="28"/>
      <c r="ST221" s="28"/>
      <c r="SU221" s="28"/>
      <c r="SV221" s="28"/>
      <c r="SW221" s="28"/>
      <c r="SX221" s="28"/>
      <c r="SY221" s="28"/>
      <c r="SZ221" s="28"/>
      <c r="TA221" s="28"/>
      <c r="TB221" s="28"/>
      <c r="TC221" s="28"/>
      <c r="TD221" s="28"/>
      <c r="TE221" s="28"/>
      <c r="TF221" s="28"/>
      <c r="TG221" s="28"/>
      <c r="TH221" s="28"/>
      <c r="TI221" s="28"/>
      <c r="TJ221" s="28"/>
      <c r="TK221" s="28"/>
      <c r="TL221" s="28"/>
      <c r="TM221" s="28"/>
      <c r="TN221" s="28"/>
      <c r="TO221" s="28"/>
      <c r="TP221" s="28"/>
      <c r="TQ221" s="28"/>
      <c r="TR221" s="28"/>
      <c r="TS221" s="28"/>
      <c r="TT221" s="28"/>
      <c r="TU221" s="28"/>
      <c r="TV221" s="28"/>
      <c r="TW221" s="28"/>
      <c r="TX221" s="28"/>
      <c r="TY221" s="28"/>
      <c r="TZ221" s="28"/>
      <c r="UA221" s="28"/>
      <c r="UB221" s="28"/>
      <c r="UC221" s="28"/>
      <c r="UD221" s="28"/>
      <c r="UE221" s="28"/>
      <c r="UF221" s="28"/>
      <c r="UG221" s="28"/>
      <c r="UH221" s="28"/>
      <c r="UI221" s="28"/>
      <c r="UJ221" s="28"/>
      <c r="UK221" s="28"/>
      <c r="UL221" s="28"/>
      <c r="UM221" s="28"/>
      <c r="UN221" s="28"/>
      <c r="UO221" s="28"/>
      <c r="UP221" s="28"/>
      <c r="UQ221" s="28"/>
      <c r="UR221" s="28"/>
      <c r="US221" s="28"/>
      <c r="UT221" s="28"/>
      <c r="UU221" s="28"/>
      <c r="UV221" s="28"/>
      <c r="UW221" s="28"/>
      <c r="UX221" s="28"/>
      <c r="UY221" s="28"/>
      <c r="UZ221" s="28"/>
      <c r="VA221" s="28"/>
      <c r="VB221" s="28"/>
      <c r="VC221" s="28"/>
      <c r="VD221" s="28"/>
      <c r="VE221" s="28"/>
      <c r="VF221" s="28"/>
      <c r="VG221" s="28"/>
      <c r="VH221" s="28"/>
      <c r="VI221" s="28"/>
      <c r="VJ221" s="28"/>
      <c r="VK221" s="28"/>
      <c r="VL221" s="28"/>
      <c r="VM221" s="28"/>
      <c r="VN221" s="28"/>
      <c r="VO221" s="28"/>
      <c r="VP221" s="28"/>
      <c r="VQ221" s="28"/>
      <c r="VR221" s="28"/>
      <c r="VS221" s="28"/>
      <c r="VT221" s="28"/>
      <c r="VU221" s="28"/>
      <c r="VV221" s="28"/>
      <c r="VW221" s="28"/>
      <c r="VX221" s="28"/>
      <c r="VY221" s="28"/>
      <c r="VZ221" s="28"/>
      <c r="WA221" s="28"/>
      <c r="WB221" s="28"/>
      <c r="WC221" s="28"/>
      <c r="WD221" s="28"/>
      <c r="WE221" s="28"/>
      <c r="WF221" s="28"/>
      <c r="WG221" s="28"/>
      <c r="WH221" s="28"/>
      <c r="WI221" s="28"/>
      <c r="WJ221" s="28"/>
      <c r="WK221" s="28"/>
      <c r="WL221" s="28"/>
      <c r="WM221" s="28"/>
      <c r="WN221" s="28"/>
      <c r="WO221" s="28"/>
      <c r="WP221" s="28"/>
      <c r="WQ221" s="28"/>
      <c r="WR221" s="28"/>
      <c r="WS221" s="28"/>
      <c r="WT221" s="28"/>
      <c r="WU221" s="28"/>
      <c r="WV221" s="28"/>
      <c r="WW221" s="28"/>
      <c r="WX221" s="28"/>
      <c r="WY221" s="28"/>
      <c r="WZ221" s="28"/>
      <c r="XA221" s="28"/>
      <c r="XB221" s="28"/>
      <c r="XC221" s="28"/>
      <c r="XD221" s="28"/>
      <c r="XE221" s="28"/>
      <c r="XF221" s="28"/>
      <c r="XG221" s="28"/>
      <c r="XH221" s="28"/>
      <c r="XI221" s="28"/>
      <c r="XJ221" s="28"/>
      <c r="XK221" s="28"/>
      <c r="XL221" s="28"/>
      <c r="XM221" s="28"/>
      <c r="XN221" s="28"/>
      <c r="XO221" s="28"/>
      <c r="XP221" s="28"/>
      <c r="XQ221" s="28"/>
      <c r="XR221" s="28"/>
      <c r="XS221" s="28"/>
      <c r="XT221" s="28"/>
      <c r="XU221" s="28"/>
      <c r="XV221" s="28"/>
      <c r="XW221" s="28"/>
      <c r="XX221" s="28"/>
      <c r="XY221" s="28"/>
      <c r="XZ221" s="28"/>
      <c r="YA221" s="28"/>
      <c r="YB221" s="28"/>
      <c r="YC221" s="28"/>
      <c r="YD221" s="28"/>
      <c r="YE221" s="28"/>
      <c r="YF221" s="28"/>
      <c r="YG221" s="28"/>
      <c r="YH221" s="28"/>
      <c r="YI221" s="28"/>
      <c r="YJ221" s="28"/>
      <c r="YK221" s="28"/>
      <c r="YL221" s="28"/>
      <c r="YM221" s="28"/>
      <c r="YN221" s="28"/>
      <c r="YO221" s="28"/>
      <c r="YP221" s="28"/>
      <c r="YQ221" s="28"/>
      <c r="YR221" s="28"/>
      <c r="YS221" s="28"/>
      <c r="YT221" s="28"/>
      <c r="YU221" s="28"/>
      <c r="YV221" s="28"/>
      <c r="YW221" s="28"/>
      <c r="YX221" s="28"/>
      <c r="YY221" s="28"/>
      <c r="YZ221" s="28"/>
      <c r="ZA221" s="28"/>
      <c r="ZB221" s="28"/>
      <c r="ZC221" s="28"/>
      <c r="ZD221" s="28"/>
      <c r="ZE221" s="28"/>
      <c r="ZF221" s="28"/>
      <c r="ZG221" s="28"/>
      <c r="ZH221" s="28"/>
      <c r="ZI221" s="28"/>
      <c r="ZJ221" s="28"/>
      <c r="ZK221" s="28"/>
      <c r="ZL221" s="28"/>
      <c r="ZM221" s="28"/>
      <c r="ZN221" s="28"/>
      <c r="ZO221" s="28"/>
      <c r="ZP221" s="28"/>
      <c r="ZQ221" s="28"/>
      <c r="ZR221" s="28"/>
      <c r="ZS221" s="28"/>
      <c r="ZT221" s="28"/>
      <c r="ZU221" s="28"/>
      <c r="ZV221" s="28"/>
      <c r="ZW221" s="28"/>
      <c r="ZX221" s="28"/>
      <c r="ZY221" s="28"/>
      <c r="ZZ221" s="28"/>
      <c r="AAA221" s="28"/>
      <c r="AAB221" s="28"/>
      <c r="AAC221" s="28"/>
      <c r="AAD221" s="28"/>
      <c r="AAE221" s="28"/>
      <c r="AAF221" s="28"/>
      <c r="AAG221" s="28"/>
      <c r="AAH221" s="28"/>
      <c r="AAI221" s="28"/>
      <c r="AAJ221" s="28"/>
      <c r="AAK221" s="28"/>
      <c r="AAL221" s="28"/>
      <c r="AAM221" s="28"/>
      <c r="AAN221" s="28"/>
      <c r="AAO221" s="28"/>
      <c r="AAP221" s="28"/>
      <c r="AAQ221" s="28"/>
      <c r="AAR221" s="28"/>
      <c r="AAS221" s="28"/>
      <c r="AAT221" s="28"/>
      <c r="AAU221" s="28"/>
      <c r="AAV221" s="28"/>
      <c r="AAW221" s="28"/>
      <c r="AAX221" s="28"/>
      <c r="AAY221" s="28"/>
      <c r="AAZ221" s="28"/>
      <c r="ABA221" s="28"/>
      <c r="ABB221" s="28"/>
      <c r="ABC221" s="28"/>
      <c r="ABD221" s="28"/>
      <c r="ABE221" s="28"/>
      <c r="ABF221" s="28"/>
      <c r="ABG221" s="28"/>
      <c r="ABH221" s="28"/>
      <c r="ABI221" s="28"/>
      <c r="ABJ221" s="28"/>
      <c r="ABK221" s="28"/>
      <c r="ABL221" s="28"/>
      <c r="ABM221" s="28"/>
      <c r="ABN221" s="28"/>
      <c r="ABO221" s="28"/>
      <c r="ABP221" s="28"/>
      <c r="ABQ221" s="28"/>
      <c r="ABR221" s="28"/>
      <c r="ABS221" s="28"/>
      <c r="ABT221" s="28"/>
      <c r="ABU221" s="28"/>
      <c r="ABV221" s="28"/>
      <c r="ABW221" s="28"/>
      <c r="ABX221" s="28"/>
      <c r="ABY221" s="28"/>
      <c r="ABZ221" s="28"/>
      <c r="ACA221" s="28"/>
      <c r="ACB221" s="28"/>
      <c r="ACC221" s="28"/>
      <c r="ACD221" s="28"/>
      <c r="ACE221" s="28"/>
      <c r="ACF221" s="28"/>
      <c r="ACG221" s="28"/>
      <c r="ACH221" s="28"/>
      <c r="ACI221" s="28"/>
      <c r="ACJ221" s="28"/>
      <c r="ACK221" s="28"/>
      <c r="ACL221" s="28"/>
      <c r="ACM221" s="28"/>
      <c r="ACN221" s="28"/>
      <c r="ACO221" s="28"/>
      <c r="ACP221" s="28"/>
      <c r="ACQ221" s="28"/>
      <c r="ACR221" s="28"/>
      <c r="ACS221" s="28"/>
      <c r="ACT221" s="28"/>
      <c r="ACU221" s="28"/>
      <c r="ACV221" s="28"/>
      <c r="ACW221" s="28"/>
      <c r="ACX221" s="28"/>
      <c r="ACY221" s="28"/>
      <c r="ACZ221" s="28"/>
      <c r="ADA221" s="28"/>
      <c r="ADB221" s="28"/>
      <c r="ADC221" s="28"/>
      <c r="ADD221" s="28"/>
      <c r="ADE221" s="28"/>
      <c r="ADF221" s="28"/>
      <c r="ADG221" s="28"/>
      <c r="ADH221" s="28"/>
      <c r="ADI221" s="28"/>
      <c r="ADJ221" s="28"/>
      <c r="ADK221" s="28"/>
      <c r="ADL221" s="28"/>
      <c r="ADM221" s="28"/>
      <c r="ADN221" s="28"/>
      <c r="ADO221" s="28"/>
      <c r="ADP221" s="28"/>
      <c r="ADQ221" s="28"/>
      <c r="ADR221" s="28"/>
      <c r="ADS221" s="28"/>
      <c r="ADT221" s="28"/>
      <c r="ADU221" s="28"/>
      <c r="ADV221" s="28"/>
      <c r="ADW221" s="28"/>
      <c r="ADX221" s="28"/>
      <c r="ADY221" s="28"/>
      <c r="ADZ221" s="28"/>
      <c r="AEA221" s="28"/>
      <c r="AEB221" s="28"/>
      <c r="AEC221" s="28"/>
      <c r="AED221" s="28"/>
      <c r="AEE221" s="28"/>
      <c r="AEF221" s="28"/>
      <c r="AEG221" s="28"/>
      <c r="AEH221" s="28"/>
      <c r="AEI221" s="28"/>
      <c r="AEJ221" s="28"/>
      <c r="AEK221" s="28"/>
      <c r="AEL221" s="28"/>
      <c r="AEM221" s="28"/>
      <c r="AEN221" s="28"/>
      <c r="AEO221" s="28"/>
      <c r="AEP221" s="28"/>
      <c r="AEQ221" s="28"/>
      <c r="AER221" s="28"/>
      <c r="AES221" s="28"/>
      <c r="AET221" s="28"/>
      <c r="AEU221" s="28"/>
      <c r="AEV221" s="28"/>
      <c r="AEW221" s="28"/>
      <c r="AEX221" s="28"/>
      <c r="AEY221" s="28"/>
      <c r="AEZ221" s="28"/>
      <c r="AFA221" s="28"/>
      <c r="AFB221" s="28"/>
      <c r="AFC221" s="28"/>
      <c r="AFD221" s="28"/>
      <c r="AFE221" s="28"/>
      <c r="AFF221" s="28"/>
      <c r="AFG221" s="28"/>
      <c r="AFH221" s="28"/>
      <c r="AFI221" s="28"/>
      <c r="AFJ221" s="28"/>
      <c r="AFK221" s="28"/>
      <c r="AFL221" s="28"/>
      <c r="AFM221" s="28"/>
      <c r="AFN221" s="28"/>
      <c r="AFO221" s="28"/>
      <c r="AFP221" s="28"/>
      <c r="AFQ221" s="28"/>
      <c r="AFR221" s="28"/>
      <c r="AFS221" s="28"/>
      <c r="AFT221" s="28"/>
      <c r="AFU221" s="28"/>
      <c r="AFV221" s="28"/>
      <c r="AFW221" s="28"/>
      <c r="AFX221" s="28"/>
      <c r="AFY221" s="28"/>
      <c r="AFZ221" s="28"/>
      <c r="AGA221" s="28"/>
      <c r="AGB221" s="28"/>
      <c r="AGC221" s="28"/>
      <c r="AGD221" s="28"/>
      <c r="AGE221" s="28"/>
      <c r="AGF221" s="28"/>
      <c r="AGG221" s="28"/>
      <c r="AGH221" s="28"/>
      <c r="AGI221" s="28"/>
      <c r="AGJ221" s="28"/>
      <c r="AGK221" s="28"/>
      <c r="AGL221" s="28"/>
      <c r="AGM221" s="28"/>
      <c r="AGN221" s="28"/>
      <c r="AGO221" s="28"/>
      <c r="AGP221" s="28"/>
      <c r="AGQ221" s="28"/>
      <c r="AGR221" s="28"/>
    </row>
    <row r="222" spans="1:876" s="54" customFormat="1" ht="14.45" hidden="1" customHeight="1" x14ac:dyDescent="0.2">
      <c r="A222" s="108">
        <v>69</v>
      </c>
      <c r="B222" s="109" t="s">
        <v>764</v>
      </c>
      <c r="C222" s="112" t="s">
        <v>384</v>
      </c>
      <c r="D222" s="110">
        <f>'Transmission Cost 12-30-2014'!B201</f>
        <v>7443339.6099999994</v>
      </c>
      <c r="E222" s="116">
        <f>'Transmission Cost 12-30-2014'!D201</f>
        <v>6174594.3899999997</v>
      </c>
      <c r="F222" s="111" t="s">
        <v>35</v>
      </c>
      <c r="G222" s="108"/>
      <c r="H222" s="113" t="s">
        <v>195</v>
      </c>
      <c r="I222" s="108"/>
      <c r="J222" s="278" t="s">
        <v>1340</v>
      </c>
      <c r="K222" s="126">
        <f t="shared" si="316"/>
        <v>3866520.598435251</v>
      </c>
      <c r="L222" s="126">
        <f t="shared" si="308"/>
        <v>3207457.6261229794</v>
      </c>
      <c r="M222" s="127">
        <f>SUM(K222:K224)</f>
        <v>7418099.3942997623</v>
      </c>
      <c r="N222" s="128" t="s">
        <v>338</v>
      </c>
      <c r="O222" s="142" t="s">
        <v>330</v>
      </c>
      <c r="P222" s="128"/>
      <c r="Q222" s="129"/>
      <c r="R222" s="129"/>
      <c r="S222" s="130"/>
      <c r="T222" s="108">
        <v>69</v>
      </c>
      <c r="U222" s="108">
        <v>1</v>
      </c>
      <c r="V222" s="131">
        <v>13.787000000000001</v>
      </c>
      <c r="W222" s="131">
        <v>26.541</v>
      </c>
      <c r="X222" s="128">
        <f t="shared" si="283"/>
        <v>1</v>
      </c>
      <c r="Y222" s="128">
        <f t="shared" si="290"/>
        <v>0</v>
      </c>
      <c r="Z222" s="135">
        <f t="shared" si="310"/>
        <v>0</v>
      </c>
      <c r="AA222" s="135">
        <f t="shared" si="311"/>
        <v>0</v>
      </c>
      <c r="AB222" s="128">
        <f t="shared" si="293"/>
        <v>1</v>
      </c>
      <c r="AC222" s="135">
        <f t="shared" si="312"/>
        <v>3866520.598435251</v>
      </c>
      <c r="AD222" s="135">
        <f t="shared" si="313"/>
        <v>3207457.6261229794</v>
      </c>
      <c r="AE222" s="134" t="s">
        <v>330</v>
      </c>
      <c r="AF222" s="97">
        <v>526</v>
      </c>
      <c r="AG222" s="97">
        <v>100</v>
      </c>
      <c r="AH222" s="183">
        <f t="shared" si="315"/>
        <v>13.787000000000001</v>
      </c>
    </row>
    <row r="223" spans="1:876" s="54" customFormat="1" ht="14.45" hidden="1" customHeight="1" x14ac:dyDescent="0.2">
      <c r="A223" s="108">
        <v>69</v>
      </c>
      <c r="B223" s="109" t="s">
        <v>764</v>
      </c>
      <c r="C223" s="112" t="s">
        <v>384</v>
      </c>
      <c r="D223" s="110">
        <f>'Transmission Cost 12-30-2014'!B201</f>
        <v>7443339.6099999994</v>
      </c>
      <c r="E223" s="116">
        <f>'Transmission Cost 12-30-2014'!D201</f>
        <v>6174594.3899999997</v>
      </c>
      <c r="F223" s="111" t="s">
        <v>35</v>
      </c>
      <c r="G223" s="108"/>
      <c r="H223" s="278" t="s">
        <v>1340</v>
      </c>
      <c r="I223" s="108"/>
      <c r="J223" s="123" t="s">
        <v>196</v>
      </c>
      <c r="K223" s="126">
        <f t="shared" si="316"/>
        <v>3525497.2396409325</v>
      </c>
      <c r="L223" s="126">
        <f t="shared" si="308"/>
        <v>2924562.9809234766</v>
      </c>
      <c r="M223" s="127"/>
      <c r="N223" s="128" t="s">
        <v>338</v>
      </c>
      <c r="O223" s="142" t="s">
        <v>330</v>
      </c>
      <c r="P223" s="128"/>
      <c r="Q223" s="129"/>
      <c r="R223" s="129"/>
      <c r="S223" s="130"/>
      <c r="T223" s="108">
        <v>69</v>
      </c>
      <c r="U223" s="108">
        <v>1</v>
      </c>
      <c r="V223" s="327">
        <v>12.571</v>
      </c>
      <c r="W223" s="131">
        <v>26.541</v>
      </c>
      <c r="X223" s="128">
        <f t="shared" si="283"/>
        <v>1</v>
      </c>
      <c r="Y223" s="128">
        <f t="shared" si="290"/>
        <v>0</v>
      </c>
      <c r="Z223" s="135">
        <f t="shared" si="310"/>
        <v>0</v>
      </c>
      <c r="AA223" s="135">
        <f t="shared" si="311"/>
        <v>0</v>
      </c>
      <c r="AB223" s="128">
        <f t="shared" si="293"/>
        <v>1</v>
      </c>
      <c r="AC223" s="135">
        <f t="shared" si="312"/>
        <v>3525497.2396409325</v>
      </c>
      <c r="AD223" s="135">
        <f t="shared" si="313"/>
        <v>2924562.9809234766</v>
      </c>
      <c r="AE223" s="134" t="s">
        <v>330</v>
      </c>
      <c r="AF223" s="97">
        <v>526</v>
      </c>
      <c r="AG223" s="97">
        <v>100</v>
      </c>
      <c r="AH223" s="48">
        <f t="shared" si="315"/>
        <v>12.571</v>
      </c>
    </row>
    <row r="224" spans="1:876" s="54" customFormat="1" ht="14.45" hidden="1" customHeight="1" x14ac:dyDescent="0.2">
      <c r="A224" s="108">
        <v>69</v>
      </c>
      <c r="B224" s="109" t="s">
        <v>764</v>
      </c>
      <c r="C224" s="112" t="s">
        <v>384</v>
      </c>
      <c r="D224" s="110">
        <f>'Transmission Cost 12-30-2014'!B201</f>
        <v>7443339.6099999994</v>
      </c>
      <c r="E224" s="116">
        <f>'Transmission Cost 12-30-2014'!D201</f>
        <v>6174594.3899999997</v>
      </c>
      <c r="F224" s="111" t="s">
        <v>35</v>
      </c>
      <c r="G224" s="108"/>
      <c r="H224" s="278" t="s">
        <v>1340</v>
      </c>
      <c r="I224" s="108"/>
      <c r="J224" s="123" t="s">
        <v>197</v>
      </c>
      <c r="K224" s="126">
        <f t="shared" si="316"/>
        <v>26081.556223578613</v>
      </c>
      <c r="L224" s="126">
        <f t="shared" si="308"/>
        <v>21635.856910817227</v>
      </c>
      <c r="M224" s="127"/>
      <c r="N224" s="128" t="s">
        <v>338</v>
      </c>
      <c r="O224" s="142" t="s">
        <v>330</v>
      </c>
      <c r="P224" s="128"/>
      <c r="Q224" s="129"/>
      <c r="R224" s="129"/>
      <c r="S224" s="130"/>
      <c r="T224" s="108">
        <v>69</v>
      </c>
      <c r="U224" s="108">
        <v>1</v>
      </c>
      <c r="V224" s="327">
        <v>9.2999999999999999E-2</v>
      </c>
      <c r="W224" s="131">
        <v>26.541</v>
      </c>
      <c r="X224" s="128">
        <f t="shared" si="283"/>
        <v>1</v>
      </c>
      <c r="Y224" s="128">
        <f t="shared" si="290"/>
        <v>0</v>
      </c>
      <c r="Z224" s="135">
        <f t="shared" si="310"/>
        <v>0</v>
      </c>
      <c r="AA224" s="135">
        <f t="shared" si="311"/>
        <v>0</v>
      </c>
      <c r="AB224" s="128">
        <f t="shared" si="293"/>
        <v>1</v>
      </c>
      <c r="AC224" s="135">
        <f t="shared" si="312"/>
        <v>26081.556223578613</v>
      </c>
      <c r="AD224" s="135">
        <f t="shared" si="313"/>
        <v>21635.856910817227</v>
      </c>
      <c r="AE224" s="134" t="s">
        <v>330</v>
      </c>
      <c r="AF224" s="97">
        <v>526</v>
      </c>
      <c r="AG224" s="97">
        <v>100</v>
      </c>
      <c r="AH224" s="48">
        <f t="shared" si="315"/>
        <v>9.2999999999999999E-2</v>
      </c>
    </row>
    <row r="225" spans="1:876 6877:7029" s="196" customFormat="1" ht="14.45" hidden="1" customHeight="1" x14ac:dyDescent="0.2">
      <c r="A225" s="108">
        <v>69</v>
      </c>
      <c r="B225" s="109" t="s">
        <v>524</v>
      </c>
      <c r="C225" s="122" t="str">
        <f t="shared" ref="C225:C227" si="317">VLOOKUP(B225,ckt_lookup,2,FALSE)</f>
        <v>Elec Tran-Line OH-TX- 69KV-Hutchinson Co Int-OK St Line</v>
      </c>
      <c r="D225" s="110">
        <f t="shared" ref="D225:D231" si="318">VLOOKUP(C225,TLine_Cost,2,FALSE)</f>
        <v>4210524.1500000004</v>
      </c>
      <c r="E225" s="110">
        <f>VLOOKUP(C225,TLine_Cost,4,FALSE)</f>
        <v>2956158.5100000002</v>
      </c>
      <c r="F225" s="111" t="s">
        <v>35</v>
      </c>
      <c r="G225" s="108">
        <v>50781</v>
      </c>
      <c r="H225" s="113" t="s">
        <v>1218</v>
      </c>
      <c r="I225" s="108">
        <v>50775</v>
      </c>
      <c r="J225" s="278" t="s">
        <v>1212</v>
      </c>
      <c r="K225" s="126">
        <f t="shared" si="316"/>
        <v>833433.26996567508</v>
      </c>
      <c r="L225" s="126">
        <f t="shared" si="308"/>
        <v>585143.50369565224</v>
      </c>
      <c r="M225" s="127">
        <f>SUM(K225:K230)</f>
        <v>2340568.4696814218</v>
      </c>
      <c r="N225" s="128" t="s">
        <v>338</v>
      </c>
      <c r="O225" s="142" t="s">
        <v>330</v>
      </c>
      <c r="P225" s="128" t="e">
        <f>VLOOKUP(I225,I238:J645,2,FALSE)</f>
        <v>#N/A</v>
      </c>
      <c r="Q225" s="129" t="e">
        <f>VLOOKUP(I225,#REF!,5,FALSE)</f>
        <v>#REF!</v>
      </c>
      <c r="R225" s="129" t="e">
        <f>VLOOKUP(I225,#REF!,6,FALSE)</f>
        <v>#REF!</v>
      </c>
      <c r="S225" s="130" t="e">
        <f t="shared" ref="S225:S230" si="319">SQRT(Q225^2+R225^2)</f>
        <v>#REF!</v>
      </c>
      <c r="T225" s="108">
        <v>69</v>
      </c>
      <c r="U225" s="108">
        <v>1</v>
      </c>
      <c r="V225" s="131">
        <v>5.5359999999999996</v>
      </c>
      <c r="W225" s="327">
        <v>27.968</v>
      </c>
      <c r="X225" s="128">
        <f t="shared" si="283"/>
        <v>1</v>
      </c>
      <c r="Y225" s="128">
        <f t="shared" si="290"/>
        <v>0</v>
      </c>
      <c r="Z225" s="135">
        <f t="shared" si="310"/>
        <v>0</v>
      </c>
      <c r="AA225" s="135">
        <f t="shared" si="311"/>
        <v>0</v>
      </c>
      <c r="AB225" s="128">
        <f t="shared" si="293"/>
        <v>1</v>
      </c>
      <c r="AC225" s="135">
        <f t="shared" si="312"/>
        <v>833433.26996567508</v>
      </c>
      <c r="AD225" s="135">
        <f t="shared" si="313"/>
        <v>585143.50369565224</v>
      </c>
      <c r="AE225" s="133" t="s">
        <v>330</v>
      </c>
      <c r="AF225" s="39">
        <v>526</v>
      </c>
      <c r="AG225" s="39">
        <v>100</v>
      </c>
      <c r="AH225" s="180">
        <f t="shared" si="315"/>
        <v>5.5359999999999996</v>
      </c>
    </row>
    <row r="226" spans="1:876 6877:7029" ht="14.45" hidden="1" customHeight="1" x14ac:dyDescent="0.2">
      <c r="A226" s="108">
        <v>69</v>
      </c>
      <c r="B226" s="114" t="s">
        <v>524</v>
      </c>
      <c r="C226" s="115" t="str">
        <f t="shared" si="317"/>
        <v>Elec Tran-Line OH-TX- 69KV-Hutchinson Co Int-OK St Line</v>
      </c>
      <c r="D226" s="110">
        <f t="shared" si="318"/>
        <v>4210524.1500000004</v>
      </c>
      <c r="E226" s="110">
        <f t="shared" ref="E226:E227" si="320">VLOOKUP(C226,TLine_Cost,4,FALSE)</f>
        <v>2956158.5100000002</v>
      </c>
      <c r="F226" s="111" t="s">
        <v>35</v>
      </c>
      <c r="G226" s="108">
        <v>50781</v>
      </c>
      <c r="H226" s="278" t="s">
        <v>1212</v>
      </c>
      <c r="I226" s="108">
        <v>50775</v>
      </c>
      <c r="J226" s="278" t="s">
        <v>1214</v>
      </c>
      <c r="K226" s="126">
        <f t="shared" si="316"/>
        <v>187432.15699191939</v>
      </c>
      <c r="L226" s="126">
        <f t="shared" si="308"/>
        <v>131593.86959918481</v>
      </c>
      <c r="M226" s="127"/>
      <c r="N226" s="128" t="s">
        <v>338</v>
      </c>
      <c r="O226" s="142" t="s">
        <v>330</v>
      </c>
      <c r="P226" s="128" t="e">
        <f>VLOOKUP(I226,I227:J625,2,FALSE)</f>
        <v>#N/A</v>
      </c>
      <c r="Q226" s="129" t="e">
        <f>VLOOKUP(I226,#REF!,5,FALSE)</f>
        <v>#REF!</v>
      </c>
      <c r="R226" s="129" t="e">
        <f>VLOOKUP(I226,#REF!,6,FALSE)</f>
        <v>#REF!</v>
      </c>
      <c r="S226" s="130" t="e">
        <f t="shared" si="319"/>
        <v>#REF!</v>
      </c>
      <c r="T226" s="108">
        <v>69</v>
      </c>
      <c r="U226" s="108">
        <v>1</v>
      </c>
      <c r="V226" s="327">
        <v>1.2450000000000001</v>
      </c>
      <c r="W226" s="327">
        <v>27.968</v>
      </c>
      <c r="X226" s="128">
        <f t="shared" si="283"/>
        <v>1</v>
      </c>
      <c r="Y226" s="128">
        <f t="shared" si="290"/>
        <v>0</v>
      </c>
      <c r="Z226" s="135">
        <f t="shared" si="310"/>
        <v>0</v>
      </c>
      <c r="AA226" s="135">
        <f t="shared" si="311"/>
        <v>0</v>
      </c>
      <c r="AB226" s="128">
        <f t="shared" si="293"/>
        <v>1</v>
      </c>
      <c r="AC226" s="135">
        <f t="shared" si="312"/>
        <v>187432.15699191939</v>
      </c>
      <c r="AD226" s="135">
        <f t="shared" si="313"/>
        <v>131593.86959918481</v>
      </c>
      <c r="AE226" s="133" t="s">
        <v>330</v>
      </c>
      <c r="AF226" s="39">
        <v>526</v>
      </c>
      <c r="AG226" s="39">
        <v>100</v>
      </c>
      <c r="AH226" s="39">
        <f t="shared" si="315"/>
        <v>1.2450000000000001</v>
      </c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 s="28"/>
      <c r="IN226" s="28"/>
      <c r="IO226" s="28"/>
      <c r="IP226" s="28"/>
      <c r="IQ226" s="28"/>
      <c r="IR226" s="28"/>
      <c r="IS226" s="28"/>
      <c r="IT226" s="28"/>
      <c r="IU226" s="28"/>
      <c r="IV226" s="28"/>
      <c r="IW226" s="28"/>
      <c r="IX226" s="28"/>
      <c r="IY226" s="28"/>
      <c r="IZ226" s="28"/>
      <c r="JA226" s="28"/>
      <c r="JB226" s="28"/>
      <c r="JC226" s="28"/>
      <c r="JD226" s="28"/>
      <c r="JE226" s="28"/>
      <c r="JF226" s="28"/>
      <c r="JG226" s="28"/>
      <c r="JH226" s="28"/>
      <c r="JI226" s="28"/>
      <c r="JJ226" s="28"/>
      <c r="JK226" s="28"/>
      <c r="JL226" s="28"/>
      <c r="JM226" s="28"/>
      <c r="JN226" s="28"/>
      <c r="JO226" s="28"/>
      <c r="JP226" s="28"/>
      <c r="JQ226" s="28"/>
      <c r="JR226" s="28"/>
      <c r="JS226" s="28"/>
      <c r="JT226" s="28"/>
      <c r="JU226" s="28"/>
      <c r="JV226" s="28"/>
      <c r="JW226" s="28"/>
      <c r="JX226" s="28"/>
      <c r="JY226" s="28"/>
      <c r="JZ226" s="28"/>
      <c r="KA226" s="28"/>
      <c r="KB226" s="28"/>
      <c r="KC226" s="28"/>
      <c r="KD226" s="28"/>
      <c r="KE226" s="28"/>
      <c r="KF226" s="28"/>
      <c r="KG226" s="28"/>
      <c r="KH226" s="28"/>
      <c r="KI226" s="28"/>
      <c r="KJ226" s="28"/>
      <c r="KK226" s="28"/>
      <c r="KL226" s="28"/>
      <c r="KM226" s="28"/>
      <c r="KN226" s="28"/>
      <c r="KO226" s="28"/>
      <c r="KP226" s="28"/>
      <c r="KQ226" s="28"/>
      <c r="KR226" s="28"/>
      <c r="KS226" s="28"/>
      <c r="KT226" s="28"/>
      <c r="KU226" s="28"/>
      <c r="KV226" s="28"/>
      <c r="KW226" s="28"/>
      <c r="KX226" s="28"/>
      <c r="KY226" s="28"/>
      <c r="KZ226" s="28"/>
      <c r="LA226" s="28"/>
      <c r="LB226" s="28"/>
      <c r="LC226" s="28"/>
      <c r="LD226" s="28"/>
      <c r="LE226" s="28"/>
      <c r="LF226" s="28"/>
      <c r="LG226" s="28"/>
      <c r="LH226" s="28"/>
      <c r="LI226" s="28"/>
      <c r="LJ226" s="28"/>
      <c r="LK226" s="28"/>
      <c r="LL226" s="28"/>
      <c r="LM226" s="28"/>
      <c r="LN226" s="28"/>
      <c r="LO226" s="28"/>
      <c r="LP226" s="28"/>
      <c r="LQ226" s="28"/>
      <c r="LR226" s="28"/>
      <c r="LS226" s="28"/>
      <c r="LT226" s="28"/>
      <c r="LU226" s="28"/>
      <c r="LV226" s="28"/>
      <c r="LW226" s="28"/>
      <c r="LX226" s="28"/>
      <c r="LY226" s="28"/>
      <c r="LZ226" s="28"/>
      <c r="MA226" s="28"/>
      <c r="MB226" s="28"/>
      <c r="MC226" s="28"/>
      <c r="MD226" s="28"/>
      <c r="ME226" s="28"/>
      <c r="MF226" s="28"/>
      <c r="MG226" s="28"/>
      <c r="MH226" s="28"/>
      <c r="MI226" s="28"/>
      <c r="MJ226" s="28"/>
      <c r="MK226" s="28"/>
      <c r="ML226" s="28"/>
      <c r="MM226" s="28"/>
      <c r="MN226" s="28"/>
      <c r="MO226" s="28"/>
      <c r="MP226" s="28"/>
      <c r="MQ226" s="28"/>
      <c r="MR226" s="28"/>
      <c r="MS226" s="28"/>
      <c r="MT226" s="28"/>
      <c r="MU226" s="28"/>
      <c r="MV226" s="28"/>
      <c r="MW226" s="28"/>
      <c r="MX226" s="28"/>
      <c r="MY226" s="28"/>
      <c r="MZ226" s="28"/>
      <c r="NA226" s="28"/>
      <c r="NB226" s="28"/>
      <c r="NC226" s="28"/>
      <c r="ND226" s="28"/>
      <c r="NE226" s="28"/>
      <c r="NF226" s="28"/>
      <c r="NG226" s="28"/>
      <c r="NH226" s="28"/>
      <c r="NI226" s="28"/>
      <c r="NJ226" s="28"/>
      <c r="NK226" s="28"/>
      <c r="NL226" s="28"/>
      <c r="NM226" s="28"/>
      <c r="NN226" s="28"/>
      <c r="NO226" s="28"/>
      <c r="NP226" s="28"/>
      <c r="NQ226" s="28"/>
      <c r="NR226" s="28"/>
      <c r="NS226" s="28"/>
      <c r="NT226" s="28"/>
      <c r="NU226" s="28"/>
      <c r="NV226" s="28"/>
      <c r="NW226" s="28"/>
      <c r="NX226" s="28"/>
      <c r="NY226" s="28"/>
      <c r="NZ226" s="28"/>
      <c r="OA226" s="28"/>
      <c r="OB226" s="28"/>
      <c r="OC226" s="28"/>
      <c r="OD226" s="28"/>
      <c r="OE226" s="28"/>
      <c r="OF226" s="28"/>
      <c r="OG226" s="28"/>
      <c r="OH226" s="28"/>
      <c r="OI226" s="28"/>
      <c r="OJ226" s="28"/>
      <c r="OK226" s="28"/>
      <c r="OL226" s="28"/>
      <c r="OM226" s="28"/>
      <c r="ON226" s="28"/>
      <c r="OO226" s="28"/>
      <c r="OP226" s="28"/>
      <c r="OQ226" s="28"/>
      <c r="OR226" s="28"/>
      <c r="OS226" s="28"/>
      <c r="OT226" s="28"/>
      <c r="OU226" s="28"/>
      <c r="OV226" s="28"/>
      <c r="OW226" s="28"/>
      <c r="OX226" s="28"/>
      <c r="OY226" s="28"/>
      <c r="OZ226" s="28"/>
      <c r="PA226" s="28"/>
      <c r="PB226" s="28"/>
      <c r="PC226" s="28"/>
      <c r="PD226" s="28"/>
      <c r="PE226" s="28"/>
      <c r="PF226" s="28"/>
      <c r="PG226" s="28"/>
      <c r="PH226" s="28"/>
      <c r="PI226" s="28"/>
      <c r="PJ226" s="28"/>
      <c r="PK226" s="28"/>
      <c r="PL226" s="28"/>
      <c r="PM226" s="28"/>
      <c r="PN226" s="28"/>
      <c r="PO226" s="28"/>
      <c r="PP226" s="28"/>
      <c r="PQ226" s="28"/>
      <c r="PR226" s="28"/>
      <c r="PS226" s="28"/>
      <c r="PT226" s="28"/>
      <c r="PU226" s="28"/>
      <c r="PV226" s="28"/>
      <c r="PW226" s="28"/>
      <c r="PX226" s="28"/>
      <c r="PY226" s="28"/>
      <c r="PZ226" s="28"/>
      <c r="QA226" s="28"/>
      <c r="QB226" s="28"/>
      <c r="QC226" s="28"/>
      <c r="QD226" s="28"/>
      <c r="QE226" s="28"/>
      <c r="QF226" s="28"/>
      <c r="QG226" s="28"/>
      <c r="QH226" s="28"/>
      <c r="QI226" s="28"/>
      <c r="QJ226" s="28"/>
      <c r="QK226" s="28"/>
      <c r="QL226" s="28"/>
      <c r="QM226" s="28"/>
      <c r="QN226" s="28"/>
      <c r="QO226" s="28"/>
      <c r="QP226" s="28"/>
      <c r="QQ226" s="28"/>
      <c r="QR226" s="28"/>
      <c r="QS226" s="28"/>
      <c r="QT226" s="28"/>
      <c r="QU226" s="28"/>
      <c r="QV226" s="28"/>
      <c r="QW226" s="28"/>
      <c r="QX226" s="28"/>
      <c r="QY226" s="28"/>
      <c r="QZ226" s="28"/>
      <c r="RA226" s="28"/>
      <c r="RB226" s="28"/>
      <c r="RC226" s="28"/>
      <c r="RD226" s="28"/>
      <c r="RE226" s="28"/>
      <c r="RF226" s="28"/>
      <c r="RG226" s="28"/>
      <c r="RH226" s="28"/>
      <c r="RI226" s="28"/>
      <c r="RJ226" s="28"/>
      <c r="RK226" s="28"/>
      <c r="RL226" s="28"/>
      <c r="RM226" s="28"/>
      <c r="RN226" s="28"/>
      <c r="RO226" s="28"/>
      <c r="RP226" s="28"/>
      <c r="RQ226" s="28"/>
      <c r="RR226" s="28"/>
      <c r="RS226" s="28"/>
      <c r="RT226" s="28"/>
      <c r="RU226" s="28"/>
      <c r="RV226" s="28"/>
      <c r="RW226" s="28"/>
      <c r="RX226" s="28"/>
      <c r="RY226" s="28"/>
      <c r="RZ226" s="28"/>
      <c r="SA226" s="28"/>
      <c r="SB226" s="28"/>
      <c r="SC226" s="28"/>
      <c r="SD226" s="28"/>
      <c r="SE226" s="28"/>
      <c r="SF226" s="28"/>
      <c r="SG226" s="28"/>
      <c r="SH226" s="28"/>
      <c r="SI226" s="28"/>
      <c r="SJ226" s="28"/>
      <c r="SK226" s="28"/>
      <c r="SL226" s="28"/>
      <c r="SM226" s="28"/>
      <c r="SN226" s="28"/>
      <c r="SO226" s="28"/>
      <c r="SP226" s="28"/>
      <c r="SQ226" s="28"/>
      <c r="SR226" s="28"/>
      <c r="SS226" s="28"/>
      <c r="ST226" s="28"/>
      <c r="SU226" s="28"/>
      <c r="SV226" s="28"/>
      <c r="SW226" s="28"/>
      <c r="SX226" s="28"/>
      <c r="SY226" s="28"/>
      <c r="SZ226" s="28"/>
      <c r="TA226" s="28"/>
      <c r="TB226" s="28"/>
      <c r="TC226" s="28"/>
      <c r="TD226" s="28"/>
      <c r="TE226" s="28"/>
      <c r="TF226" s="28"/>
      <c r="TG226" s="28"/>
      <c r="TH226" s="28"/>
      <c r="TI226" s="28"/>
      <c r="TJ226" s="28"/>
      <c r="TK226" s="28"/>
      <c r="TL226" s="28"/>
      <c r="TM226" s="28"/>
      <c r="TN226" s="28"/>
      <c r="TO226" s="28"/>
      <c r="TP226" s="28"/>
      <c r="TQ226" s="28"/>
      <c r="TR226" s="28"/>
      <c r="TS226" s="28"/>
      <c r="TT226" s="28"/>
      <c r="TU226" s="28"/>
      <c r="TV226" s="28"/>
      <c r="TW226" s="28"/>
      <c r="TX226" s="28"/>
      <c r="TY226" s="28"/>
      <c r="TZ226" s="28"/>
      <c r="UA226" s="28"/>
      <c r="UB226" s="28"/>
      <c r="UC226" s="28"/>
      <c r="UD226" s="28"/>
      <c r="UE226" s="28"/>
      <c r="UF226" s="28"/>
      <c r="UG226" s="28"/>
      <c r="UH226" s="28"/>
      <c r="UI226" s="28"/>
      <c r="UJ226" s="28"/>
      <c r="UK226" s="28"/>
      <c r="UL226" s="28"/>
      <c r="UM226" s="28"/>
      <c r="UN226" s="28"/>
      <c r="UO226" s="28"/>
      <c r="UP226" s="28"/>
      <c r="UQ226" s="28"/>
      <c r="UR226" s="28"/>
      <c r="US226" s="28"/>
      <c r="UT226" s="28"/>
      <c r="UU226" s="28"/>
      <c r="UV226" s="28"/>
      <c r="UW226" s="28"/>
      <c r="UX226" s="28"/>
      <c r="UY226" s="28"/>
      <c r="UZ226" s="28"/>
      <c r="VA226" s="28"/>
      <c r="VB226" s="28"/>
      <c r="VC226" s="28"/>
      <c r="VD226" s="28"/>
      <c r="VE226" s="28"/>
      <c r="VF226" s="28"/>
      <c r="VG226" s="28"/>
      <c r="VH226" s="28"/>
      <c r="VI226" s="28"/>
      <c r="VJ226" s="28"/>
      <c r="VK226" s="28"/>
      <c r="VL226" s="28"/>
      <c r="VM226" s="28"/>
      <c r="VN226" s="28"/>
      <c r="VO226" s="28"/>
      <c r="VP226" s="28"/>
      <c r="VQ226" s="28"/>
      <c r="VR226" s="28"/>
      <c r="VS226" s="28"/>
      <c r="VT226" s="28"/>
      <c r="VU226" s="28"/>
      <c r="VV226" s="28"/>
      <c r="VW226" s="28"/>
      <c r="VX226" s="28"/>
      <c r="VY226" s="28"/>
      <c r="VZ226" s="28"/>
      <c r="WA226" s="28"/>
      <c r="WB226" s="28"/>
      <c r="WC226" s="28"/>
      <c r="WD226" s="28"/>
      <c r="WE226" s="28"/>
      <c r="WF226" s="28"/>
      <c r="WG226" s="28"/>
      <c r="WH226" s="28"/>
      <c r="WI226" s="28"/>
      <c r="WJ226" s="28"/>
      <c r="WK226" s="28"/>
      <c r="WL226" s="28"/>
      <c r="WM226" s="28"/>
      <c r="WN226" s="28"/>
      <c r="WO226" s="28"/>
      <c r="WP226" s="28"/>
      <c r="WQ226" s="28"/>
      <c r="WR226" s="28"/>
      <c r="WS226" s="28"/>
      <c r="WT226" s="28"/>
      <c r="WU226" s="28"/>
      <c r="WV226" s="28"/>
      <c r="WW226" s="28"/>
      <c r="WX226" s="28"/>
      <c r="WY226" s="28"/>
      <c r="WZ226" s="28"/>
      <c r="XA226" s="28"/>
      <c r="XB226" s="28"/>
      <c r="XC226" s="28"/>
      <c r="XD226" s="28"/>
      <c r="XE226" s="28"/>
      <c r="XF226" s="28"/>
      <c r="XG226" s="28"/>
      <c r="XH226" s="28"/>
      <c r="XI226" s="28"/>
      <c r="XJ226" s="28"/>
      <c r="XK226" s="28"/>
      <c r="XL226" s="28"/>
      <c r="XM226" s="28"/>
      <c r="XN226" s="28"/>
      <c r="XO226" s="28"/>
      <c r="XP226" s="28"/>
      <c r="XQ226" s="28"/>
      <c r="XR226" s="28"/>
      <c r="XS226" s="28"/>
      <c r="XT226" s="28"/>
      <c r="XU226" s="28"/>
      <c r="XV226" s="28"/>
      <c r="XW226" s="28"/>
      <c r="XX226" s="28"/>
      <c r="XY226" s="28"/>
      <c r="XZ226" s="28"/>
      <c r="YA226" s="28"/>
      <c r="YB226" s="28"/>
      <c r="YC226" s="28"/>
      <c r="YD226" s="28"/>
      <c r="YE226" s="28"/>
      <c r="YF226" s="28"/>
      <c r="YG226" s="28"/>
      <c r="YH226" s="28"/>
      <c r="YI226" s="28"/>
      <c r="YJ226" s="28"/>
      <c r="YK226" s="28"/>
      <c r="YL226" s="28"/>
      <c r="YM226" s="28"/>
      <c r="YN226" s="28"/>
      <c r="YO226" s="28"/>
      <c r="YP226" s="28"/>
      <c r="YQ226" s="28"/>
      <c r="YR226" s="28"/>
      <c r="YS226" s="28"/>
      <c r="YT226" s="28"/>
      <c r="YU226" s="28"/>
      <c r="YV226" s="28"/>
      <c r="YW226" s="28"/>
      <c r="YX226" s="28"/>
      <c r="YY226" s="28"/>
      <c r="YZ226" s="28"/>
      <c r="ZA226" s="28"/>
      <c r="ZB226" s="28"/>
      <c r="ZC226" s="28"/>
      <c r="ZD226" s="28"/>
      <c r="ZE226" s="28"/>
      <c r="ZF226" s="28"/>
      <c r="ZG226" s="28"/>
      <c r="ZH226" s="28"/>
      <c r="ZI226" s="28"/>
      <c r="ZJ226" s="28"/>
      <c r="ZK226" s="28"/>
      <c r="ZL226" s="28"/>
      <c r="ZM226" s="28"/>
      <c r="ZN226" s="28"/>
      <c r="ZO226" s="28"/>
      <c r="ZP226" s="28"/>
      <c r="ZQ226" s="28"/>
      <c r="ZR226" s="28"/>
      <c r="ZS226" s="28"/>
      <c r="ZT226" s="28"/>
      <c r="ZU226" s="28"/>
      <c r="ZV226" s="28"/>
      <c r="ZW226" s="28"/>
      <c r="ZX226" s="28"/>
      <c r="ZY226" s="28"/>
      <c r="ZZ226" s="28"/>
      <c r="AAA226" s="28"/>
      <c r="AAB226" s="28"/>
      <c r="AAC226" s="28"/>
      <c r="AAD226" s="28"/>
      <c r="AAE226" s="28"/>
      <c r="AAF226" s="28"/>
      <c r="AAG226" s="28"/>
      <c r="AAH226" s="28"/>
      <c r="AAI226" s="28"/>
      <c r="AAJ226" s="28"/>
      <c r="AAK226" s="28"/>
      <c r="AAL226" s="28"/>
      <c r="AAM226" s="28"/>
      <c r="AAN226" s="28"/>
      <c r="AAO226" s="28"/>
      <c r="AAP226" s="28"/>
      <c r="AAQ226" s="28"/>
      <c r="AAR226" s="28"/>
      <c r="AAS226" s="28"/>
      <c r="AAT226" s="28"/>
      <c r="AAU226" s="28"/>
      <c r="AAV226" s="28"/>
      <c r="AAW226" s="28"/>
      <c r="AAX226" s="28"/>
      <c r="AAY226" s="28"/>
      <c r="AAZ226" s="28"/>
      <c r="ABA226" s="28"/>
      <c r="ABB226" s="28"/>
      <c r="ABC226" s="28"/>
      <c r="ABD226" s="28"/>
      <c r="ABE226" s="28"/>
      <c r="ABF226" s="28"/>
      <c r="ABG226" s="28"/>
      <c r="ABH226" s="28"/>
      <c r="ABI226" s="28"/>
      <c r="ABJ226" s="28"/>
      <c r="ABK226" s="28"/>
      <c r="ABL226" s="28"/>
      <c r="ABM226" s="28"/>
      <c r="ABN226" s="28"/>
      <c r="ABO226" s="28"/>
      <c r="ABP226" s="28"/>
      <c r="ABQ226" s="28"/>
      <c r="ABR226" s="28"/>
      <c r="ABS226" s="28"/>
      <c r="ABT226" s="28"/>
      <c r="ABU226" s="28"/>
      <c r="ABV226" s="28"/>
      <c r="ABW226" s="28"/>
      <c r="ABX226" s="28"/>
      <c r="ABY226" s="28"/>
      <c r="ABZ226" s="28"/>
      <c r="ACA226" s="28"/>
      <c r="ACB226" s="28"/>
      <c r="ACC226" s="28"/>
      <c r="ACD226" s="28"/>
      <c r="ACE226" s="28"/>
      <c r="ACF226" s="28"/>
      <c r="ACG226" s="28"/>
      <c r="ACH226" s="28"/>
      <c r="ACI226" s="28"/>
      <c r="ACJ226" s="28"/>
      <c r="ACK226" s="28"/>
      <c r="ACL226" s="28"/>
      <c r="ACM226" s="28"/>
      <c r="ACN226" s="28"/>
      <c r="ACO226" s="28"/>
      <c r="ACP226" s="28"/>
      <c r="ACQ226" s="28"/>
      <c r="ACR226" s="28"/>
      <c r="ACS226" s="28"/>
      <c r="ACT226" s="28"/>
      <c r="ACU226" s="28"/>
      <c r="ACV226" s="28"/>
      <c r="ACW226" s="28"/>
      <c r="ACX226" s="28"/>
      <c r="ACY226" s="28"/>
      <c r="ACZ226" s="28"/>
      <c r="ADA226" s="28"/>
      <c r="ADB226" s="28"/>
      <c r="ADC226" s="28"/>
      <c r="ADD226" s="28"/>
      <c r="ADE226" s="28"/>
      <c r="ADF226" s="28"/>
      <c r="ADG226" s="28"/>
      <c r="ADH226" s="28"/>
      <c r="ADI226" s="28"/>
      <c r="ADJ226" s="28"/>
      <c r="ADK226" s="28"/>
      <c r="ADL226" s="28"/>
      <c r="ADM226" s="28"/>
      <c r="ADN226" s="28"/>
      <c r="ADO226" s="28"/>
      <c r="ADP226" s="28"/>
      <c r="ADQ226" s="28"/>
      <c r="ADR226" s="28"/>
      <c r="ADS226" s="28"/>
      <c r="ADT226" s="28"/>
      <c r="ADU226" s="28"/>
      <c r="ADV226" s="28"/>
      <c r="ADW226" s="28"/>
      <c r="ADX226" s="28"/>
      <c r="ADY226" s="28"/>
      <c r="ADZ226" s="28"/>
      <c r="AEA226" s="28"/>
      <c r="AEB226" s="28"/>
      <c r="AEC226" s="28"/>
      <c r="AED226" s="28"/>
      <c r="AEE226" s="28"/>
      <c r="AEF226" s="28"/>
      <c r="AEG226" s="28"/>
      <c r="AEH226" s="28"/>
      <c r="AEI226" s="28"/>
      <c r="AEJ226" s="28"/>
      <c r="AEK226" s="28"/>
      <c r="AEL226" s="28"/>
      <c r="AEM226" s="28"/>
      <c r="AEN226" s="28"/>
      <c r="AEO226" s="28"/>
      <c r="AEP226" s="28"/>
      <c r="AEQ226" s="28"/>
      <c r="AER226" s="28"/>
      <c r="AES226" s="28"/>
      <c r="AET226" s="28"/>
      <c r="AEU226" s="28"/>
      <c r="AEV226" s="28"/>
      <c r="AEW226" s="28"/>
      <c r="AEX226" s="28"/>
      <c r="AEY226" s="28"/>
      <c r="AEZ226" s="28"/>
      <c r="AFA226" s="28"/>
      <c r="AFB226" s="28"/>
      <c r="AFC226" s="28"/>
      <c r="AFD226" s="28"/>
      <c r="AFE226" s="28"/>
      <c r="AFF226" s="28"/>
      <c r="AFG226" s="28"/>
      <c r="AFH226" s="28"/>
      <c r="AFI226" s="28"/>
      <c r="AFJ226" s="28"/>
      <c r="AFK226" s="28"/>
      <c r="AFL226" s="28"/>
      <c r="AFM226" s="28"/>
      <c r="AFN226" s="28"/>
      <c r="AFO226" s="28"/>
      <c r="AFP226" s="28"/>
      <c r="AFQ226" s="28"/>
      <c r="AFR226" s="28"/>
      <c r="AFS226" s="28"/>
      <c r="AFT226" s="28"/>
      <c r="AFU226" s="28"/>
      <c r="AFV226" s="28"/>
      <c r="AFW226" s="28"/>
      <c r="AFX226" s="28"/>
      <c r="AFY226" s="28"/>
      <c r="AFZ226" s="28"/>
      <c r="AGA226" s="28"/>
      <c r="AGB226" s="28"/>
      <c r="AGC226" s="28"/>
      <c r="AGD226" s="28"/>
      <c r="AGE226" s="28"/>
      <c r="AGF226" s="28"/>
      <c r="AGG226" s="28"/>
      <c r="AGH226" s="28"/>
      <c r="AGI226" s="28"/>
      <c r="AGJ226" s="28"/>
      <c r="AGK226" s="28"/>
      <c r="AGL226" s="28"/>
      <c r="AGM226" s="28"/>
      <c r="AGN226" s="28"/>
      <c r="AGO226" s="28"/>
      <c r="AGP226" s="28"/>
      <c r="AGQ226" s="28"/>
      <c r="AGR226" s="28"/>
    </row>
    <row r="227" spans="1:876 6877:7029" ht="14.45" hidden="1" customHeight="1" x14ac:dyDescent="0.2">
      <c r="A227" s="108">
        <v>69</v>
      </c>
      <c r="B227" s="114" t="s">
        <v>524</v>
      </c>
      <c r="C227" s="115" t="str">
        <f t="shared" si="317"/>
        <v>Elec Tran-Line OH-TX- 69KV-Hutchinson Co Int-OK St Line</v>
      </c>
      <c r="D227" s="110">
        <f t="shared" si="318"/>
        <v>4210524.1500000004</v>
      </c>
      <c r="E227" s="110">
        <f t="shared" si="320"/>
        <v>2956158.5100000002</v>
      </c>
      <c r="F227" s="111" t="s">
        <v>35</v>
      </c>
      <c r="G227" s="108">
        <v>50775</v>
      </c>
      <c r="H227" s="278" t="s">
        <v>1212</v>
      </c>
      <c r="I227" s="108">
        <v>50773</v>
      </c>
      <c r="J227" s="278" t="s">
        <v>1215</v>
      </c>
      <c r="K227" s="126">
        <f t="shared" si="316"/>
        <v>515024.42495530611</v>
      </c>
      <c r="L227" s="126">
        <f t="shared" si="308"/>
        <v>361592.4722078804</v>
      </c>
      <c r="M227" s="127"/>
      <c r="N227" s="128" t="s">
        <v>338</v>
      </c>
      <c r="O227" s="142" t="s">
        <v>330</v>
      </c>
      <c r="P227" s="128" t="e">
        <f>VLOOKUP(I227,I229:J626,2,FALSE)</f>
        <v>#N/A</v>
      </c>
      <c r="Q227" s="129" t="e">
        <f>VLOOKUP(I227,#REF!,5,FALSE)</f>
        <v>#REF!</v>
      </c>
      <c r="R227" s="129" t="e">
        <f>VLOOKUP(I227,#REF!,6,FALSE)</f>
        <v>#REF!</v>
      </c>
      <c r="S227" s="130" t="e">
        <f t="shared" si="319"/>
        <v>#REF!</v>
      </c>
      <c r="T227" s="108">
        <v>69</v>
      </c>
      <c r="U227" s="108">
        <v>1</v>
      </c>
      <c r="V227" s="327">
        <v>3.4209999999999998</v>
      </c>
      <c r="W227" s="327">
        <v>27.968</v>
      </c>
      <c r="X227" s="128">
        <f t="shared" si="283"/>
        <v>1</v>
      </c>
      <c r="Y227" s="128">
        <f t="shared" si="290"/>
        <v>0</v>
      </c>
      <c r="Z227" s="135">
        <f t="shared" si="310"/>
        <v>0</v>
      </c>
      <c r="AA227" s="135">
        <f t="shared" si="311"/>
        <v>0</v>
      </c>
      <c r="AB227" s="128">
        <f t="shared" si="293"/>
        <v>1</v>
      </c>
      <c r="AC227" s="135">
        <f t="shared" si="312"/>
        <v>515024.42495530611</v>
      </c>
      <c r="AD227" s="135">
        <f t="shared" si="313"/>
        <v>361592.4722078804</v>
      </c>
      <c r="AE227" s="133" t="s">
        <v>330</v>
      </c>
      <c r="AF227" s="39">
        <v>526</v>
      </c>
      <c r="AG227" s="39">
        <v>100</v>
      </c>
      <c r="AH227" s="39">
        <f t="shared" si="315"/>
        <v>3.4209999999999998</v>
      </c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8"/>
      <c r="IO227" s="28"/>
      <c r="IP227" s="28"/>
      <c r="IQ227" s="28"/>
      <c r="IR227" s="28"/>
      <c r="IS227" s="28"/>
      <c r="IT227" s="28"/>
      <c r="IU227" s="28"/>
      <c r="IV227" s="28"/>
      <c r="IW227" s="28"/>
      <c r="IX227" s="28"/>
      <c r="IY227" s="28"/>
      <c r="IZ227" s="28"/>
      <c r="JA227" s="28"/>
      <c r="JB227" s="28"/>
      <c r="JC227" s="28"/>
      <c r="JD227" s="28"/>
      <c r="JE227" s="28"/>
      <c r="JF227" s="28"/>
      <c r="JG227" s="28"/>
      <c r="JH227" s="28"/>
      <c r="JI227" s="28"/>
      <c r="JJ227" s="28"/>
      <c r="JK227" s="28"/>
      <c r="JL227" s="28"/>
      <c r="JM227" s="28"/>
      <c r="JN227" s="28"/>
      <c r="JO227" s="28"/>
      <c r="JP227" s="28"/>
      <c r="JQ227" s="28"/>
      <c r="JR227" s="28"/>
      <c r="JS227" s="28"/>
      <c r="JT227" s="28"/>
      <c r="JU227" s="28"/>
      <c r="JV227" s="28"/>
      <c r="JW227" s="28"/>
      <c r="JX227" s="28"/>
      <c r="JY227" s="28"/>
      <c r="JZ227" s="28"/>
      <c r="KA227" s="28"/>
      <c r="KB227" s="28"/>
      <c r="KC227" s="28"/>
      <c r="KD227" s="28"/>
      <c r="KE227" s="28"/>
      <c r="KF227" s="28"/>
      <c r="KG227" s="28"/>
      <c r="KH227" s="28"/>
      <c r="KI227" s="28"/>
      <c r="KJ227" s="28"/>
      <c r="KK227" s="28"/>
      <c r="KL227" s="28"/>
      <c r="KM227" s="28"/>
      <c r="KN227" s="28"/>
      <c r="KO227" s="28"/>
      <c r="KP227" s="28"/>
      <c r="KQ227" s="28"/>
      <c r="KR227" s="28"/>
      <c r="KS227" s="28"/>
      <c r="KT227" s="28"/>
      <c r="KU227" s="28"/>
      <c r="KV227" s="28"/>
      <c r="KW227" s="28"/>
      <c r="KX227" s="28"/>
      <c r="KY227" s="28"/>
      <c r="KZ227" s="28"/>
      <c r="LA227" s="28"/>
      <c r="LB227" s="28"/>
      <c r="LC227" s="28"/>
      <c r="LD227" s="28"/>
      <c r="LE227" s="28"/>
      <c r="LF227" s="28"/>
      <c r="LG227" s="28"/>
      <c r="LH227" s="28"/>
      <c r="LI227" s="28"/>
      <c r="LJ227" s="28"/>
      <c r="LK227" s="28"/>
      <c r="LL227" s="28"/>
      <c r="LM227" s="28"/>
      <c r="LN227" s="28"/>
      <c r="LO227" s="28"/>
      <c r="LP227" s="28"/>
      <c r="LQ227" s="28"/>
      <c r="LR227" s="28"/>
      <c r="LS227" s="28"/>
      <c r="LT227" s="28"/>
      <c r="LU227" s="28"/>
      <c r="LV227" s="28"/>
      <c r="LW227" s="28"/>
      <c r="LX227" s="28"/>
      <c r="LY227" s="28"/>
      <c r="LZ227" s="28"/>
      <c r="MA227" s="28"/>
      <c r="MB227" s="28"/>
      <c r="MC227" s="28"/>
      <c r="MD227" s="28"/>
      <c r="ME227" s="28"/>
      <c r="MF227" s="28"/>
      <c r="MG227" s="28"/>
      <c r="MH227" s="28"/>
      <c r="MI227" s="28"/>
      <c r="MJ227" s="28"/>
      <c r="MK227" s="28"/>
      <c r="ML227" s="28"/>
      <c r="MM227" s="28"/>
      <c r="MN227" s="28"/>
      <c r="MO227" s="28"/>
      <c r="MP227" s="28"/>
      <c r="MQ227" s="28"/>
      <c r="MR227" s="28"/>
      <c r="MS227" s="28"/>
      <c r="MT227" s="28"/>
      <c r="MU227" s="28"/>
      <c r="MV227" s="28"/>
      <c r="MW227" s="28"/>
      <c r="MX227" s="28"/>
      <c r="MY227" s="28"/>
      <c r="MZ227" s="28"/>
      <c r="NA227" s="28"/>
      <c r="NB227" s="28"/>
      <c r="NC227" s="28"/>
      <c r="ND227" s="28"/>
      <c r="NE227" s="28"/>
      <c r="NF227" s="28"/>
      <c r="NG227" s="28"/>
      <c r="NH227" s="28"/>
      <c r="NI227" s="28"/>
      <c r="NJ227" s="28"/>
      <c r="NK227" s="28"/>
      <c r="NL227" s="28"/>
      <c r="NM227" s="28"/>
      <c r="NN227" s="28"/>
      <c r="NO227" s="28"/>
      <c r="NP227" s="28"/>
      <c r="NQ227" s="28"/>
      <c r="NR227" s="28"/>
      <c r="NS227" s="28"/>
      <c r="NT227" s="28"/>
      <c r="NU227" s="28"/>
      <c r="NV227" s="28"/>
      <c r="NW227" s="28"/>
      <c r="NX227" s="28"/>
      <c r="NY227" s="28"/>
      <c r="NZ227" s="28"/>
      <c r="OA227" s="28"/>
      <c r="OB227" s="28"/>
      <c r="OC227" s="28"/>
      <c r="OD227" s="28"/>
      <c r="OE227" s="28"/>
      <c r="OF227" s="28"/>
      <c r="OG227" s="28"/>
      <c r="OH227" s="28"/>
      <c r="OI227" s="28"/>
      <c r="OJ227" s="28"/>
      <c r="OK227" s="28"/>
      <c r="OL227" s="28"/>
      <c r="OM227" s="28"/>
      <c r="ON227" s="28"/>
      <c r="OO227" s="28"/>
      <c r="OP227" s="28"/>
      <c r="OQ227" s="28"/>
      <c r="OR227" s="28"/>
      <c r="OS227" s="28"/>
      <c r="OT227" s="28"/>
      <c r="OU227" s="28"/>
      <c r="OV227" s="28"/>
      <c r="OW227" s="28"/>
      <c r="OX227" s="28"/>
      <c r="OY227" s="28"/>
      <c r="OZ227" s="28"/>
      <c r="PA227" s="28"/>
      <c r="PB227" s="28"/>
      <c r="PC227" s="28"/>
      <c r="PD227" s="28"/>
      <c r="PE227" s="28"/>
      <c r="PF227" s="28"/>
      <c r="PG227" s="28"/>
      <c r="PH227" s="28"/>
      <c r="PI227" s="28"/>
      <c r="PJ227" s="28"/>
      <c r="PK227" s="28"/>
      <c r="PL227" s="28"/>
      <c r="PM227" s="28"/>
      <c r="PN227" s="28"/>
      <c r="PO227" s="28"/>
      <c r="PP227" s="28"/>
      <c r="PQ227" s="28"/>
      <c r="PR227" s="28"/>
      <c r="PS227" s="28"/>
      <c r="PT227" s="28"/>
      <c r="PU227" s="28"/>
      <c r="PV227" s="28"/>
      <c r="PW227" s="28"/>
      <c r="PX227" s="28"/>
      <c r="PY227" s="28"/>
      <c r="PZ227" s="28"/>
      <c r="QA227" s="28"/>
      <c r="QB227" s="28"/>
      <c r="QC227" s="28"/>
      <c r="QD227" s="28"/>
      <c r="QE227" s="28"/>
      <c r="QF227" s="28"/>
      <c r="QG227" s="28"/>
      <c r="QH227" s="28"/>
      <c r="QI227" s="28"/>
      <c r="QJ227" s="28"/>
      <c r="QK227" s="28"/>
      <c r="QL227" s="28"/>
      <c r="QM227" s="28"/>
      <c r="QN227" s="28"/>
      <c r="QO227" s="28"/>
      <c r="QP227" s="28"/>
      <c r="QQ227" s="28"/>
      <c r="QR227" s="28"/>
      <c r="QS227" s="28"/>
      <c r="QT227" s="28"/>
      <c r="QU227" s="28"/>
      <c r="QV227" s="28"/>
      <c r="QW227" s="28"/>
      <c r="QX227" s="28"/>
      <c r="QY227" s="28"/>
      <c r="QZ227" s="28"/>
      <c r="RA227" s="28"/>
      <c r="RB227" s="28"/>
      <c r="RC227" s="28"/>
      <c r="RD227" s="28"/>
      <c r="RE227" s="28"/>
      <c r="RF227" s="28"/>
      <c r="RG227" s="28"/>
      <c r="RH227" s="28"/>
      <c r="RI227" s="28"/>
      <c r="RJ227" s="28"/>
      <c r="RK227" s="28"/>
      <c r="RL227" s="28"/>
      <c r="RM227" s="28"/>
      <c r="RN227" s="28"/>
      <c r="RO227" s="28"/>
      <c r="RP227" s="28"/>
      <c r="RQ227" s="28"/>
      <c r="RR227" s="28"/>
      <c r="RS227" s="28"/>
      <c r="RT227" s="28"/>
      <c r="RU227" s="28"/>
      <c r="RV227" s="28"/>
      <c r="RW227" s="28"/>
      <c r="RX227" s="28"/>
      <c r="RY227" s="28"/>
      <c r="RZ227" s="28"/>
      <c r="SA227" s="28"/>
      <c r="SB227" s="28"/>
      <c r="SC227" s="28"/>
      <c r="SD227" s="28"/>
      <c r="SE227" s="28"/>
      <c r="SF227" s="28"/>
      <c r="SG227" s="28"/>
      <c r="SH227" s="28"/>
      <c r="SI227" s="28"/>
      <c r="SJ227" s="28"/>
      <c r="SK227" s="28"/>
      <c r="SL227" s="28"/>
      <c r="SM227" s="28"/>
      <c r="SN227" s="28"/>
      <c r="SO227" s="28"/>
      <c r="SP227" s="28"/>
      <c r="SQ227" s="28"/>
      <c r="SR227" s="28"/>
      <c r="SS227" s="28"/>
      <c r="ST227" s="28"/>
      <c r="SU227" s="28"/>
      <c r="SV227" s="28"/>
      <c r="SW227" s="28"/>
      <c r="SX227" s="28"/>
      <c r="SY227" s="28"/>
      <c r="SZ227" s="28"/>
      <c r="TA227" s="28"/>
      <c r="TB227" s="28"/>
      <c r="TC227" s="28"/>
      <c r="TD227" s="28"/>
      <c r="TE227" s="28"/>
      <c r="TF227" s="28"/>
      <c r="TG227" s="28"/>
      <c r="TH227" s="28"/>
      <c r="TI227" s="28"/>
      <c r="TJ227" s="28"/>
      <c r="TK227" s="28"/>
      <c r="TL227" s="28"/>
      <c r="TM227" s="28"/>
      <c r="TN227" s="28"/>
      <c r="TO227" s="28"/>
      <c r="TP227" s="28"/>
      <c r="TQ227" s="28"/>
      <c r="TR227" s="28"/>
      <c r="TS227" s="28"/>
      <c r="TT227" s="28"/>
      <c r="TU227" s="28"/>
      <c r="TV227" s="28"/>
      <c r="TW227" s="28"/>
      <c r="TX227" s="28"/>
      <c r="TY227" s="28"/>
      <c r="TZ227" s="28"/>
      <c r="UA227" s="28"/>
      <c r="UB227" s="28"/>
      <c r="UC227" s="28"/>
      <c r="UD227" s="28"/>
      <c r="UE227" s="28"/>
      <c r="UF227" s="28"/>
      <c r="UG227" s="28"/>
      <c r="UH227" s="28"/>
      <c r="UI227" s="28"/>
      <c r="UJ227" s="28"/>
      <c r="UK227" s="28"/>
      <c r="UL227" s="28"/>
      <c r="UM227" s="28"/>
      <c r="UN227" s="28"/>
      <c r="UO227" s="28"/>
      <c r="UP227" s="28"/>
      <c r="UQ227" s="28"/>
      <c r="UR227" s="28"/>
      <c r="US227" s="28"/>
      <c r="UT227" s="28"/>
      <c r="UU227" s="28"/>
      <c r="UV227" s="28"/>
      <c r="UW227" s="28"/>
      <c r="UX227" s="28"/>
      <c r="UY227" s="28"/>
      <c r="UZ227" s="28"/>
      <c r="VA227" s="28"/>
      <c r="VB227" s="28"/>
      <c r="VC227" s="28"/>
      <c r="VD227" s="28"/>
      <c r="VE227" s="28"/>
      <c r="VF227" s="28"/>
      <c r="VG227" s="28"/>
      <c r="VH227" s="28"/>
      <c r="VI227" s="28"/>
      <c r="VJ227" s="28"/>
      <c r="VK227" s="28"/>
      <c r="VL227" s="28"/>
      <c r="VM227" s="28"/>
      <c r="VN227" s="28"/>
      <c r="VO227" s="28"/>
      <c r="VP227" s="28"/>
      <c r="VQ227" s="28"/>
      <c r="VR227" s="28"/>
      <c r="VS227" s="28"/>
      <c r="VT227" s="28"/>
      <c r="VU227" s="28"/>
      <c r="VV227" s="28"/>
      <c r="VW227" s="28"/>
      <c r="VX227" s="28"/>
      <c r="VY227" s="28"/>
      <c r="VZ227" s="28"/>
      <c r="WA227" s="28"/>
      <c r="WB227" s="28"/>
      <c r="WC227" s="28"/>
      <c r="WD227" s="28"/>
      <c r="WE227" s="28"/>
      <c r="WF227" s="28"/>
      <c r="WG227" s="28"/>
      <c r="WH227" s="28"/>
      <c r="WI227" s="28"/>
      <c r="WJ227" s="28"/>
      <c r="WK227" s="28"/>
      <c r="WL227" s="28"/>
      <c r="WM227" s="28"/>
      <c r="WN227" s="28"/>
      <c r="WO227" s="28"/>
      <c r="WP227" s="28"/>
      <c r="WQ227" s="28"/>
      <c r="WR227" s="28"/>
      <c r="WS227" s="28"/>
      <c r="WT227" s="28"/>
      <c r="WU227" s="28"/>
      <c r="WV227" s="28"/>
      <c r="WW227" s="28"/>
      <c r="WX227" s="28"/>
      <c r="WY227" s="28"/>
      <c r="WZ227" s="28"/>
      <c r="XA227" s="28"/>
      <c r="XB227" s="28"/>
      <c r="XC227" s="28"/>
      <c r="XD227" s="28"/>
      <c r="XE227" s="28"/>
      <c r="XF227" s="28"/>
      <c r="XG227" s="28"/>
      <c r="XH227" s="28"/>
      <c r="XI227" s="28"/>
      <c r="XJ227" s="28"/>
      <c r="XK227" s="28"/>
      <c r="XL227" s="28"/>
      <c r="XM227" s="28"/>
      <c r="XN227" s="28"/>
      <c r="XO227" s="28"/>
      <c r="XP227" s="28"/>
      <c r="XQ227" s="28"/>
      <c r="XR227" s="28"/>
      <c r="XS227" s="28"/>
      <c r="XT227" s="28"/>
      <c r="XU227" s="28"/>
      <c r="XV227" s="28"/>
      <c r="XW227" s="28"/>
      <c r="XX227" s="28"/>
      <c r="XY227" s="28"/>
      <c r="XZ227" s="28"/>
      <c r="YA227" s="28"/>
      <c r="YB227" s="28"/>
      <c r="YC227" s="28"/>
      <c r="YD227" s="28"/>
      <c r="YE227" s="28"/>
      <c r="YF227" s="28"/>
      <c r="YG227" s="28"/>
      <c r="YH227" s="28"/>
      <c r="YI227" s="28"/>
      <c r="YJ227" s="28"/>
      <c r="YK227" s="28"/>
      <c r="YL227" s="28"/>
      <c r="YM227" s="28"/>
      <c r="YN227" s="28"/>
      <c r="YO227" s="28"/>
      <c r="YP227" s="28"/>
      <c r="YQ227" s="28"/>
      <c r="YR227" s="28"/>
      <c r="YS227" s="28"/>
      <c r="YT227" s="28"/>
      <c r="YU227" s="28"/>
      <c r="YV227" s="28"/>
      <c r="YW227" s="28"/>
      <c r="YX227" s="28"/>
      <c r="YY227" s="28"/>
      <c r="YZ227" s="28"/>
      <c r="ZA227" s="28"/>
      <c r="ZB227" s="28"/>
      <c r="ZC227" s="28"/>
      <c r="ZD227" s="28"/>
      <c r="ZE227" s="28"/>
      <c r="ZF227" s="28"/>
      <c r="ZG227" s="28"/>
      <c r="ZH227" s="28"/>
      <c r="ZI227" s="28"/>
      <c r="ZJ227" s="28"/>
      <c r="ZK227" s="28"/>
      <c r="ZL227" s="28"/>
      <c r="ZM227" s="28"/>
      <c r="ZN227" s="28"/>
      <c r="ZO227" s="28"/>
      <c r="ZP227" s="28"/>
      <c r="ZQ227" s="28"/>
      <c r="ZR227" s="28"/>
      <c r="ZS227" s="28"/>
      <c r="ZT227" s="28"/>
      <c r="ZU227" s="28"/>
      <c r="ZV227" s="28"/>
      <c r="ZW227" s="28"/>
      <c r="ZX227" s="28"/>
      <c r="ZY227" s="28"/>
      <c r="ZZ227" s="28"/>
      <c r="AAA227" s="28"/>
      <c r="AAB227" s="28"/>
      <c r="AAC227" s="28"/>
      <c r="AAD227" s="28"/>
      <c r="AAE227" s="28"/>
      <c r="AAF227" s="28"/>
      <c r="AAG227" s="28"/>
      <c r="AAH227" s="28"/>
      <c r="AAI227" s="28"/>
      <c r="AAJ227" s="28"/>
      <c r="AAK227" s="28"/>
      <c r="AAL227" s="28"/>
      <c r="AAM227" s="28"/>
      <c r="AAN227" s="28"/>
      <c r="AAO227" s="28"/>
      <c r="AAP227" s="28"/>
      <c r="AAQ227" s="28"/>
      <c r="AAR227" s="28"/>
      <c r="AAS227" s="28"/>
      <c r="AAT227" s="28"/>
      <c r="AAU227" s="28"/>
      <c r="AAV227" s="28"/>
      <c r="AAW227" s="28"/>
      <c r="AAX227" s="28"/>
      <c r="AAY227" s="28"/>
      <c r="AAZ227" s="28"/>
      <c r="ABA227" s="28"/>
      <c r="ABB227" s="28"/>
      <c r="ABC227" s="28"/>
      <c r="ABD227" s="28"/>
      <c r="ABE227" s="28"/>
      <c r="ABF227" s="28"/>
      <c r="ABG227" s="28"/>
      <c r="ABH227" s="28"/>
      <c r="ABI227" s="28"/>
      <c r="ABJ227" s="28"/>
      <c r="ABK227" s="28"/>
      <c r="ABL227" s="28"/>
      <c r="ABM227" s="28"/>
      <c r="ABN227" s="28"/>
      <c r="ABO227" s="28"/>
      <c r="ABP227" s="28"/>
      <c r="ABQ227" s="28"/>
      <c r="ABR227" s="28"/>
      <c r="ABS227" s="28"/>
      <c r="ABT227" s="28"/>
      <c r="ABU227" s="28"/>
      <c r="ABV227" s="28"/>
      <c r="ABW227" s="28"/>
      <c r="ABX227" s="28"/>
      <c r="ABY227" s="28"/>
      <c r="ABZ227" s="28"/>
      <c r="ACA227" s="28"/>
      <c r="ACB227" s="28"/>
      <c r="ACC227" s="28"/>
      <c r="ACD227" s="28"/>
      <c r="ACE227" s="28"/>
      <c r="ACF227" s="28"/>
      <c r="ACG227" s="28"/>
      <c r="ACH227" s="28"/>
      <c r="ACI227" s="28"/>
      <c r="ACJ227" s="28"/>
      <c r="ACK227" s="28"/>
      <c r="ACL227" s="28"/>
      <c r="ACM227" s="28"/>
      <c r="ACN227" s="28"/>
      <c r="ACO227" s="28"/>
      <c r="ACP227" s="28"/>
      <c r="ACQ227" s="28"/>
      <c r="ACR227" s="28"/>
      <c r="ACS227" s="28"/>
      <c r="ACT227" s="28"/>
      <c r="ACU227" s="28"/>
      <c r="ACV227" s="28"/>
      <c r="ACW227" s="28"/>
      <c r="ACX227" s="28"/>
      <c r="ACY227" s="28"/>
      <c r="ACZ227" s="28"/>
      <c r="ADA227" s="28"/>
      <c r="ADB227" s="28"/>
      <c r="ADC227" s="28"/>
      <c r="ADD227" s="28"/>
      <c r="ADE227" s="28"/>
      <c r="ADF227" s="28"/>
      <c r="ADG227" s="28"/>
      <c r="ADH227" s="28"/>
      <c r="ADI227" s="28"/>
      <c r="ADJ227" s="28"/>
      <c r="ADK227" s="28"/>
      <c r="ADL227" s="28"/>
      <c r="ADM227" s="28"/>
      <c r="ADN227" s="28"/>
      <c r="ADO227" s="28"/>
      <c r="ADP227" s="28"/>
      <c r="ADQ227" s="28"/>
      <c r="ADR227" s="28"/>
      <c r="ADS227" s="28"/>
      <c r="ADT227" s="28"/>
      <c r="ADU227" s="28"/>
      <c r="ADV227" s="28"/>
      <c r="ADW227" s="28"/>
      <c r="ADX227" s="28"/>
      <c r="ADY227" s="28"/>
      <c r="ADZ227" s="28"/>
      <c r="AEA227" s="28"/>
      <c r="AEB227" s="28"/>
      <c r="AEC227" s="28"/>
      <c r="AED227" s="28"/>
      <c r="AEE227" s="28"/>
      <c r="AEF227" s="28"/>
      <c r="AEG227" s="28"/>
      <c r="AEH227" s="28"/>
      <c r="AEI227" s="28"/>
      <c r="AEJ227" s="28"/>
      <c r="AEK227" s="28"/>
      <c r="AEL227" s="28"/>
      <c r="AEM227" s="28"/>
      <c r="AEN227" s="28"/>
      <c r="AEO227" s="28"/>
      <c r="AEP227" s="28"/>
      <c r="AEQ227" s="28"/>
      <c r="AER227" s="28"/>
      <c r="AES227" s="28"/>
      <c r="AET227" s="28"/>
      <c r="AEU227" s="28"/>
      <c r="AEV227" s="28"/>
      <c r="AEW227" s="28"/>
      <c r="AEX227" s="28"/>
      <c r="AEY227" s="28"/>
      <c r="AEZ227" s="28"/>
      <c r="AFA227" s="28"/>
      <c r="AFB227" s="28"/>
      <c r="AFC227" s="28"/>
      <c r="AFD227" s="28"/>
      <c r="AFE227" s="28"/>
      <c r="AFF227" s="28"/>
      <c r="AFG227" s="28"/>
      <c r="AFH227" s="28"/>
      <c r="AFI227" s="28"/>
      <c r="AFJ227" s="28"/>
      <c r="AFK227" s="28"/>
      <c r="AFL227" s="28"/>
      <c r="AFM227" s="28"/>
      <c r="AFN227" s="28"/>
      <c r="AFO227" s="28"/>
      <c r="AFP227" s="28"/>
      <c r="AFQ227" s="28"/>
      <c r="AFR227" s="28"/>
      <c r="AFS227" s="28"/>
      <c r="AFT227" s="28"/>
      <c r="AFU227" s="28"/>
      <c r="AFV227" s="28"/>
      <c r="AFW227" s="28"/>
      <c r="AFX227" s="28"/>
      <c r="AFY227" s="28"/>
      <c r="AFZ227" s="28"/>
      <c r="AGA227" s="28"/>
      <c r="AGB227" s="28"/>
      <c r="AGC227" s="28"/>
      <c r="AGD227" s="28"/>
      <c r="AGE227" s="28"/>
      <c r="AGF227" s="28"/>
      <c r="AGG227" s="28"/>
      <c r="AGH227" s="28"/>
      <c r="AGI227" s="28"/>
      <c r="AGJ227" s="28"/>
      <c r="AGK227" s="28"/>
      <c r="AGL227" s="28"/>
      <c r="AGM227" s="28"/>
      <c r="AGN227" s="28"/>
      <c r="AGO227" s="28"/>
      <c r="AGP227" s="28"/>
      <c r="AGQ227" s="28"/>
      <c r="AGR227" s="28"/>
    </row>
    <row r="228" spans="1:876 6877:7029" ht="14.45" hidden="1" customHeight="1" x14ac:dyDescent="0.2">
      <c r="A228" s="108">
        <v>69</v>
      </c>
      <c r="B228" s="109" t="s">
        <v>524</v>
      </c>
      <c r="C228" s="122" t="str">
        <f>VLOOKUP(B228,ckt_lookup,2,FALSE)</f>
        <v>Elec Tran-Line OH-TX- 69KV-Hutchinson Co Int-OK St Line</v>
      </c>
      <c r="D228" s="110">
        <f t="shared" si="318"/>
        <v>4210524.1500000004</v>
      </c>
      <c r="E228" s="110">
        <f>VLOOKUP(C228,TLine_Cost,4,FALSE)</f>
        <v>2956158.5100000002</v>
      </c>
      <c r="F228" s="111" t="s">
        <v>35</v>
      </c>
      <c r="G228" s="108">
        <v>50747</v>
      </c>
      <c r="H228" s="278" t="s">
        <v>1344</v>
      </c>
      <c r="I228" s="108">
        <v>50777</v>
      </c>
      <c r="J228" s="278" t="s">
        <v>1213</v>
      </c>
      <c r="K228" s="126">
        <f t="shared" si="316"/>
        <v>176141.06319722539</v>
      </c>
      <c r="L228" s="126">
        <f t="shared" si="308"/>
        <v>123666.52805706521</v>
      </c>
      <c r="M228" s="127"/>
      <c r="N228" s="128" t="s">
        <v>338</v>
      </c>
      <c r="O228" s="142" t="s">
        <v>330</v>
      </c>
      <c r="P228" s="128" t="str">
        <f>VLOOKUP(I228,I229:J626,2,FALSE)</f>
        <v>CRMWA #22 Substation</v>
      </c>
      <c r="Q228" s="129" t="e">
        <f>VLOOKUP(I228,#REF!,5,FALSE)</f>
        <v>#REF!</v>
      </c>
      <c r="R228" s="129" t="e">
        <f>VLOOKUP(I228,#REF!,6,FALSE)</f>
        <v>#REF!</v>
      </c>
      <c r="S228" s="130" t="e">
        <f t="shared" si="319"/>
        <v>#REF!</v>
      </c>
      <c r="T228" s="108">
        <v>69</v>
      </c>
      <c r="U228" s="108">
        <v>1</v>
      </c>
      <c r="V228" s="327">
        <v>1.17</v>
      </c>
      <c r="W228" s="327">
        <v>27.968</v>
      </c>
      <c r="X228" s="128">
        <f t="shared" si="283"/>
        <v>1</v>
      </c>
      <c r="Y228" s="128">
        <f t="shared" si="290"/>
        <v>0</v>
      </c>
      <c r="Z228" s="135">
        <f t="shared" si="310"/>
        <v>0</v>
      </c>
      <c r="AA228" s="135">
        <f t="shared" si="311"/>
        <v>0</v>
      </c>
      <c r="AB228" s="128">
        <f t="shared" si="293"/>
        <v>1</v>
      </c>
      <c r="AC228" s="135">
        <f t="shared" si="312"/>
        <v>176141.06319722539</v>
      </c>
      <c r="AD228" s="135">
        <f t="shared" si="313"/>
        <v>123666.52805706521</v>
      </c>
      <c r="AE228" s="133" t="s">
        <v>330</v>
      </c>
      <c r="AF228" s="39">
        <v>526</v>
      </c>
      <c r="AG228" s="39">
        <v>100</v>
      </c>
      <c r="AH228" s="39">
        <f t="shared" si="315"/>
        <v>1.17</v>
      </c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196"/>
      <c r="BG228" s="196"/>
      <c r="BH228" s="196"/>
      <c r="BI228" s="196"/>
      <c r="BJ228" s="196"/>
      <c r="BK228" s="196"/>
      <c r="BL228" s="196"/>
      <c r="BM228" s="196"/>
      <c r="BN228" s="196"/>
      <c r="BO228" s="196"/>
      <c r="BP228" s="196"/>
      <c r="BQ228" s="196"/>
      <c r="BR228" s="196"/>
      <c r="BS228" s="196"/>
      <c r="BT228" s="196"/>
      <c r="BU228" s="196"/>
      <c r="BV228" s="196"/>
      <c r="BW228" s="196"/>
      <c r="BX228" s="196"/>
      <c r="BY228" s="196"/>
      <c r="BZ228" s="196"/>
      <c r="CA228" s="196"/>
      <c r="CB228" s="196"/>
      <c r="CC228" s="196"/>
      <c r="CD228" s="196"/>
      <c r="CE228" s="196"/>
      <c r="CF228" s="196"/>
      <c r="CG228" s="196"/>
      <c r="CH228" s="196"/>
      <c r="CI228" s="196"/>
      <c r="CJ228" s="196"/>
      <c r="CK228" s="196"/>
      <c r="CL228" s="196"/>
      <c r="CM228" s="196"/>
      <c r="CN228" s="196"/>
      <c r="CO228" s="196"/>
      <c r="CP228" s="196"/>
      <c r="CQ228" s="196"/>
      <c r="CR228" s="196"/>
      <c r="CS228" s="196"/>
      <c r="CT228" s="196"/>
      <c r="CU228" s="196"/>
      <c r="CV228" s="196"/>
      <c r="CW228" s="196"/>
      <c r="CX228" s="196"/>
      <c r="CY228" s="196"/>
      <c r="CZ228" s="196"/>
      <c r="DA228" s="196"/>
      <c r="DB228" s="196"/>
      <c r="DC228" s="196"/>
      <c r="DD228" s="196"/>
      <c r="DE228" s="196"/>
      <c r="DF228" s="196"/>
      <c r="DG228" s="196"/>
      <c r="DH228" s="196"/>
      <c r="DI228" s="196"/>
      <c r="DJ228" s="196"/>
      <c r="DK228" s="196"/>
      <c r="DL228" s="196"/>
      <c r="DM228" s="196"/>
      <c r="DN228" s="196"/>
      <c r="DO228" s="196"/>
      <c r="DP228" s="196"/>
      <c r="DQ228" s="196"/>
      <c r="DR228" s="196"/>
      <c r="DS228" s="196"/>
      <c r="DT228" s="196"/>
      <c r="DU228" s="196"/>
      <c r="DV228" s="196"/>
      <c r="DW228" s="196"/>
      <c r="DX228" s="196"/>
      <c r="DY228" s="196"/>
      <c r="DZ228" s="196"/>
      <c r="EA228" s="196"/>
      <c r="EB228" s="196"/>
      <c r="EC228" s="196"/>
      <c r="ED228" s="196"/>
      <c r="EE228" s="196"/>
      <c r="EF228" s="196"/>
      <c r="EG228" s="196"/>
      <c r="EH228" s="196"/>
      <c r="EI228" s="196"/>
      <c r="EJ228" s="196"/>
      <c r="EK228" s="196"/>
      <c r="EL228" s="196"/>
      <c r="EM228" s="196"/>
      <c r="EN228" s="196"/>
      <c r="EO228" s="196"/>
      <c r="EP228" s="196"/>
      <c r="EQ228" s="196"/>
      <c r="ER228" s="196"/>
      <c r="ES228" s="196"/>
      <c r="ET228" s="196"/>
      <c r="EU228" s="196"/>
      <c r="EV228" s="196"/>
      <c r="EW228" s="196"/>
      <c r="EX228" s="196"/>
      <c r="EY228" s="196"/>
      <c r="EZ228" s="196"/>
      <c r="FA228" s="196"/>
      <c r="FB228" s="196"/>
      <c r="FC228" s="196"/>
      <c r="FD228" s="196"/>
      <c r="FE228" s="196"/>
      <c r="FF228" s="196"/>
      <c r="FG228" s="196"/>
      <c r="FH228" s="196"/>
      <c r="FI228" s="196"/>
      <c r="FJ228" s="196"/>
      <c r="FK228" s="196"/>
      <c r="FL228" s="196"/>
      <c r="FM228" s="196"/>
      <c r="FN228" s="196"/>
      <c r="FO228" s="196"/>
      <c r="FP228" s="196"/>
      <c r="FQ228" s="196"/>
      <c r="FR228" s="196"/>
      <c r="FS228" s="196"/>
      <c r="FT228" s="196"/>
      <c r="FU228" s="196"/>
      <c r="FV228" s="196"/>
      <c r="FW228" s="196"/>
      <c r="FX228" s="196"/>
      <c r="FY228" s="196"/>
      <c r="FZ228" s="196"/>
      <c r="GA228" s="196"/>
      <c r="GB228" s="196"/>
      <c r="GC228" s="196"/>
      <c r="GD228" s="196"/>
      <c r="GE228" s="196"/>
      <c r="GF228" s="196"/>
      <c r="GG228" s="196"/>
      <c r="GH228" s="196"/>
      <c r="GI228" s="196"/>
      <c r="GJ228" s="196"/>
      <c r="GK228" s="196"/>
      <c r="GL228" s="196"/>
      <c r="GM228" s="196"/>
      <c r="GN228" s="196"/>
      <c r="GO228" s="196"/>
      <c r="GP228" s="196"/>
      <c r="GQ228" s="196"/>
      <c r="GR228" s="196"/>
      <c r="GS228" s="196"/>
      <c r="GT228" s="196"/>
      <c r="GU228" s="196"/>
      <c r="GV228" s="196"/>
      <c r="GW228" s="196"/>
      <c r="GX228" s="196"/>
      <c r="GY228" s="196"/>
      <c r="GZ228" s="196"/>
      <c r="HA228" s="196"/>
      <c r="HB228" s="196"/>
      <c r="HC228" s="196"/>
      <c r="HD228" s="196"/>
      <c r="HE228" s="196"/>
      <c r="HF228" s="196"/>
      <c r="HG228" s="196"/>
      <c r="HH228" s="196"/>
      <c r="HI228" s="196"/>
      <c r="HJ228" s="196"/>
      <c r="HK228" s="196"/>
      <c r="HL228" s="196"/>
      <c r="HM228" s="196"/>
      <c r="HN228" s="196"/>
      <c r="HO228" s="196"/>
      <c r="HP228" s="196"/>
      <c r="HQ228" s="196"/>
      <c r="HR228" s="196"/>
      <c r="HS228" s="196"/>
      <c r="HT228" s="196"/>
      <c r="HU228" s="196"/>
      <c r="HV228" s="196"/>
      <c r="HW228" s="196"/>
      <c r="HX228" s="196"/>
      <c r="HY228" s="196"/>
      <c r="HZ228" s="196"/>
      <c r="IA228" s="196"/>
      <c r="IB228" s="196"/>
      <c r="IC228" s="196"/>
      <c r="ID228" s="196"/>
      <c r="IE228" s="196"/>
      <c r="IF228" s="196"/>
      <c r="IG228" s="196"/>
      <c r="IH228" s="196"/>
      <c r="II228" s="196"/>
      <c r="IJ228" s="196"/>
      <c r="IK228" s="196"/>
      <c r="IL228" s="196"/>
      <c r="IM228" s="196"/>
      <c r="IN228" s="196"/>
      <c r="IO228" s="196"/>
      <c r="IP228" s="196"/>
      <c r="IQ228" s="196"/>
      <c r="IR228" s="196"/>
      <c r="IS228" s="196"/>
      <c r="IT228" s="196"/>
      <c r="IU228" s="196"/>
      <c r="IV228" s="196"/>
      <c r="IW228" s="196"/>
      <c r="IX228" s="196"/>
      <c r="IY228" s="196"/>
      <c r="IZ228" s="196"/>
      <c r="JA228" s="196"/>
      <c r="JB228" s="196"/>
      <c r="JC228" s="196"/>
      <c r="JD228" s="196"/>
      <c r="JE228" s="196"/>
      <c r="JF228" s="196"/>
      <c r="JG228" s="196"/>
      <c r="JH228" s="196"/>
      <c r="JI228" s="196"/>
      <c r="JJ228" s="196"/>
      <c r="JK228" s="196"/>
      <c r="JL228" s="196"/>
      <c r="JM228" s="196"/>
      <c r="JN228" s="196"/>
      <c r="JO228" s="196"/>
      <c r="JP228" s="196"/>
      <c r="JQ228" s="196"/>
      <c r="JR228" s="196"/>
      <c r="JS228" s="196"/>
      <c r="JT228" s="196"/>
      <c r="JU228" s="196"/>
      <c r="JV228" s="196"/>
      <c r="JW228" s="196"/>
      <c r="JX228" s="196"/>
      <c r="JY228" s="196"/>
      <c r="JZ228" s="196"/>
      <c r="KA228" s="196"/>
      <c r="KB228" s="196"/>
      <c r="KC228" s="196"/>
      <c r="KD228" s="196"/>
      <c r="KE228" s="196"/>
      <c r="KF228" s="196"/>
      <c r="KG228" s="196"/>
      <c r="KH228" s="196"/>
      <c r="KI228" s="196"/>
      <c r="KJ228" s="196"/>
      <c r="KK228" s="196"/>
      <c r="KL228" s="196"/>
      <c r="KM228" s="196"/>
      <c r="KN228" s="196"/>
      <c r="KO228" s="196"/>
      <c r="KP228" s="196"/>
      <c r="KQ228" s="196"/>
      <c r="KR228" s="196"/>
      <c r="KS228" s="196"/>
      <c r="KT228" s="196"/>
      <c r="KU228" s="196"/>
      <c r="KV228" s="196"/>
      <c r="KW228" s="196"/>
      <c r="KX228" s="196"/>
      <c r="KY228" s="196"/>
      <c r="KZ228" s="196"/>
      <c r="LA228" s="196"/>
      <c r="LB228" s="196"/>
      <c r="LC228" s="196"/>
      <c r="LD228" s="196"/>
      <c r="LE228" s="196"/>
      <c r="LF228" s="196"/>
      <c r="LG228" s="196"/>
      <c r="LH228" s="196"/>
      <c r="LI228" s="196"/>
      <c r="LJ228" s="196"/>
      <c r="LK228" s="196"/>
      <c r="LL228" s="196"/>
      <c r="LM228" s="196"/>
      <c r="LN228" s="196"/>
      <c r="LO228" s="196"/>
      <c r="LP228" s="196"/>
      <c r="LQ228" s="196"/>
      <c r="LR228" s="196"/>
      <c r="LS228" s="196"/>
      <c r="LT228" s="196"/>
      <c r="LU228" s="196"/>
      <c r="LV228" s="196"/>
      <c r="LW228" s="196"/>
      <c r="LX228" s="196"/>
      <c r="LY228" s="196"/>
      <c r="LZ228" s="196"/>
      <c r="MA228" s="196"/>
      <c r="MB228" s="196"/>
      <c r="MC228" s="196"/>
      <c r="MD228" s="196"/>
      <c r="ME228" s="196"/>
      <c r="MF228" s="196"/>
      <c r="MG228" s="196"/>
      <c r="MH228" s="196"/>
      <c r="MI228" s="196"/>
      <c r="MJ228" s="196"/>
      <c r="MK228" s="196"/>
      <c r="ML228" s="196"/>
      <c r="MM228" s="196"/>
      <c r="MN228" s="196"/>
      <c r="MO228" s="196"/>
      <c r="MP228" s="196"/>
      <c r="MQ228" s="196"/>
      <c r="MR228" s="196"/>
      <c r="MS228" s="196"/>
      <c r="MT228" s="196"/>
      <c r="MU228" s="196"/>
      <c r="MV228" s="196"/>
      <c r="MW228" s="196"/>
      <c r="MX228" s="196"/>
      <c r="MY228" s="196"/>
      <c r="MZ228" s="196"/>
      <c r="NA228" s="196"/>
      <c r="NB228" s="196"/>
      <c r="NC228" s="196"/>
      <c r="ND228" s="196"/>
      <c r="NE228" s="196"/>
      <c r="NF228" s="196"/>
      <c r="NG228" s="196"/>
      <c r="NH228" s="196"/>
      <c r="NI228" s="196"/>
      <c r="NJ228" s="196"/>
      <c r="NK228" s="196"/>
      <c r="NL228" s="196"/>
      <c r="NM228" s="196"/>
      <c r="NN228" s="196"/>
      <c r="NO228" s="196"/>
      <c r="NP228" s="196"/>
      <c r="NQ228" s="196"/>
      <c r="NR228" s="196"/>
      <c r="NS228" s="196"/>
      <c r="NT228" s="196"/>
      <c r="NU228" s="196"/>
      <c r="NV228" s="196"/>
      <c r="NW228" s="196"/>
      <c r="NX228" s="196"/>
      <c r="NY228" s="196"/>
      <c r="NZ228" s="196"/>
      <c r="OA228" s="196"/>
      <c r="OB228" s="196"/>
      <c r="OC228" s="196"/>
      <c r="OD228" s="196"/>
      <c r="OE228" s="196"/>
      <c r="OF228" s="196"/>
      <c r="OG228" s="196"/>
      <c r="OH228" s="196"/>
      <c r="OI228" s="196"/>
      <c r="OJ228" s="196"/>
      <c r="OK228" s="196"/>
      <c r="OL228" s="196"/>
      <c r="OM228" s="196"/>
      <c r="ON228" s="196"/>
      <c r="OO228" s="196"/>
      <c r="OP228" s="196"/>
      <c r="OQ228" s="196"/>
      <c r="OR228" s="196"/>
      <c r="OS228" s="196"/>
      <c r="OT228" s="196"/>
      <c r="OU228" s="196"/>
      <c r="OV228" s="196"/>
      <c r="OW228" s="196"/>
      <c r="OX228" s="196"/>
      <c r="OY228" s="196"/>
      <c r="OZ228" s="196"/>
      <c r="PA228" s="196"/>
      <c r="PB228" s="196"/>
      <c r="PC228" s="196"/>
      <c r="PD228" s="196"/>
      <c r="PE228" s="196"/>
      <c r="PF228" s="196"/>
      <c r="PG228" s="196"/>
      <c r="PH228" s="196"/>
      <c r="PI228" s="196"/>
      <c r="PJ228" s="196"/>
      <c r="PK228" s="196"/>
      <c r="PL228" s="196"/>
      <c r="PM228" s="196"/>
      <c r="PN228" s="196"/>
      <c r="PO228" s="196"/>
      <c r="PP228" s="196"/>
      <c r="PQ228" s="196"/>
      <c r="PR228" s="196"/>
      <c r="PS228" s="196"/>
      <c r="PT228" s="196"/>
      <c r="PU228" s="196"/>
      <c r="PV228" s="196"/>
      <c r="PW228" s="196"/>
      <c r="PX228" s="196"/>
      <c r="PY228" s="196"/>
      <c r="PZ228" s="196"/>
      <c r="QA228" s="196"/>
      <c r="QB228" s="196"/>
      <c r="QC228" s="196"/>
      <c r="QD228" s="196"/>
      <c r="QE228" s="196"/>
      <c r="QF228" s="196"/>
      <c r="QG228" s="196"/>
      <c r="QH228" s="196"/>
      <c r="QI228" s="196"/>
      <c r="QJ228" s="196"/>
      <c r="QK228" s="196"/>
      <c r="QL228" s="196"/>
      <c r="QM228" s="196"/>
      <c r="QN228" s="196"/>
      <c r="QO228" s="196"/>
      <c r="QP228" s="196"/>
      <c r="QQ228" s="196"/>
      <c r="QR228" s="196"/>
      <c r="QS228" s="196"/>
      <c r="QT228" s="196"/>
      <c r="QU228" s="196"/>
      <c r="QV228" s="196"/>
      <c r="QW228" s="196"/>
      <c r="QX228" s="196"/>
      <c r="QY228" s="196"/>
      <c r="QZ228" s="196"/>
      <c r="RA228" s="196"/>
      <c r="RB228" s="196"/>
      <c r="RC228" s="196"/>
      <c r="RD228" s="196"/>
      <c r="RE228" s="196"/>
      <c r="RF228" s="196"/>
      <c r="RG228" s="196"/>
      <c r="RH228" s="196"/>
      <c r="RI228" s="196"/>
      <c r="RJ228" s="196"/>
      <c r="RK228" s="196"/>
      <c r="RL228" s="196"/>
      <c r="RM228" s="196"/>
      <c r="RN228" s="196"/>
      <c r="RO228" s="196"/>
      <c r="RP228" s="196"/>
      <c r="RQ228" s="196"/>
      <c r="RR228" s="196"/>
      <c r="RS228" s="196"/>
      <c r="RT228" s="196"/>
      <c r="RU228" s="196"/>
      <c r="RV228" s="196"/>
      <c r="RW228" s="196"/>
      <c r="RX228" s="196"/>
      <c r="RY228" s="196"/>
      <c r="RZ228" s="196"/>
      <c r="SA228" s="196"/>
      <c r="SB228" s="196"/>
      <c r="SC228" s="196"/>
      <c r="SD228" s="196"/>
      <c r="SE228" s="196"/>
      <c r="SF228" s="196"/>
      <c r="SG228" s="196"/>
      <c r="SH228" s="196"/>
      <c r="SI228" s="196"/>
      <c r="SJ228" s="196"/>
      <c r="SK228" s="196"/>
      <c r="SL228" s="196"/>
      <c r="SM228" s="196"/>
      <c r="SN228" s="196"/>
      <c r="SO228" s="196"/>
      <c r="SP228" s="196"/>
      <c r="SQ228" s="196"/>
      <c r="SR228" s="196"/>
      <c r="SS228" s="196"/>
      <c r="ST228" s="196"/>
      <c r="SU228" s="196"/>
      <c r="SV228" s="196"/>
      <c r="SW228" s="196"/>
      <c r="SX228" s="196"/>
      <c r="SY228" s="196"/>
      <c r="SZ228" s="196"/>
      <c r="TA228" s="196"/>
      <c r="TB228" s="196"/>
      <c r="TC228" s="196"/>
      <c r="TD228" s="196"/>
      <c r="TE228" s="196"/>
      <c r="TF228" s="196"/>
      <c r="TG228" s="196"/>
      <c r="TH228" s="196"/>
      <c r="TI228" s="196"/>
      <c r="TJ228" s="196"/>
      <c r="TK228" s="196"/>
      <c r="TL228" s="196"/>
      <c r="TM228" s="196"/>
      <c r="TN228" s="196"/>
      <c r="TO228" s="196"/>
      <c r="TP228" s="196"/>
      <c r="TQ228" s="196"/>
      <c r="TR228" s="196"/>
      <c r="TS228" s="196"/>
      <c r="TT228" s="196"/>
      <c r="TU228" s="196"/>
      <c r="TV228" s="196"/>
      <c r="TW228" s="196"/>
      <c r="TX228" s="196"/>
      <c r="TY228" s="196"/>
      <c r="TZ228" s="196"/>
      <c r="UA228" s="196"/>
      <c r="UB228" s="196"/>
      <c r="UC228" s="196"/>
      <c r="UD228" s="196"/>
      <c r="UE228" s="196"/>
      <c r="UF228" s="196"/>
      <c r="UG228" s="196"/>
      <c r="UH228" s="196"/>
      <c r="UI228" s="196"/>
      <c r="UJ228" s="196"/>
      <c r="UK228" s="196"/>
      <c r="UL228" s="196"/>
      <c r="UM228" s="196"/>
      <c r="UN228" s="196"/>
      <c r="UO228" s="196"/>
      <c r="UP228" s="196"/>
      <c r="UQ228" s="196"/>
      <c r="UR228" s="196"/>
      <c r="US228" s="196"/>
      <c r="UT228" s="196"/>
      <c r="UU228" s="196"/>
      <c r="UV228" s="196"/>
      <c r="UW228" s="196"/>
      <c r="UX228" s="196"/>
      <c r="UY228" s="196"/>
      <c r="UZ228" s="196"/>
      <c r="VA228" s="196"/>
      <c r="VB228" s="196"/>
      <c r="VC228" s="196"/>
      <c r="VD228" s="196"/>
      <c r="VE228" s="196"/>
      <c r="VF228" s="196"/>
      <c r="VG228" s="196"/>
      <c r="VH228" s="196"/>
      <c r="VI228" s="196"/>
      <c r="VJ228" s="196"/>
      <c r="VK228" s="196"/>
      <c r="VL228" s="196"/>
      <c r="VM228" s="196"/>
      <c r="VN228" s="196"/>
      <c r="VO228" s="196"/>
      <c r="VP228" s="196"/>
      <c r="VQ228" s="196"/>
      <c r="VR228" s="196"/>
      <c r="VS228" s="196"/>
      <c r="VT228" s="196"/>
      <c r="VU228" s="196"/>
      <c r="VV228" s="196"/>
      <c r="VW228" s="196"/>
      <c r="VX228" s="196"/>
      <c r="VY228" s="196"/>
      <c r="VZ228" s="196"/>
      <c r="WA228" s="196"/>
      <c r="WB228" s="196"/>
      <c r="WC228" s="196"/>
      <c r="WD228" s="196"/>
      <c r="WE228" s="196"/>
      <c r="WF228" s="196"/>
      <c r="WG228" s="196"/>
      <c r="WH228" s="196"/>
      <c r="WI228" s="196"/>
      <c r="WJ228" s="196"/>
      <c r="WK228" s="196"/>
      <c r="WL228" s="196"/>
      <c r="WM228" s="196"/>
      <c r="WN228" s="196"/>
      <c r="WO228" s="196"/>
      <c r="WP228" s="196"/>
      <c r="WQ228" s="196"/>
      <c r="WR228" s="196"/>
      <c r="WS228" s="196"/>
      <c r="WT228" s="196"/>
      <c r="WU228" s="196"/>
      <c r="WV228" s="196"/>
      <c r="WW228" s="196"/>
      <c r="WX228" s="196"/>
      <c r="WY228" s="196"/>
      <c r="WZ228" s="196"/>
      <c r="XA228" s="196"/>
      <c r="XB228" s="196"/>
      <c r="XC228" s="196"/>
      <c r="XD228" s="196"/>
      <c r="XE228" s="196"/>
      <c r="XF228" s="196"/>
      <c r="XG228" s="196"/>
      <c r="XH228" s="196"/>
      <c r="XI228" s="196"/>
      <c r="XJ228" s="196"/>
      <c r="XK228" s="196"/>
      <c r="XL228" s="196"/>
      <c r="XM228" s="196"/>
      <c r="XN228" s="196"/>
      <c r="XO228" s="196"/>
      <c r="XP228" s="196"/>
      <c r="XQ228" s="196"/>
      <c r="XR228" s="196"/>
      <c r="XS228" s="196"/>
      <c r="XT228" s="196"/>
      <c r="XU228" s="196"/>
      <c r="XV228" s="196"/>
      <c r="XW228" s="196"/>
      <c r="XX228" s="196"/>
      <c r="XY228" s="196"/>
      <c r="XZ228" s="196"/>
      <c r="YA228" s="196"/>
      <c r="YB228" s="196"/>
      <c r="YC228" s="196"/>
      <c r="YD228" s="196"/>
      <c r="YE228" s="196"/>
      <c r="YF228" s="196"/>
      <c r="YG228" s="196"/>
      <c r="YH228" s="196"/>
      <c r="YI228" s="196"/>
      <c r="YJ228" s="196"/>
      <c r="YK228" s="196"/>
      <c r="YL228" s="196"/>
      <c r="YM228" s="196"/>
      <c r="YN228" s="196"/>
      <c r="YO228" s="196"/>
      <c r="YP228" s="196"/>
      <c r="YQ228" s="196"/>
      <c r="YR228" s="196"/>
      <c r="YS228" s="196"/>
      <c r="YT228" s="196"/>
      <c r="YU228" s="196"/>
      <c r="YV228" s="196"/>
      <c r="YW228" s="196"/>
      <c r="YX228" s="196"/>
      <c r="YY228" s="196"/>
      <c r="YZ228" s="196"/>
      <c r="ZA228" s="196"/>
      <c r="ZB228" s="196"/>
      <c r="ZC228" s="196"/>
      <c r="ZD228" s="196"/>
      <c r="ZE228" s="196"/>
      <c r="ZF228" s="196"/>
      <c r="ZG228" s="196"/>
      <c r="ZH228" s="196"/>
      <c r="ZI228" s="196"/>
      <c r="ZJ228" s="196"/>
      <c r="ZK228" s="196"/>
      <c r="ZL228" s="196"/>
      <c r="ZM228" s="196"/>
      <c r="ZN228" s="196"/>
      <c r="ZO228" s="196"/>
      <c r="ZP228" s="196"/>
      <c r="ZQ228" s="196"/>
      <c r="ZR228" s="196"/>
      <c r="ZS228" s="196"/>
      <c r="ZT228" s="196"/>
      <c r="ZU228" s="196"/>
      <c r="ZV228" s="196"/>
      <c r="ZW228" s="196"/>
      <c r="ZX228" s="196"/>
      <c r="ZY228" s="196"/>
      <c r="ZZ228" s="196"/>
      <c r="AAA228" s="196"/>
      <c r="AAB228" s="196"/>
      <c r="AAC228" s="196"/>
      <c r="AAD228" s="196"/>
      <c r="AAE228" s="196"/>
      <c r="AAF228" s="196"/>
      <c r="AAG228" s="196"/>
      <c r="AAH228" s="196"/>
      <c r="AAI228" s="196"/>
      <c r="AAJ228" s="196"/>
      <c r="AAK228" s="196"/>
      <c r="AAL228" s="196"/>
      <c r="AAM228" s="196"/>
      <c r="AAN228" s="196"/>
      <c r="AAO228" s="196"/>
      <c r="AAP228" s="196"/>
      <c r="AAQ228" s="196"/>
      <c r="AAR228" s="196"/>
      <c r="AAS228" s="196"/>
      <c r="AAT228" s="196"/>
      <c r="AAU228" s="196"/>
      <c r="AAV228" s="196"/>
      <c r="AAW228" s="196"/>
      <c r="AAX228" s="196"/>
      <c r="AAY228" s="196"/>
      <c r="AAZ228" s="196"/>
      <c r="ABA228" s="196"/>
      <c r="ABB228" s="196"/>
      <c r="ABC228" s="196"/>
      <c r="ABD228" s="196"/>
      <c r="ABE228" s="196"/>
      <c r="ABF228" s="196"/>
      <c r="ABG228" s="196"/>
      <c r="ABH228" s="196"/>
      <c r="ABI228" s="196"/>
      <c r="ABJ228" s="196"/>
      <c r="ABK228" s="196"/>
      <c r="ABL228" s="196"/>
      <c r="ABM228" s="196"/>
      <c r="ABN228" s="196"/>
      <c r="ABO228" s="196"/>
      <c r="ABP228" s="196"/>
      <c r="ABQ228" s="196"/>
      <c r="ABR228" s="196"/>
      <c r="ABS228" s="196"/>
      <c r="ABT228" s="196"/>
      <c r="ABU228" s="196"/>
      <c r="ABV228" s="196"/>
      <c r="ABW228" s="196"/>
      <c r="ABX228" s="196"/>
      <c r="ABY228" s="196"/>
      <c r="ABZ228" s="196"/>
      <c r="ACA228" s="196"/>
      <c r="ACB228" s="196"/>
      <c r="ACC228" s="196"/>
      <c r="ACD228" s="196"/>
      <c r="ACE228" s="196"/>
      <c r="ACF228" s="196"/>
      <c r="ACG228" s="196"/>
      <c r="ACH228" s="196"/>
      <c r="ACI228" s="196"/>
      <c r="ACJ228" s="196"/>
      <c r="ACK228" s="196"/>
      <c r="ACL228" s="196"/>
      <c r="ACM228" s="196"/>
      <c r="ACN228" s="196"/>
      <c r="ACO228" s="196"/>
      <c r="ACP228" s="196"/>
      <c r="ACQ228" s="196"/>
      <c r="ACR228" s="196"/>
      <c r="ACS228" s="196"/>
      <c r="ACT228" s="196"/>
      <c r="ACU228" s="196"/>
      <c r="ACV228" s="196"/>
      <c r="ACW228" s="196"/>
      <c r="ACX228" s="196"/>
      <c r="ACY228" s="196"/>
      <c r="ACZ228" s="196"/>
      <c r="ADA228" s="196"/>
      <c r="ADB228" s="196"/>
      <c r="ADC228" s="196"/>
      <c r="ADD228" s="196"/>
      <c r="ADE228" s="196"/>
      <c r="ADF228" s="196"/>
      <c r="ADG228" s="196"/>
      <c r="ADH228" s="196"/>
      <c r="ADI228" s="196"/>
      <c r="ADJ228" s="196"/>
      <c r="ADK228" s="196"/>
      <c r="ADL228" s="196"/>
      <c r="ADM228" s="196"/>
      <c r="ADN228" s="196"/>
      <c r="ADO228" s="196"/>
      <c r="ADP228" s="196"/>
      <c r="ADQ228" s="196"/>
      <c r="ADR228" s="196"/>
      <c r="ADS228" s="196"/>
      <c r="ADT228" s="196"/>
      <c r="ADU228" s="196"/>
      <c r="ADV228" s="196"/>
      <c r="ADW228" s="196"/>
      <c r="ADX228" s="196"/>
      <c r="ADY228" s="196"/>
      <c r="ADZ228" s="196"/>
      <c r="AEA228" s="196"/>
      <c r="AEB228" s="196"/>
      <c r="AEC228" s="196"/>
      <c r="AED228" s="196"/>
      <c r="AEE228" s="196"/>
      <c r="AEF228" s="196"/>
      <c r="AEG228" s="196"/>
      <c r="AEH228" s="196"/>
      <c r="AEI228" s="196"/>
      <c r="AEJ228" s="196"/>
      <c r="AEK228" s="196"/>
      <c r="AEL228" s="196"/>
      <c r="AEM228" s="196"/>
      <c r="AEN228" s="196"/>
      <c r="AEO228" s="196"/>
      <c r="AEP228" s="196"/>
      <c r="AEQ228" s="196"/>
      <c r="AER228" s="196"/>
      <c r="AES228" s="196"/>
      <c r="AET228" s="196"/>
      <c r="AEU228" s="196"/>
      <c r="AEV228" s="196"/>
      <c r="AEW228" s="196"/>
      <c r="AEX228" s="196"/>
      <c r="AEY228" s="196"/>
      <c r="AEZ228" s="196"/>
      <c r="AFA228" s="196"/>
      <c r="AFB228" s="196"/>
      <c r="AFC228" s="196"/>
      <c r="AFD228" s="196"/>
      <c r="AFE228" s="196"/>
      <c r="AFF228" s="196"/>
      <c r="AFG228" s="196"/>
      <c r="AFH228" s="196"/>
      <c r="AFI228" s="196"/>
      <c r="AFJ228" s="196"/>
      <c r="AFK228" s="196"/>
      <c r="AFL228" s="196"/>
      <c r="AFM228" s="196"/>
      <c r="AFN228" s="196"/>
      <c r="AFO228" s="196"/>
      <c r="AFP228" s="196"/>
      <c r="AFQ228" s="196"/>
      <c r="AFR228" s="196"/>
      <c r="AFS228" s="196"/>
      <c r="AFT228" s="196"/>
      <c r="AFU228" s="196"/>
      <c r="AFV228" s="196"/>
      <c r="AFW228" s="196"/>
      <c r="AFX228" s="196"/>
      <c r="AFY228" s="196"/>
      <c r="AFZ228" s="196"/>
      <c r="AGA228" s="196"/>
      <c r="AGB228" s="196"/>
      <c r="AGC228" s="196"/>
      <c r="AGD228" s="196"/>
      <c r="AGE228" s="196"/>
      <c r="AGF228" s="196"/>
      <c r="AGG228" s="196"/>
      <c r="AGH228" s="196"/>
      <c r="AGI228" s="196"/>
      <c r="AGJ228" s="196"/>
      <c r="AGK228" s="196"/>
      <c r="AGL228" s="196"/>
      <c r="AGM228" s="196"/>
      <c r="AGN228" s="196"/>
      <c r="AGO228" s="196"/>
      <c r="AGP228" s="196"/>
      <c r="AGQ228" s="196"/>
      <c r="AGR228" s="196"/>
    </row>
    <row r="229" spans="1:876 6877:7029" ht="14.45" hidden="1" customHeight="1" x14ac:dyDescent="0.2">
      <c r="A229" s="108">
        <v>69</v>
      </c>
      <c r="B229" s="114" t="s">
        <v>524</v>
      </c>
      <c r="C229" s="122" t="str">
        <f>VLOOKUP(B229,ckt_lookup,2,FALSE)</f>
        <v>Elec Tran-Line OH-TX- 69KV-Hutchinson Co Int-OK St Line</v>
      </c>
      <c r="D229" s="110">
        <f t="shared" si="318"/>
        <v>4210524.1500000004</v>
      </c>
      <c r="E229" s="110">
        <f>VLOOKUP(C229,TLine_Cost,4,FALSE)</f>
        <v>2956158.5100000002</v>
      </c>
      <c r="F229" s="111" t="s">
        <v>35</v>
      </c>
      <c r="G229" s="108">
        <v>50747</v>
      </c>
      <c r="H229" s="278" t="s">
        <v>1213</v>
      </c>
      <c r="I229" s="108">
        <v>50777</v>
      </c>
      <c r="J229" s="278" t="s">
        <v>1216</v>
      </c>
      <c r="K229" s="126">
        <f t="shared" si="316"/>
        <v>62929.029415760873</v>
      </c>
      <c r="L229" s="126">
        <f t="shared" si="308"/>
        <v>44181.716861413042</v>
      </c>
      <c r="M229" s="127"/>
      <c r="N229" s="128" t="s">
        <v>338</v>
      </c>
      <c r="O229" s="142" t="s">
        <v>330</v>
      </c>
      <c r="P229" s="128" t="e">
        <f>VLOOKUP(I229,I230:J627,2,FALSE)</f>
        <v>#N/A</v>
      </c>
      <c r="Q229" s="129" t="e">
        <f>VLOOKUP(I229,#REF!,5,FALSE)</f>
        <v>#REF!</v>
      </c>
      <c r="R229" s="129" t="e">
        <f>VLOOKUP(I229,#REF!,6,FALSE)</f>
        <v>#REF!</v>
      </c>
      <c r="S229" s="130" t="e">
        <f t="shared" si="319"/>
        <v>#REF!</v>
      </c>
      <c r="T229" s="108">
        <v>69</v>
      </c>
      <c r="U229" s="108">
        <v>1</v>
      </c>
      <c r="V229" s="327">
        <v>0.41799999999999998</v>
      </c>
      <c r="W229" s="327">
        <v>27.968</v>
      </c>
      <c r="X229" s="128">
        <f t="shared" si="283"/>
        <v>1</v>
      </c>
      <c r="Y229" s="128">
        <f t="shared" si="290"/>
        <v>0</v>
      </c>
      <c r="Z229" s="135">
        <f t="shared" si="310"/>
        <v>0</v>
      </c>
      <c r="AA229" s="135">
        <f t="shared" si="311"/>
        <v>0</v>
      </c>
      <c r="AB229" s="128">
        <f t="shared" si="293"/>
        <v>1</v>
      </c>
      <c r="AC229" s="135">
        <f t="shared" si="312"/>
        <v>62929.029415760873</v>
      </c>
      <c r="AD229" s="135">
        <f t="shared" si="313"/>
        <v>44181.716861413042</v>
      </c>
      <c r="AE229" s="133" t="s">
        <v>330</v>
      </c>
      <c r="AF229" s="39">
        <v>526</v>
      </c>
      <c r="AG229" s="39">
        <v>100</v>
      </c>
      <c r="AH229" s="39">
        <f t="shared" si="315"/>
        <v>0.41799999999999998</v>
      </c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  <c r="IN229" s="28"/>
      <c r="IO229" s="28"/>
      <c r="IP229" s="28"/>
      <c r="IQ229" s="28"/>
      <c r="IR229" s="28"/>
      <c r="IS229" s="28"/>
      <c r="IT229" s="28"/>
      <c r="IU229" s="28"/>
      <c r="IV229" s="28"/>
      <c r="IW229" s="28"/>
      <c r="IX229" s="28"/>
      <c r="IY229" s="28"/>
      <c r="IZ229" s="28"/>
      <c r="JA229" s="28"/>
      <c r="JB229" s="28"/>
      <c r="JC229" s="28"/>
      <c r="JD229" s="28"/>
      <c r="JE229" s="28"/>
      <c r="JF229" s="28"/>
      <c r="JG229" s="28"/>
      <c r="JH229" s="28"/>
      <c r="JI229" s="28"/>
      <c r="JJ229" s="28"/>
      <c r="JK229" s="28"/>
      <c r="JL229" s="28"/>
      <c r="JM229" s="28"/>
      <c r="JN229" s="28"/>
      <c r="JO229" s="28"/>
      <c r="JP229" s="28"/>
      <c r="JQ229" s="28"/>
      <c r="JR229" s="28"/>
      <c r="JS229" s="28"/>
      <c r="JT229" s="28"/>
      <c r="JU229" s="28"/>
      <c r="JV229" s="28"/>
      <c r="JW229" s="28"/>
      <c r="JX229" s="28"/>
      <c r="JY229" s="28"/>
      <c r="JZ229" s="28"/>
      <c r="KA229" s="28"/>
      <c r="KB229" s="28"/>
      <c r="KC229" s="28"/>
      <c r="KD229" s="28"/>
      <c r="KE229" s="28"/>
      <c r="KF229" s="28"/>
      <c r="KG229" s="28"/>
      <c r="KH229" s="28"/>
      <c r="KI229" s="28"/>
      <c r="KJ229" s="28"/>
      <c r="KK229" s="28"/>
      <c r="KL229" s="28"/>
      <c r="KM229" s="28"/>
      <c r="KN229" s="28"/>
      <c r="KO229" s="28"/>
      <c r="KP229" s="28"/>
      <c r="KQ229" s="28"/>
      <c r="KR229" s="28"/>
      <c r="KS229" s="28"/>
      <c r="KT229" s="28"/>
      <c r="KU229" s="28"/>
      <c r="KV229" s="28"/>
      <c r="KW229" s="28"/>
      <c r="KX229" s="28"/>
      <c r="KY229" s="28"/>
      <c r="KZ229" s="28"/>
      <c r="LA229" s="28"/>
      <c r="LB229" s="28"/>
      <c r="LC229" s="28"/>
      <c r="LD229" s="28"/>
      <c r="LE229" s="28"/>
      <c r="LF229" s="28"/>
      <c r="LG229" s="28"/>
      <c r="LH229" s="28"/>
      <c r="LI229" s="28"/>
      <c r="LJ229" s="28"/>
      <c r="LK229" s="28"/>
      <c r="LL229" s="28"/>
      <c r="LM229" s="28"/>
      <c r="LN229" s="28"/>
      <c r="LO229" s="28"/>
      <c r="LP229" s="28"/>
      <c r="LQ229" s="28"/>
      <c r="LR229" s="28"/>
      <c r="LS229" s="28"/>
      <c r="LT229" s="28"/>
      <c r="LU229" s="28"/>
      <c r="LV229" s="28"/>
      <c r="LW229" s="28"/>
      <c r="LX229" s="28"/>
      <c r="LY229" s="28"/>
      <c r="LZ229" s="28"/>
      <c r="MA229" s="28"/>
      <c r="MB229" s="28"/>
      <c r="MC229" s="28"/>
      <c r="MD229" s="28"/>
      <c r="ME229" s="28"/>
      <c r="MF229" s="28"/>
      <c r="MG229" s="28"/>
      <c r="MH229" s="28"/>
      <c r="MI229" s="28"/>
      <c r="MJ229" s="28"/>
      <c r="MK229" s="28"/>
      <c r="ML229" s="28"/>
      <c r="MM229" s="28"/>
      <c r="MN229" s="28"/>
      <c r="MO229" s="28"/>
      <c r="MP229" s="28"/>
      <c r="MQ229" s="28"/>
      <c r="MR229" s="28"/>
      <c r="MS229" s="28"/>
      <c r="MT229" s="28"/>
      <c r="MU229" s="28"/>
      <c r="MV229" s="28"/>
      <c r="MW229" s="28"/>
      <c r="MX229" s="28"/>
      <c r="MY229" s="28"/>
      <c r="MZ229" s="28"/>
      <c r="NA229" s="28"/>
      <c r="NB229" s="28"/>
      <c r="NC229" s="28"/>
      <c r="ND229" s="28"/>
      <c r="NE229" s="28"/>
      <c r="NF229" s="28"/>
      <c r="NG229" s="28"/>
      <c r="NH229" s="28"/>
      <c r="NI229" s="28"/>
      <c r="NJ229" s="28"/>
      <c r="NK229" s="28"/>
      <c r="NL229" s="28"/>
      <c r="NM229" s="28"/>
      <c r="NN229" s="28"/>
      <c r="NO229" s="28"/>
      <c r="NP229" s="28"/>
      <c r="NQ229" s="28"/>
      <c r="NR229" s="28"/>
      <c r="NS229" s="28"/>
      <c r="NT229" s="28"/>
      <c r="NU229" s="28"/>
      <c r="NV229" s="28"/>
      <c r="NW229" s="28"/>
      <c r="NX229" s="28"/>
      <c r="NY229" s="28"/>
      <c r="NZ229" s="28"/>
      <c r="OA229" s="28"/>
      <c r="OB229" s="28"/>
      <c r="OC229" s="28"/>
      <c r="OD229" s="28"/>
      <c r="OE229" s="28"/>
      <c r="OF229" s="28"/>
      <c r="OG229" s="28"/>
      <c r="OH229" s="28"/>
      <c r="OI229" s="28"/>
      <c r="OJ229" s="28"/>
      <c r="OK229" s="28"/>
      <c r="OL229" s="28"/>
      <c r="OM229" s="28"/>
      <c r="ON229" s="28"/>
      <c r="OO229" s="28"/>
      <c r="OP229" s="28"/>
      <c r="OQ229" s="28"/>
      <c r="OR229" s="28"/>
      <c r="OS229" s="28"/>
      <c r="OT229" s="28"/>
      <c r="OU229" s="28"/>
      <c r="OV229" s="28"/>
      <c r="OW229" s="28"/>
      <c r="OX229" s="28"/>
      <c r="OY229" s="28"/>
      <c r="OZ229" s="28"/>
      <c r="PA229" s="28"/>
      <c r="PB229" s="28"/>
      <c r="PC229" s="28"/>
      <c r="PD229" s="28"/>
      <c r="PE229" s="28"/>
      <c r="PF229" s="28"/>
      <c r="PG229" s="28"/>
      <c r="PH229" s="28"/>
      <c r="PI229" s="28"/>
      <c r="PJ229" s="28"/>
      <c r="PK229" s="28"/>
      <c r="PL229" s="28"/>
      <c r="PM229" s="28"/>
      <c r="PN229" s="28"/>
      <c r="PO229" s="28"/>
      <c r="PP229" s="28"/>
      <c r="PQ229" s="28"/>
      <c r="PR229" s="28"/>
      <c r="PS229" s="28"/>
      <c r="PT229" s="28"/>
      <c r="PU229" s="28"/>
      <c r="PV229" s="28"/>
      <c r="PW229" s="28"/>
      <c r="PX229" s="28"/>
      <c r="PY229" s="28"/>
      <c r="PZ229" s="28"/>
      <c r="QA229" s="28"/>
      <c r="QB229" s="28"/>
      <c r="QC229" s="28"/>
      <c r="QD229" s="28"/>
      <c r="QE229" s="28"/>
      <c r="QF229" s="28"/>
      <c r="QG229" s="28"/>
      <c r="QH229" s="28"/>
      <c r="QI229" s="28"/>
      <c r="QJ229" s="28"/>
      <c r="QK229" s="28"/>
      <c r="QL229" s="28"/>
      <c r="QM229" s="28"/>
      <c r="QN229" s="28"/>
      <c r="QO229" s="28"/>
      <c r="QP229" s="28"/>
      <c r="QQ229" s="28"/>
      <c r="QR229" s="28"/>
      <c r="QS229" s="28"/>
      <c r="QT229" s="28"/>
      <c r="QU229" s="28"/>
      <c r="QV229" s="28"/>
      <c r="QW229" s="28"/>
      <c r="QX229" s="28"/>
      <c r="QY229" s="28"/>
      <c r="QZ229" s="28"/>
      <c r="RA229" s="28"/>
      <c r="RB229" s="28"/>
      <c r="RC229" s="28"/>
      <c r="RD229" s="28"/>
      <c r="RE229" s="28"/>
      <c r="RF229" s="28"/>
      <c r="RG229" s="28"/>
      <c r="RH229" s="28"/>
      <c r="RI229" s="28"/>
      <c r="RJ229" s="28"/>
      <c r="RK229" s="28"/>
      <c r="RL229" s="28"/>
      <c r="RM229" s="28"/>
      <c r="RN229" s="28"/>
      <c r="RO229" s="28"/>
      <c r="RP229" s="28"/>
      <c r="RQ229" s="28"/>
      <c r="RR229" s="28"/>
      <c r="RS229" s="28"/>
      <c r="RT229" s="28"/>
      <c r="RU229" s="28"/>
      <c r="RV229" s="28"/>
      <c r="RW229" s="28"/>
      <c r="RX229" s="28"/>
      <c r="RY229" s="28"/>
      <c r="RZ229" s="28"/>
      <c r="SA229" s="28"/>
      <c r="SB229" s="28"/>
      <c r="SC229" s="28"/>
      <c r="SD229" s="28"/>
      <c r="SE229" s="28"/>
      <c r="SF229" s="28"/>
      <c r="SG229" s="28"/>
      <c r="SH229" s="28"/>
      <c r="SI229" s="28"/>
      <c r="SJ229" s="28"/>
      <c r="SK229" s="28"/>
      <c r="SL229" s="28"/>
      <c r="SM229" s="28"/>
      <c r="SN229" s="28"/>
      <c r="SO229" s="28"/>
      <c r="SP229" s="28"/>
      <c r="SQ229" s="28"/>
      <c r="SR229" s="28"/>
      <c r="SS229" s="28"/>
      <c r="ST229" s="28"/>
      <c r="SU229" s="28"/>
      <c r="SV229" s="28"/>
      <c r="SW229" s="28"/>
      <c r="SX229" s="28"/>
      <c r="SY229" s="28"/>
      <c r="SZ229" s="28"/>
      <c r="TA229" s="28"/>
      <c r="TB229" s="28"/>
      <c r="TC229" s="28"/>
      <c r="TD229" s="28"/>
      <c r="TE229" s="28"/>
      <c r="TF229" s="28"/>
      <c r="TG229" s="28"/>
      <c r="TH229" s="28"/>
      <c r="TI229" s="28"/>
      <c r="TJ229" s="28"/>
      <c r="TK229" s="28"/>
      <c r="TL229" s="28"/>
      <c r="TM229" s="28"/>
      <c r="TN229" s="28"/>
      <c r="TO229" s="28"/>
      <c r="TP229" s="28"/>
      <c r="TQ229" s="28"/>
      <c r="TR229" s="28"/>
      <c r="TS229" s="28"/>
      <c r="TT229" s="28"/>
      <c r="TU229" s="28"/>
      <c r="TV229" s="28"/>
      <c r="TW229" s="28"/>
      <c r="TX229" s="28"/>
      <c r="TY229" s="28"/>
      <c r="TZ229" s="28"/>
      <c r="UA229" s="28"/>
      <c r="UB229" s="28"/>
      <c r="UC229" s="28"/>
      <c r="UD229" s="28"/>
      <c r="UE229" s="28"/>
      <c r="UF229" s="28"/>
      <c r="UG229" s="28"/>
      <c r="UH229" s="28"/>
      <c r="UI229" s="28"/>
      <c r="UJ229" s="28"/>
      <c r="UK229" s="28"/>
      <c r="UL229" s="28"/>
      <c r="UM229" s="28"/>
      <c r="UN229" s="28"/>
      <c r="UO229" s="28"/>
      <c r="UP229" s="28"/>
      <c r="UQ229" s="28"/>
      <c r="UR229" s="28"/>
      <c r="US229" s="28"/>
      <c r="UT229" s="28"/>
      <c r="UU229" s="28"/>
      <c r="UV229" s="28"/>
      <c r="UW229" s="28"/>
      <c r="UX229" s="28"/>
      <c r="UY229" s="28"/>
      <c r="UZ229" s="28"/>
      <c r="VA229" s="28"/>
      <c r="VB229" s="28"/>
      <c r="VC229" s="28"/>
      <c r="VD229" s="28"/>
      <c r="VE229" s="28"/>
      <c r="VF229" s="28"/>
      <c r="VG229" s="28"/>
      <c r="VH229" s="28"/>
      <c r="VI229" s="28"/>
      <c r="VJ229" s="28"/>
      <c r="VK229" s="28"/>
      <c r="VL229" s="28"/>
      <c r="VM229" s="28"/>
      <c r="VN229" s="28"/>
      <c r="VO229" s="28"/>
      <c r="VP229" s="28"/>
      <c r="VQ229" s="28"/>
      <c r="VR229" s="28"/>
      <c r="VS229" s="28"/>
      <c r="VT229" s="28"/>
      <c r="VU229" s="28"/>
      <c r="VV229" s="28"/>
      <c r="VW229" s="28"/>
      <c r="VX229" s="28"/>
      <c r="VY229" s="28"/>
      <c r="VZ229" s="28"/>
      <c r="WA229" s="28"/>
      <c r="WB229" s="28"/>
      <c r="WC229" s="28"/>
      <c r="WD229" s="28"/>
      <c r="WE229" s="28"/>
      <c r="WF229" s="28"/>
      <c r="WG229" s="28"/>
      <c r="WH229" s="28"/>
      <c r="WI229" s="28"/>
      <c r="WJ229" s="28"/>
      <c r="WK229" s="28"/>
      <c r="WL229" s="28"/>
      <c r="WM229" s="28"/>
      <c r="WN229" s="28"/>
      <c r="WO229" s="28"/>
      <c r="WP229" s="28"/>
      <c r="WQ229" s="28"/>
      <c r="WR229" s="28"/>
      <c r="WS229" s="28"/>
      <c r="WT229" s="28"/>
      <c r="WU229" s="28"/>
      <c r="WV229" s="28"/>
      <c r="WW229" s="28"/>
      <c r="WX229" s="28"/>
      <c r="WY229" s="28"/>
      <c r="WZ229" s="28"/>
      <c r="XA229" s="28"/>
      <c r="XB229" s="28"/>
      <c r="XC229" s="28"/>
      <c r="XD229" s="28"/>
      <c r="XE229" s="28"/>
      <c r="XF229" s="28"/>
      <c r="XG229" s="28"/>
      <c r="XH229" s="28"/>
      <c r="XI229" s="28"/>
      <c r="XJ229" s="28"/>
      <c r="XK229" s="28"/>
      <c r="XL229" s="28"/>
      <c r="XM229" s="28"/>
      <c r="XN229" s="28"/>
      <c r="XO229" s="28"/>
      <c r="XP229" s="28"/>
      <c r="XQ229" s="28"/>
      <c r="XR229" s="28"/>
      <c r="XS229" s="28"/>
      <c r="XT229" s="28"/>
      <c r="XU229" s="28"/>
      <c r="XV229" s="28"/>
      <c r="XW229" s="28"/>
      <c r="XX229" s="28"/>
      <c r="XY229" s="28"/>
      <c r="XZ229" s="28"/>
      <c r="YA229" s="28"/>
      <c r="YB229" s="28"/>
      <c r="YC229" s="28"/>
      <c r="YD229" s="28"/>
      <c r="YE229" s="28"/>
      <c r="YF229" s="28"/>
      <c r="YG229" s="28"/>
      <c r="YH229" s="28"/>
      <c r="YI229" s="28"/>
      <c r="YJ229" s="28"/>
      <c r="YK229" s="28"/>
      <c r="YL229" s="28"/>
      <c r="YM229" s="28"/>
      <c r="YN229" s="28"/>
      <c r="YO229" s="28"/>
      <c r="YP229" s="28"/>
      <c r="YQ229" s="28"/>
      <c r="YR229" s="28"/>
      <c r="YS229" s="28"/>
      <c r="YT229" s="28"/>
      <c r="YU229" s="28"/>
      <c r="YV229" s="28"/>
      <c r="YW229" s="28"/>
      <c r="YX229" s="28"/>
      <c r="YY229" s="28"/>
      <c r="YZ229" s="28"/>
      <c r="ZA229" s="28"/>
      <c r="ZB229" s="28"/>
      <c r="ZC229" s="28"/>
      <c r="ZD229" s="28"/>
      <c r="ZE229" s="28"/>
      <c r="ZF229" s="28"/>
      <c r="ZG229" s="28"/>
      <c r="ZH229" s="28"/>
      <c r="ZI229" s="28"/>
      <c r="ZJ229" s="28"/>
      <c r="ZK229" s="28"/>
      <c r="ZL229" s="28"/>
      <c r="ZM229" s="28"/>
      <c r="ZN229" s="28"/>
      <c r="ZO229" s="28"/>
      <c r="ZP229" s="28"/>
      <c r="ZQ229" s="28"/>
      <c r="ZR229" s="28"/>
      <c r="ZS229" s="28"/>
      <c r="ZT229" s="28"/>
      <c r="ZU229" s="28"/>
      <c r="ZV229" s="28"/>
      <c r="ZW229" s="28"/>
      <c r="ZX229" s="28"/>
      <c r="ZY229" s="28"/>
      <c r="ZZ229" s="28"/>
      <c r="AAA229" s="28"/>
      <c r="AAB229" s="28"/>
      <c r="AAC229" s="28"/>
      <c r="AAD229" s="28"/>
      <c r="AAE229" s="28"/>
      <c r="AAF229" s="28"/>
      <c r="AAG229" s="28"/>
      <c r="AAH229" s="28"/>
      <c r="AAI229" s="28"/>
      <c r="AAJ229" s="28"/>
      <c r="AAK229" s="28"/>
      <c r="AAL229" s="28"/>
      <c r="AAM229" s="28"/>
      <c r="AAN229" s="28"/>
      <c r="AAO229" s="28"/>
      <c r="AAP229" s="28"/>
      <c r="AAQ229" s="28"/>
      <c r="AAR229" s="28"/>
      <c r="AAS229" s="28"/>
      <c r="AAT229" s="28"/>
      <c r="AAU229" s="28"/>
      <c r="AAV229" s="28"/>
      <c r="AAW229" s="28"/>
      <c r="AAX229" s="28"/>
      <c r="AAY229" s="28"/>
      <c r="AAZ229" s="28"/>
      <c r="ABA229" s="28"/>
      <c r="ABB229" s="28"/>
      <c r="ABC229" s="28"/>
      <c r="ABD229" s="28"/>
      <c r="ABE229" s="28"/>
      <c r="ABF229" s="28"/>
      <c r="ABG229" s="28"/>
      <c r="ABH229" s="28"/>
      <c r="ABI229" s="28"/>
      <c r="ABJ229" s="28"/>
      <c r="ABK229" s="28"/>
      <c r="ABL229" s="28"/>
      <c r="ABM229" s="28"/>
      <c r="ABN229" s="28"/>
      <c r="ABO229" s="28"/>
      <c r="ABP229" s="28"/>
      <c r="ABQ229" s="28"/>
      <c r="ABR229" s="28"/>
      <c r="ABS229" s="28"/>
      <c r="ABT229" s="28"/>
      <c r="ABU229" s="28"/>
      <c r="ABV229" s="28"/>
      <c r="ABW229" s="28"/>
      <c r="ABX229" s="28"/>
      <c r="ABY229" s="28"/>
      <c r="ABZ229" s="28"/>
      <c r="ACA229" s="28"/>
      <c r="ACB229" s="28"/>
      <c r="ACC229" s="28"/>
      <c r="ACD229" s="28"/>
      <c r="ACE229" s="28"/>
      <c r="ACF229" s="28"/>
      <c r="ACG229" s="28"/>
      <c r="ACH229" s="28"/>
      <c r="ACI229" s="28"/>
      <c r="ACJ229" s="28"/>
      <c r="ACK229" s="28"/>
      <c r="ACL229" s="28"/>
      <c r="ACM229" s="28"/>
      <c r="ACN229" s="28"/>
      <c r="ACO229" s="28"/>
      <c r="ACP229" s="28"/>
      <c r="ACQ229" s="28"/>
      <c r="ACR229" s="28"/>
      <c r="ACS229" s="28"/>
      <c r="ACT229" s="28"/>
      <c r="ACU229" s="28"/>
      <c r="ACV229" s="28"/>
      <c r="ACW229" s="28"/>
      <c r="ACX229" s="28"/>
      <c r="ACY229" s="28"/>
      <c r="ACZ229" s="28"/>
      <c r="ADA229" s="28"/>
      <c r="ADB229" s="28"/>
      <c r="ADC229" s="28"/>
      <c r="ADD229" s="28"/>
      <c r="ADE229" s="28"/>
      <c r="ADF229" s="28"/>
      <c r="ADG229" s="28"/>
      <c r="ADH229" s="28"/>
      <c r="ADI229" s="28"/>
      <c r="ADJ229" s="28"/>
      <c r="ADK229" s="28"/>
      <c r="ADL229" s="28"/>
      <c r="ADM229" s="28"/>
      <c r="ADN229" s="28"/>
      <c r="ADO229" s="28"/>
      <c r="ADP229" s="28"/>
      <c r="ADQ229" s="28"/>
      <c r="ADR229" s="28"/>
      <c r="ADS229" s="28"/>
      <c r="ADT229" s="28"/>
      <c r="ADU229" s="28"/>
      <c r="ADV229" s="28"/>
      <c r="ADW229" s="28"/>
      <c r="ADX229" s="28"/>
      <c r="ADY229" s="28"/>
      <c r="ADZ229" s="28"/>
      <c r="AEA229" s="28"/>
      <c r="AEB229" s="28"/>
      <c r="AEC229" s="28"/>
      <c r="AED229" s="28"/>
      <c r="AEE229" s="28"/>
      <c r="AEF229" s="28"/>
      <c r="AEG229" s="28"/>
      <c r="AEH229" s="28"/>
      <c r="AEI229" s="28"/>
      <c r="AEJ229" s="28"/>
      <c r="AEK229" s="28"/>
      <c r="AEL229" s="28"/>
      <c r="AEM229" s="28"/>
      <c r="AEN229" s="28"/>
      <c r="AEO229" s="28"/>
      <c r="AEP229" s="28"/>
      <c r="AEQ229" s="28"/>
      <c r="AER229" s="28"/>
      <c r="AES229" s="28"/>
      <c r="AET229" s="28"/>
      <c r="AEU229" s="28"/>
      <c r="AEV229" s="28"/>
      <c r="AEW229" s="28"/>
      <c r="AEX229" s="28"/>
      <c r="AEY229" s="28"/>
      <c r="AEZ229" s="28"/>
      <c r="AFA229" s="28"/>
      <c r="AFB229" s="28"/>
      <c r="AFC229" s="28"/>
      <c r="AFD229" s="28"/>
      <c r="AFE229" s="28"/>
      <c r="AFF229" s="28"/>
      <c r="AFG229" s="28"/>
      <c r="AFH229" s="28"/>
      <c r="AFI229" s="28"/>
      <c r="AFJ229" s="28"/>
      <c r="AFK229" s="28"/>
      <c r="AFL229" s="28"/>
      <c r="AFM229" s="28"/>
      <c r="AFN229" s="28"/>
      <c r="AFO229" s="28"/>
      <c r="AFP229" s="28"/>
      <c r="AFQ229" s="28"/>
      <c r="AFR229" s="28"/>
      <c r="AFS229" s="28"/>
      <c r="AFT229" s="28"/>
      <c r="AFU229" s="28"/>
      <c r="AFV229" s="28"/>
      <c r="AFW229" s="28"/>
      <c r="AFX229" s="28"/>
      <c r="AFY229" s="28"/>
      <c r="AFZ229" s="28"/>
      <c r="AGA229" s="28"/>
      <c r="AGB229" s="28"/>
      <c r="AGC229" s="28"/>
      <c r="AGD229" s="28"/>
      <c r="AGE229" s="28"/>
      <c r="AGF229" s="28"/>
      <c r="AGG229" s="28"/>
      <c r="AGH229" s="28"/>
      <c r="AGI229" s="28"/>
      <c r="AGJ229" s="28"/>
      <c r="AGK229" s="28"/>
      <c r="AGL229" s="28"/>
      <c r="AGM229" s="28"/>
      <c r="AGN229" s="28"/>
      <c r="AGO229" s="28"/>
      <c r="AGP229" s="28"/>
      <c r="AGQ229" s="28"/>
      <c r="AGR229" s="28"/>
    </row>
    <row r="230" spans="1:876 6877:7029" ht="14.45" hidden="1" customHeight="1" x14ac:dyDescent="0.2">
      <c r="A230" s="108">
        <v>69</v>
      </c>
      <c r="B230" s="114" t="s">
        <v>524</v>
      </c>
      <c r="C230" s="122" t="str">
        <f>VLOOKUP(B230,ckt_lookup,2,FALSE)</f>
        <v>Elec Tran-Line OH-TX- 69KV-Hutchinson Co Int-OK St Line</v>
      </c>
      <c r="D230" s="110">
        <f t="shared" si="318"/>
        <v>4210524.1500000004</v>
      </c>
      <c r="E230" s="110">
        <f>VLOOKUP(C230,TLine_Cost,4,FALSE)</f>
        <v>2956158.5100000002</v>
      </c>
      <c r="F230" s="111" t="s">
        <v>35</v>
      </c>
      <c r="G230" s="108">
        <v>50777</v>
      </c>
      <c r="H230" s="278" t="s">
        <v>1213</v>
      </c>
      <c r="I230" s="108">
        <v>50771</v>
      </c>
      <c r="J230" s="278" t="s">
        <v>1217</v>
      </c>
      <c r="K230" s="126">
        <f t="shared" si="316"/>
        <v>565608.52515553497</v>
      </c>
      <c r="L230" s="126">
        <f t="shared" si="308"/>
        <v>397106.96231657616</v>
      </c>
      <c r="M230" s="127"/>
      <c r="N230" s="128" t="s">
        <v>338</v>
      </c>
      <c r="O230" s="142" t="s">
        <v>330</v>
      </c>
      <c r="P230" s="128" t="str">
        <f>VLOOKUP(I230,I220:J628,2,FALSE)</f>
        <v>Burnett Substation</v>
      </c>
      <c r="Q230" s="129" t="e">
        <f>VLOOKUP(I230,#REF!,5,FALSE)</f>
        <v>#REF!</v>
      </c>
      <c r="R230" s="129" t="e">
        <f>VLOOKUP(I230,#REF!,6,FALSE)</f>
        <v>#REF!</v>
      </c>
      <c r="S230" s="130" t="e">
        <f t="shared" si="319"/>
        <v>#REF!</v>
      </c>
      <c r="T230" s="108">
        <v>69</v>
      </c>
      <c r="U230" s="108">
        <v>1</v>
      </c>
      <c r="V230" s="327">
        <v>3.7570000000000001</v>
      </c>
      <c r="W230" s="327">
        <v>27.968</v>
      </c>
      <c r="X230" s="128">
        <f t="shared" si="283"/>
        <v>1</v>
      </c>
      <c r="Y230" s="128">
        <f t="shared" si="290"/>
        <v>0</v>
      </c>
      <c r="Z230" s="135">
        <f t="shared" si="310"/>
        <v>0</v>
      </c>
      <c r="AA230" s="135">
        <f t="shared" si="311"/>
        <v>0</v>
      </c>
      <c r="AB230" s="128">
        <f t="shared" si="293"/>
        <v>1</v>
      </c>
      <c r="AC230" s="135">
        <f t="shared" si="312"/>
        <v>565608.52515553497</v>
      </c>
      <c r="AD230" s="135">
        <f t="shared" si="313"/>
        <v>397106.96231657616</v>
      </c>
      <c r="AE230" s="133" t="s">
        <v>330</v>
      </c>
      <c r="AF230" s="39">
        <v>526</v>
      </c>
      <c r="AG230" s="39">
        <v>100</v>
      </c>
      <c r="AH230" s="39">
        <f t="shared" si="315"/>
        <v>3.7570000000000001</v>
      </c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 s="28"/>
      <c r="IN230" s="28"/>
      <c r="IO230" s="28"/>
      <c r="IP230" s="28"/>
      <c r="IQ230" s="28"/>
      <c r="IR230" s="28"/>
      <c r="IS230" s="28"/>
      <c r="IT230" s="28"/>
      <c r="IU230" s="28"/>
      <c r="IV230" s="28"/>
      <c r="IW230" s="28"/>
      <c r="IX230" s="28"/>
      <c r="IY230" s="28"/>
      <c r="IZ230" s="28"/>
      <c r="JA230" s="28"/>
      <c r="JB230" s="28"/>
      <c r="JC230" s="28"/>
      <c r="JD230" s="28"/>
      <c r="JE230" s="28"/>
      <c r="JF230" s="28"/>
      <c r="JG230" s="28"/>
      <c r="JH230" s="28"/>
      <c r="JI230" s="28"/>
      <c r="JJ230" s="28"/>
      <c r="JK230" s="28"/>
      <c r="JL230" s="28"/>
      <c r="JM230" s="28"/>
      <c r="JN230" s="28"/>
      <c r="JO230" s="28"/>
      <c r="JP230" s="28"/>
      <c r="JQ230" s="28"/>
      <c r="JR230" s="28"/>
      <c r="JS230" s="28"/>
      <c r="JT230" s="28"/>
      <c r="JU230" s="28"/>
      <c r="JV230" s="28"/>
      <c r="JW230" s="28"/>
      <c r="JX230" s="28"/>
      <c r="JY230" s="28"/>
      <c r="JZ230" s="28"/>
      <c r="KA230" s="28"/>
      <c r="KB230" s="28"/>
      <c r="KC230" s="28"/>
      <c r="KD230" s="28"/>
      <c r="KE230" s="28"/>
      <c r="KF230" s="28"/>
      <c r="KG230" s="28"/>
      <c r="KH230" s="28"/>
      <c r="KI230" s="28"/>
      <c r="KJ230" s="28"/>
      <c r="KK230" s="28"/>
      <c r="KL230" s="28"/>
      <c r="KM230" s="28"/>
      <c r="KN230" s="28"/>
      <c r="KO230" s="28"/>
      <c r="KP230" s="28"/>
      <c r="KQ230" s="28"/>
      <c r="KR230" s="28"/>
      <c r="KS230" s="28"/>
      <c r="KT230" s="28"/>
      <c r="KU230" s="28"/>
      <c r="KV230" s="28"/>
      <c r="KW230" s="28"/>
      <c r="KX230" s="28"/>
      <c r="KY230" s="28"/>
      <c r="KZ230" s="28"/>
      <c r="LA230" s="28"/>
      <c r="LB230" s="28"/>
      <c r="LC230" s="28"/>
      <c r="LD230" s="28"/>
      <c r="LE230" s="28"/>
      <c r="LF230" s="28"/>
      <c r="LG230" s="28"/>
      <c r="LH230" s="28"/>
      <c r="LI230" s="28"/>
      <c r="LJ230" s="28"/>
      <c r="LK230" s="28"/>
      <c r="LL230" s="28"/>
      <c r="LM230" s="28"/>
      <c r="LN230" s="28"/>
      <c r="LO230" s="28"/>
      <c r="LP230" s="28"/>
      <c r="LQ230" s="28"/>
      <c r="LR230" s="28"/>
      <c r="LS230" s="28"/>
      <c r="LT230" s="28"/>
      <c r="LU230" s="28"/>
      <c r="LV230" s="28"/>
      <c r="LW230" s="28"/>
      <c r="LX230" s="28"/>
      <c r="LY230" s="28"/>
      <c r="LZ230" s="28"/>
      <c r="MA230" s="28"/>
      <c r="MB230" s="28"/>
      <c r="MC230" s="28"/>
      <c r="MD230" s="28"/>
      <c r="ME230" s="28"/>
      <c r="MF230" s="28"/>
      <c r="MG230" s="28"/>
      <c r="MH230" s="28"/>
      <c r="MI230" s="28"/>
      <c r="MJ230" s="28"/>
      <c r="MK230" s="28"/>
      <c r="ML230" s="28"/>
      <c r="MM230" s="28"/>
      <c r="MN230" s="28"/>
      <c r="MO230" s="28"/>
      <c r="MP230" s="28"/>
      <c r="MQ230" s="28"/>
      <c r="MR230" s="28"/>
      <c r="MS230" s="28"/>
      <c r="MT230" s="28"/>
      <c r="MU230" s="28"/>
      <c r="MV230" s="28"/>
      <c r="MW230" s="28"/>
      <c r="MX230" s="28"/>
      <c r="MY230" s="28"/>
      <c r="MZ230" s="28"/>
      <c r="NA230" s="28"/>
      <c r="NB230" s="28"/>
      <c r="NC230" s="28"/>
      <c r="ND230" s="28"/>
      <c r="NE230" s="28"/>
      <c r="NF230" s="28"/>
      <c r="NG230" s="28"/>
      <c r="NH230" s="28"/>
      <c r="NI230" s="28"/>
      <c r="NJ230" s="28"/>
      <c r="NK230" s="28"/>
      <c r="NL230" s="28"/>
      <c r="NM230" s="28"/>
      <c r="NN230" s="28"/>
      <c r="NO230" s="28"/>
      <c r="NP230" s="28"/>
      <c r="NQ230" s="28"/>
      <c r="NR230" s="28"/>
      <c r="NS230" s="28"/>
      <c r="NT230" s="28"/>
      <c r="NU230" s="28"/>
      <c r="NV230" s="28"/>
      <c r="NW230" s="28"/>
      <c r="NX230" s="28"/>
      <c r="NY230" s="28"/>
      <c r="NZ230" s="28"/>
      <c r="OA230" s="28"/>
      <c r="OB230" s="28"/>
      <c r="OC230" s="28"/>
      <c r="OD230" s="28"/>
      <c r="OE230" s="28"/>
      <c r="OF230" s="28"/>
      <c r="OG230" s="28"/>
      <c r="OH230" s="28"/>
      <c r="OI230" s="28"/>
      <c r="OJ230" s="28"/>
      <c r="OK230" s="28"/>
      <c r="OL230" s="28"/>
      <c r="OM230" s="28"/>
      <c r="ON230" s="28"/>
      <c r="OO230" s="28"/>
      <c r="OP230" s="28"/>
      <c r="OQ230" s="28"/>
      <c r="OR230" s="28"/>
      <c r="OS230" s="28"/>
      <c r="OT230" s="28"/>
      <c r="OU230" s="28"/>
      <c r="OV230" s="28"/>
      <c r="OW230" s="28"/>
      <c r="OX230" s="28"/>
      <c r="OY230" s="28"/>
      <c r="OZ230" s="28"/>
      <c r="PA230" s="28"/>
      <c r="PB230" s="28"/>
      <c r="PC230" s="28"/>
      <c r="PD230" s="28"/>
      <c r="PE230" s="28"/>
      <c r="PF230" s="28"/>
      <c r="PG230" s="28"/>
      <c r="PH230" s="28"/>
      <c r="PI230" s="28"/>
      <c r="PJ230" s="28"/>
      <c r="PK230" s="28"/>
      <c r="PL230" s="28"/>
      <c r="PM230" s="28"/>
      <c r="PN230" s="28"/>
      <c r="PO230" s="28"/>
      <c r="PP230" s="28"/>
      <c r="PQ230" s="28"/>
      <c r="PR230" s="28"/>
      <c r="PS230" s="28"/>
      <c r="PT230" s="28"/>
      <c r="PU230" s="28"/>
      <c r="PV230" s="28"/>
      <c r="PW230" s="28"/>
      <c r="PX230" s="28"/>
      <c r="PY230" s="28"/>
      <c r="PZ230" s="28"/>
      <c r="QA230" s="28"/>
      <c r="QB230" s="28"/>
      <c r="QC230" s="28"/>
      <c r="QD230" s="28"/>
      <c r="QE230" s="28"/>
      <c r="QF230" s="28"/>
      <c r="QG230" s="28"/>
      <c r="QH230" s="28"/>
      <c r="QI230" s="28"/>
      <c r="QJ230" s="28"/>
      <c r="QK230" s="28"/>
      <c r="QL230" s="28"/>
      <c r="QM230" s="28"/>
      <c r="QN230" s="28"/>
      <c r="QO230" s="28"/>
      <c r="QP230" s="28"/>
      <c r="QQ230" s="28"/>
      <c r="QR230" s="28"/>
      <c r="QS230" s="28"/>
      <c r="QT230" s="28"/>
      <c r="QU230" s="28"/>
      <c r="QV230" s="28"/>
      <c r="QW230" s="28"/>
      <c r="QX230" s="28"/>
      <c r="QY230" s="28"/>
      <c r="QZ230" s="28"/>
      <c r="RA230" s="28"/>
      <c r="RB230" s="28"/>
      <c r="RC230" s="28"/>
      <c r="RD230" s="28"/>
      <c r="RE230" s="28"/>
      <c r="RF230" s="28"/>
      <c r="RG230" s="28"/>
      <c r="RH230" s="28"/>
      <c r="RI230" s="28"/>
      <c r="RJ230" s="28"/>
      <c r="RK230" s="28"/>
      <c r="RL230" s="28"/>
      <c r="RM230" s="28"/>
      <c r="RN230" s="28"/>
      <c r="RO230" s="28"/>
      <c r="RP230" s="28"/>
      <c r="RQ230" s="28"/>
      <c r="RR230" s="28"/>
      <c r="RS230" s="28"/>
      <c r="RT230" s="28"/>
      <c r="RU230" s="28"/>
      <c r="RV230" s="28"/>
      <c r="RW230" s="28"/>
      <c r="RX230" s="28"/>
      <c r="RY230" s="28"/>
      <c r="RZ230" s="28"/>
      <c r="SA230" s="28"/>
      <c r="SB230" s="28"/>
      <c r="SC230" s="28"/>
      <c r="SD230" s="28"/>
      <c r="SE230" s="28"/>
      <c r="SF230" s="28"/>
      <c r="SG230" s="28"/>
      <c r="SH230" s="28"/>
      <c r="SI230" s="28"/>
      <c r="SJ230" s="28"/>
      <c r="SK230" s="28"/>
      <c r="SL230" s="28"/>
      <c r="SM230" s="28"/>
      <c r="SN230" s="28"/>
      <c r="SO230" s="28"/>
      <c r="SP230" s="28"/>
      <c r="SQ230" s="28"/>
      <c r="SR230" s="28"/>
      <c r="SS230" s="28"/>
      <c r="ST230" s="28"/>
      <c r="SU230" s="28"/>
      <c r="SV230" s="28"/>
      <c r="SW230" s="28"/>
      <c r="SX230" s="28"/>
      <c r="SY230" s="28"/>
      <c r="SZ230" s="28"/>
      <c r="TA230" s="28"/>
      <c r="TB230" s="28"/>
      <c r="TC230" s="28"/>
      <c r="TD230" s="28"/>
      <c r="TE230" s="28"/>
      <c r="TF230" s="28"/>
      <c r="TG230" s="28"/>
      <c r="TH230" s="28"/>
      <c r="TI230" s="28"/>
      <c r="TJ230" s="28"/>
      <c r="TK230" s="28"/>
      <c r="TL230" s="28"/>
      <c r="TM230" s="28"/>
      <c r="TN230" s="28"/>
      <c r="TO230" s="28"/>
      <c r="TP230" s="28"/>
      <c r="TQ230" s="28"/>
      <c r="TR230" s="28"/>
      <c r="TS230" s="28"/>
      <c r="TT230" s="28"/>
      <c r="TU230" s="28"/>
      <c r="TV230" s="28"/>
      <c r="TW230" s="28"/>
      <c r="TX230" s="28"/>
      <c r="TY230" s="28"/>
      <c r="TZ230" s="28"/>
      <c r="UA230" s="28"/>
      <c r="UB230" s="28"/>
      <c r="UC230" s="28"/>
      <c r="UD230" s="28"/>
      <c r="UE230" s="28"/>
      <c r="UF230" s="28"/>
      <c r="UG230" s="28"/>
      <c r="UH230" s="28"/>
      <c r="UI230" s="28"/>
      <c r="UJ230" s="28"/>
      <c r="UK230" s="28"/>
      <c r="UL230" s="28"/>
      <c r="UM230" s="28"/>
      <c r="UN230" s="28"/>
      <c r="UO230" s="28"/>
      <c r="UP230" s="28"/>
      <c r="UQ230" s="28"/>
      <c r="UR230" s="28"/>
      <c r="US230" s="28"/>
      <c r="UT230" s="28"/>
      <c r="UU230" s="28"/>
      <c r="UV230" s="28"/>
      <c r="UW230" s="28"/>
      <c r="UX230" s="28"/>
      <c r="UY230" s="28"/>
      <c r="UZ230" s="28"/>
      <c r="VA230" s="28"/>
      <c r="VB230" s="28"/>
      <c r="VC230" s="28"/>
      <c r="VD230" s="28"/>
      <c r="VE230" s="28"/>
      <c r="VF230" s="28"/>
      <c r="VG230" s="28"/>
      <c r="VH230" s="28"/>
      <c r="VI230" s="28"/>
      <c r="VJ230" s="28"/>
      <c r="VK230" s="28"/>
      <c r="VL230" s="28"/>
      <c r="VM230" s="28"/>
      <c r="VN230" s="28"/>
      <c r="VO230" s="28"/>
      <c r="VP230" s="28"/>
      <c r="VQ230" s="28"/>
      <c r="VR230" s="28"/>
      <c r="VS230" s="28"/>
      <c r="VT230" s="28"/>
      <c r="VU230" s="28"/>
      <c r="VV230" s="28"/>
      <c r="VW230" s="28"/>
      <c r="VX230" s="28"/>
      <c r="VY230" s="28"/>
      <c r="VZ230" s="28"/>
      <c r="WA230" s="28"/>
      <c r="WB230" s="28"/>
      <c r="WC230" s="28"/>
      <c r="WD230" s="28"/>
      <c r="WE230" s="28"/>
      <c r="WF230" s="28"/>
      <c r="WG230" s="28"/>
      <c r="WH230" s="28"/>
      <c r="WI230" s="28"/>
      <c r="WJ230" s="28"/>
      <c r="WK230" s="28"/>
      <c r="WL230" s="28"/>
      <c r="WM230" s="28"/>
      <c r="WN230" s="28"/>
      <c r="WO230" s="28"/>
      <c r="WP230" s="28"/>
      <c r="WQ230" s="28"/>
      <c r="WR230" s="28"/>
      <c r="WS230" s="28"/>
      <c r="WT230" s="28"/>
      <c r="WU230" s="28"/>
      <c r="WV230" s="28"/>
      <c r="WW230" s="28"/>
      <c r="WX230" s="28"/>
      <c r="WY230" s="28"/>
      <c r="WZ230" s="28"/>
      <c r="XA230" s="28"/>
      <c r="XB230" s="28"/>
      <c r="XC230" s="28"/>
      <c r="XD230" s="28"/>
      <c r="XE230" s="28"/>
      <c r="XF230" s="28"/>
      <c r="XG230" s="28"/>
      <c r="XH230" s="28"/>
      <c r="XI230" s="28"/>
      <c r="XJ230" s="28"/>
      <c r="XK230" s="28"/>
      <c r="XL230" s="28"/>
      <c r="XM230" s="28"/>
      <c r="XN230" s="28"/>
      <c r="XO230" s="28"/>
      <c r="XP230" s="28"/>
      <c r="XQ230" s="28"/>
      <c r="XR230" s="28"/>
      <c r="XS230" s="28"/>
      <c r="XT230" s="28"/>
      <c r="XU230" s="28"/>
      <c r="XV230" s="28"/>
      <c r="XW230" s="28"/>
      <c r="XX230" s="28"/>
      <c r="XY230" s="28"/>
      <c r="XZ230" s="28"/>
      <c r="YA230" s="28"/>
      <c r="YB230" s="28"/>
      <c r="YC230" s="28"/>
      <c r="YD230" s="28"/>
      <c r="YE230" s="28"/>
      <c r="YF230" s="28"/>
      <c r="YG230" s="28"/>
      <c r="YH230" s="28"/>
      <c r="YI230" s="28"/>
      <c r="YJ230" s="28"/>
      <c r="YK230" s="28"/>
      <c r="YL230" s="28"/>
      <c r="YM230" s="28"/>
      <c r="YN230" s="28"/>
      <c r="YO230" s="28"/>
      <c r="YP230" s="28"/>
      <c r="YQ230" s="28"/>
      <c r="YR230" s="28"/>
      <c r="YS230" s="28"/>
      <c r="YT230" s="28"/>
      <c r="YU230" s="28"/>
      <c r="YV230" s="28"/>
      <c r="YW230" s="28"/>
      <c r="YX230" s="28"/>
      <c r="YY230" s="28"/>
      <c r="YZ230" s="28"/>
      <c r="ZA230" s="28"/>
      <c r="ZB230" s="28"/>
      <c r="ZC230" s="28"/>
      <c r="ZD230" s="28"/>
      <c r="ZE230" s="28"/>
      <c r="ZF230" s="28"/>
      <c r="ZG230" s="28"/>
      <c r="ZH230" s="28"/>
      <c r="ZI230" s="28"/>
      <c r="ZJ230" s="28"/>
      <c r="ZK230" s="28"/>
      <c r="ZL230" s="28"/>
      <c r="ZM230" s="28"/>
      <c r="ZN230" s="28"/>
      <c r="ZO230" s="28"/>
      <c r="ZP230" s="28"/>
      <c r="ZQ230" s="28"/>
      <c r="ZR230" s="28"/>
      <c r="ZS230" s="28"/>
      <c r="ZT230" s="28"/>
      <c r="ZU230" s="28"/>
      <c r="ZV230" s="28"/>
      <c r="ZW230" s="28"/>
      <c r="ZX230" s="28"/>
      <c r="ZY230" s="28"/>
      <c r="ZZ230" s="28"/>
      <c r="AAA230" s="28"/>
      <c r="AAB230" s="28"/>
      <c r="AAC230" s="28"/>
      <c r="AAD230" s="28"/>
      <c r="AAE230" s="28"/>
      <c r="AAF230" s="28"/>
      <c r="AAG230" s="28"/>
      <c r="AAH230" s="28"/>
      <c r="AAI230" s="28"/>
      <c r="AAJ230" s="28"/>
      <c r="AAK230" s="28"/>
      <c r="AAL230" s="28"/>
      <c r="AAM230" s="28"/>
      <c r="AAN230" s="28"/>
      <c r="AAO230" s="28"/>
      <c r="AAP230" s="28"/>
      <c r="AAQ230" s="28"/>
      <c r="AAR230" s="28"/>
      <c r="AAS230" s="28"/>
      <c r="AAT230" s="28"/>
      <c r="AAU230" s="28"/>
      <c r="AAV230" s="28"/>
      <c r="AAW230" s="28"/>
      <c r="AAX230" s="28"/>
      <c r="AAY230" s="28"/>
      <c r="AAZ230" s="28"/>
      <c r="ABA230" s="28"/>
      <c r="ABB230" s="28"/>
      <c r="ABC230" s="28"/>
      <c r="ABD230" s="28"/>
      <c r="ABE230" s="28"/>
      <c r="ABF230" s="28"/>
      <c r="ABG230" s="28"/>
      <c r="ABH230" s="28"/>
      <c r="ABI230" s="28"/>
      <c r="ABJ230" s="28"/>
      <c r="ABK230" s="28"/>
      <c r="ABL230" s="28"/>
      <c r="ABM230" s="28"/>
      <c r="ABN230" s="28"/>
      <c r="ABO230" s="28"/>
      <c r="ABP230" s="28"/>
      <c r="ABQ230" s="28"/>
      <c r="ABR230" s="28"/>
      <c r="ABS230" s="28"/>
      <c r="ABT230" s="28"/>
      <c r="ABU230" s="28"/>
      <c r="ABV230" s="28"/>
      <c r="ABW230" s="28"/>
      <c r="ABX230" s="28"/>
      <c r="ABY230" s="28"/>
      <c r="ABZ230" s="28"/>
      <c r="ACA230" s="28"/>
      <c r="ACB230" s="28"/>
      <c r="ACC230" s="28"/>
      <c r="ACD230" s="28"/>
      <c r="ACE230" s="28"/>
      <c r="ACF230" s="28"/>
      <c r="ACG230" s="28"/>
      <c r="ACH230" s="28"/>
      <c r="ACI230" s="28"/>
      <c r="ACJ230" s="28"/>
      <c r="ACK230" s="28"/>
      <c r="ACL230" s="28"/>
      <c r="ACM230" s="28"/>
      <c r="ACN230" s="28"/>
      <c r="ACO230" s="28"/>
      <c r="ACP230" s="28"/>
      <c r="ACQ230" s="28"/>
      <c r="ACR230" s="28"/>
      <c r="ACS230" s="28"/>
      <c r="ACT230" s="28"/>
      <c r="ACU230" s="28"/>
      <c r="ACV230" s="28"/>
      <c r="ACW230" s="28"/>
      <c r="ACX230" s="28"/>
      <c r="ACY230" s="28"/>
      <c r="ACZ230" s="28"/>
      <c r="ADA230" s="28"/>
      <c r="ADB230" s="28"/>
      <c r="ADC230" s="28"/>
      <c r="ADD230" s="28"/>
      <c r="ADE230" s="28"/>
      <c r="ADF230" s="28"/>
      <c r="ADG230" s="28"/>
      <c r="ADH230" s="28"/>
      <c r="ADI230" s="28"/>
      <c r="ADJ230" s="28"/>
      <c r="ADK230" s="28"/>
      <c r="ADL230" s="28"/>
      <c r="ADM230" s="28"/>
      <c r="ADN230" s="28"/>
      <c r="ADO230" s="28"/>
      <c r="ADP230" s="28"/>
      <c r="ADQ230" s="28"/>
      <c r="ADR230" s="28"/>
      <c r="ADS230" s="28"/>
      <c r="ADT230" s="28"/>
      <c r="ADU230" s="28"/>
      <c r="ADV230" s="28"/>
      <c r="ADW230" s="28"/>
      <c r="ADX230" s="28"/>
      <c r="ADY230" s="28"/>
      <c r="ADZ230" s="28"/>
      <c r="AEA230" s="28"/>
      <c r="AEB230" s="28"/>
      <c r="AEC230" s="28"/>
      <c r="AED230" s="28"/>
      <c r="AEE230" s="28"/>
      <c r="AEF230" s="28"/>
      <c r="AEG230" s="28"/>
      <c r="AEH230" s="28"/>
      <c r="AEI230" s="28"/>
      <c r="AEJ230" s="28"/>
      <c r="AEK230" s="28"/>
      <c r="AEL230" s="28"/>
      <c r="AEM230" s="28"/>
      <c r="AEN230" s="28"/>
      <c r="AEO230" s="28"/>
      <c r="AEP230" s="28"/>
      <c r="AEQ230" s="28"/>
      <c r="AER230" s="28"/>
      <c r="AES230" s="28"/>
      <c r="AET230" s="28"/>
      <c r="AEU230" s="28"/>
      <c r="AEV230" s="28"/>
      <c r="AEW230" s="28"/>
      <c r="AEX230" s="28"/>
      <c r="AEY230" s="28"/>
      <c r="AEZ230" s="28"/>
      <c r="AFA230" s="28"/>
      <c r="AFB230" s="28"/>
      <c r="AFC230" s="28"/>
      <c r="AFD230" s="28"/>
      <c r="AFE230" s="28"/>
      <c r="AFF230" s="28"/>
      <c r="AFG230" s="28"/>
      <c r="AFH230" s="28"/>
      <c r="AFI230" s="28"/>
      <c r="AFJ230" s="28"/>
      <c r="AFK230" s="28"/>
      <c r="AFL230" s="28"/>
      <c r="AFM230" s="28"/>
      <c r="AFN230" s="28"/>
      <c r="AFO230" s="28"/>
      <c r="AFP230" s="28"/>
      <c r="AFQ230" s="28"/>
      <c r="AFR230" s="28"/>
      <c r="AFS230" s="28"/>
      <c r="AFT230" s="28"/>
      <c r="AFU230" s="28"/>
      <c r="AFV230" s="28"/>
      <c r="AFW230" s="28"/>
      <c r="AFX230" s="28"/>
      <c r="AFY230" s="28"/>
      <c r="AFZ230" s="28"/>
      <c r="AGA230" s="28"/>
      <c r="AGB230" s="28"/>
      <c r="AGC230" s="28"/>
      <c r="AGD230" s="28"/>
      <c r="AGE230" s="28"/>
      <c r="AGF230" s="28"/>
      <c r="AGG230" s="28"/>
      <c r="AGH230" s="28"/>
      <c r="AGI230" s="28"/>
      <c r="AGJ230" s="28"/>
      <c r="AGK230" s="28"/>
      <c r="AGL230" s="28"/>
      <c r="AGM230" s="28"/>
      <c r="AGN230" s="28"/>
      <c r="AGO230" s="28"/>
      <c r="AGP230" s="28"/>
      <c r="AGQ230" s="28"/>
      <c r="AGR230" s="28"/>
    </row>
    <row r="231" spans="1:876 6877:7029" s="34" customFormat="1" ht="14.45" hidden="1" customHeight="1" x14ac:dyDescent="0.2">
      <c r="A231" s="278">
        <v>115</v>
      </c>
      <c r="B231" s="304" t="s">
        <v>1342</v>
      </c>
      <c r="C231" s="278" t="s">
        <v>1019</v>
      </c>
      <c r="D231" s="309">
        <f t="shared" si="318"/>
        <v>745429.67</v>
      </c>
      <c r="E231" s="309">
        <f>VLOOKUP(C231,TLine_Cost,4,FALSE)</f>
        <v>413439.37</v>
      </c>
      <c r="F231" s="310" t="s">
        <v>35</v>
      </c>
      <c r="G231" s="122"/>
      <c r="H231" s="278" t="s">
        <v>1344</v>
      </c>
      <c r="I231" s="361"/>
      <c r="J231" s="225" t="s">
        <v>1218</v>
      </c>
      <c r="K231" s="348">
        <f t="shared" si="316"/>
        <v>745429.67</v>
      </c>
      <c r="L231" s="350">
        <f t="shared" si="308"/>
        <v>413439.37</v>
      </c>
      <c r="M231" s="127">
        <f>SUM(K231)</f>
        <v>745429.67</v>
      </c>
      <c r="N231" s="347" t="s">
        <v>338</v>
      </c>
      <c r="O231" s="137" t="s">
        <v>330</v>
      </c>
      <c r="P231" s="362"/>
      <c r="Q231" s="363"/>
      <c r="R231" s="136"/>
      <c r="S231" s="136"/>
      <c r="T231" s="281">
        <v>115</v>
      </c>
      <c r="U231" s="137">
        <v>1</v>
      </c>
      <c r="V231" s="327">
        <v>25.3</v>
      </c>
      <c r="W231" s="327">
        <v>25.3</v>
      </c>
      <c r="X231" s="128">
        <f t="shared" si="283"/>
        <v>1</v>
      </c>
      <c r="Y231" s="128">
        <f t="shared" si="290"/>
        <v>0</v>
      </c>
      <c r="Z231" s="135">
        <f t="shared" si="310"/>
        <v>0</v>
      </c>
      <c r="AA231" s="135">
        <f t="shared" si="311"/>
        <v>0</v>
      </c>
      <c r="AB231" s="128">
        <f t="shared" si="293"/>
        <v>1</v>
      </c>
      <c r="AC231" s="135">
        <f t="shared" si="312"/>
        <v>745429.67</v>
      </c>
      <c r="AD231" s="135">
        <f t="shared" si="313"/>
        <v>413439.37</v>
      </c>
      <c r="AE231" s="136" t="s">
        <v>330</v>
      </c>
      <c r="AF231" s="97">
        <v>526</v>
      </c>
      <c r="AG231" s="97">
        <v>100</v>
      </c>
      <c r="AH231" s="48">
        <f t="shared" si="315"/>
        <v>25.3</v>
      </c>
    </row>
    <row r="232" spans="1:876 6877:7029" ht="14.45" hidden="1" customHeight="1" x14ac:dyDescent="0.2">
      <c r="A232" s="384"/>
      <c r="B232" s="384"/>
      <c r="C232" s="240" t="s">
        <v>1511</v>
      </c>
      <c r="D232" s="311">
        <v>900526.93</v>
      </c>
      <c r="E232" s="311">
        <v>414954.8</v>
      </c>
      <c r="F232" s="237" t="s">
        <v>35</v>
      </c>
      <c r="G232" s="384"/>
      <c r="H232" s="501" t="s">
        <v>1512</v>
      </c>
      <c r="I232" s="502"/>
      <c r="J232" s="502"/>
      <c r="K232" s="348">
        <f t="shared" si="316"/>
        <v>900526.93</v>
      </c>
      <c r="L232" s="350">
        <f t="shared" si="308"/>
        <v>414954.8</v>
      </c>
      <c r="M232" s="127">
        <f>SUM(K232)</f>
        <v>900526.93</v>
      </c>
      <c r="N232" s="240" t="s">
        <v>338</v>
      </c>
      <c r="O232" s="295" t="s">
        <v>330</v>
      </c>
      <c r="P232" s="384"/>
      <c r="Q232" s="384"/>
      <c r="R232" s="384"/>
      <c r="S232" s="384"/>
      <c r="T232" s="296">
        <v>115</v>
      </c>
      <c r="U232" s="275">
        <v>1</v>
      </c>
      <c r="V232" s="297">
        <v>1</v>
      </c>
      <c r="W232" s="297">
        <v>1</v>
      </c>
      <c r="X232" s="128">
        <f t="shared" si="283"/>
        <v>1</v>
      </c>
      <c r="Y232" s="128">
        <f t="shared" si="290"/>
        <v>0</v>
      </c>
      <c r="Z232" s="135">
        <f t="shared" ref="Z232" si="321">K232*X232*Y232</f>
        <v>0</v>
      </c>
      <c r="AA232" s="135">
        <f t="shared" ref="AA232" si="322">L232*X232*Y232</f>
        <v>0</v>
      </c>
      <c r="AB232" s="128">
        <f t="shared" si="293"/>
        <v>1</v>
      </c>
      <c r="AC232" s="135">
        <f t="shared" si="312"/>
        <v>900526.93</v>
      </c>
      <c r="AD232" s="135">
        <f t="shared" si="313"/>
        <v>414954.8</v>
      </c>
      <c r="AE232" s="240" t="s">
        <v>330</v>
      </c>
      <c r="AF232" s="275">
        <v>526</v>
      </c>
      <c r="AG232" s="275">
        <v>100</v>
      </c>
      <c r="AH232" s="48">
        <f t="shared" si="315"/>
        <v>1</v>
      </c>
      <c r="AI232" s="226"/>
      <c r="AJ232" s="226"/>
      <c r="AK232" s="226"/>
      <c r="JDM232" s="226"/>
      <c r="JDN232" s="226"/>
      <c r="JDO232" s="226"/>
      <c r="JDP232" s="226"/>
      <c r="JDQ232" s="226"/>
      <c r="JDR232" s="226"/>
      <c r="JDS232" s="226"/>
      <c r="JDT232" s="226"/>
      <c r="JDU232" s="226"/>
      <c r="JDV232" s="226"/>
      <c r="JDW232" s="226"/>
      <c r="JDX232" s="226"/>
      <c r="JDY232" s="226"/>
      <c r="JDZ232" s="226"/>
      <c r="JEA232" s="226"/>
      <c r="JEB232" s="226"/>
      <c r="JEC232" s="226"/>
      <c r="JED232" s="226"/>
      <c r="JEE232" s="226"/>
      <c r="JEF232" s="226"/>
      <c r="JEG232" s="226"/>
      <c r="JEH232" s="226"/>
      <c r="JEI232" s="226"/>
      <c r="JEJ232" s="226"/>
      <c r="JEK232" s="226"/>
      <c r="JEL232" s="226"/>
      <c r="JEM232" s="226"/>
      <c r="JEN232" s="226"/>
      <c r="JEO232" s="226"/>
      <c r="JEP232" s="226"/>
      <c r="JEQ232" s="226"/>
      <c r="JER232" s="226"/>
      <c r="JES232" s="226"/>
      <c r="JET232" s="226"/>
      <c r="JEU232" s="226"/>
      <c r="JEV232" s="226"/>
      <c r="JEW232" s="226"/>
      <c r="JEX232" s="226"/>
      <c r="JEY232" s="226"/>
      <c r="JEZ232" s="226"/>
      <c r="JFA232" s="226"/>
      <c r="JFB232" s="226"/>
      <c r="JFC232" s="226"/>
      <c r="JFD232" s="226"/>
      <c r="JFE232" s="226"/>
      <c r="JFF232" s="226"/>
      <c r="JFG232" s="226"/>
      <c r="JFH232" s="226"/>
      <c r="JFI232" s="226"/>
      <c r="JFJ232" s="226"/>
      <c r="JFK232" s="226"/>
      <c r="JFL232" s="226"/>
      <c r="JFM232" s="226"/>
      <c r="JFN232" s="226"/>
      <c r="JFO232" s="226"/>
      <c r="JFP232" s="226"/>
      <c r="JFQ232" s="226"/>
      <c r="JFR232" s="226"/>
      <c r="JFS232" s="226"/>
      <c r="JFT232" s="226"/>
      <c r="JFU232" s="226"/>
      <c r="JFV232" s="226"/>
      <c r="JFW232" s="226"/>
      <c r="JFX232" s="226"/>
      <c r="JFY232" s="226"/>
      <c r="JFZ232" s="226"/>
      <c r="JGA232" s="226"/>
      <c r="JGB232" s="226"/>
      <c r="JGC232" s="226"/>
      <c r="JGD232" s="226"/>
      <c r="JGE232" s="226"/>
      <c r="JGF232" s="226"/>
      <c r="JGG232" s="226"/>
      <c r="JGH232" s="226"/>
      <c r="JGI232" s="226"/>
      <c r="JGJ232" s="226"/>
      <c r="JGK232" s="226"/>
      <c r="JGL232" s="226"/>
      <c r="JGM232" s="226"/>
      <c r="JGN232" s="226"/>
      <c r="JGO232" s="226"/>
      <c r="JGP232" s="226"/>
      <c r="JGQ232" s="226"/>
      <c r="JGR232" s="226"/>
      <c r="JGS232" s="226"/>
      <c r="JGT232" s="226"/>
      <c r="JGU232" s="226"/>
      <c r="JGV232" s="226"/>
      <c r="JGW232" s="226"/>
      <c r="JGX232" s="226"/>
      <c r="JGY232" s="226"/>
      <c r="JGZ232" s="226"/>
      <c r="JHA232" s="226"/>
      <c r="JHB232" s="226"/>
      <c r="JHC232" s="226"/>
      <c r="JHD232" s="226"/>
      <c r="JHE232" s="226"/>
      <c r="JHF232" s="226"/>
      <c r="JHG232" s="226"/>
      <c r="JHH232" s="226"/>
      <c r="JHI232" s="226"/>
      <c r="JHJ232" s="226"/>
      <c r="JHK232" s="226"/>
      <c r="JHL232" s="226"/>
      <c r="JHM232" s="226"/>
      <c r="JHN232" s="226"/>
      <c r="JHO232" s="226"/>
      <c r="JHP232" s="226"/>
      <c r="JHQ232" s="226"/>
      <c r="JHR232" s="226"/>
      <c r="JHS232" s="226"/>
      <c r="JHT232" s="226"/>
      <c r="JHU232" s="226"/>
      <c r="JHV232" s="226"/>
      <c r="JHW232" s="226"/>
      <c r="JHX232" s="226"/>
      <c r="JHY232" s="226"/>
      <c r="JHZ232" s="226"/>
      <c r="JIA232" s="226"/>
      <c r="JIB232" s="226"/>
      <c r="JIC232" s="226"/>
      <c r="JID232" s="226"/>
      <c r="JIE232" s="226"/>
      <c r="JIF232" s="226"/>
      <c r="JIG232" s="226"/>
      <c r="JIH232" s="226"/>
      <c r="JII232" s="226"/>
      <c r="JIJ232" s="226"/>
      <c r="JIK232" s="226"/>
      <c r="JIL232" s="226"/>
      <c r="JIM232" s="226"/>
      <c r="JIN232" s="226"/>
      <c r="JIO232" s="226"/>
      <c r="JIP232" s="226"/>
      <c r="JIQ232" s="226"/>
      <c r="JIR232" s="226"/>
      <c r="JIS232" s="226"/>
      <c r="JIT232" s="226"/>
      <c r="JIU232" s="226"/>
      <c r="JIV232" s="226"/>
      <c r="JIW232" s="226"/>
      <c r="JIX232" s="226"/>
      <c r="JIY232" s="226"/>
      <c r="JIZ232" s="226"/>
      <c r="JJA232" s="226"/>
      <c r="JJB232" s="226"/>
      <c r="JJC232" s="226"/>
      <c r="JJD232" s="226"/>
      <c r="JJE232" s="226"/>
      <c r="JJF232" s="226"/>
      <c r="JJG232" s="226"/>
      <c r="JJH232" s="226"/>
      <c r="JJI232" s="226"/>
    </row>
    <row r="233" spans="1:876 6877:7029" s="28" customFormat="1" ht="14.45" hidden="1" customHeight="1" x14ac:dyDescent="0.2">
      <c r="A233" s="108">
        <v>69</v>
      </c>
      <c r="B233" s="109" t="s">
        <v>532</v>
      </c>
      <c r="C233" s="278" t="s">
        <v>465</v>
      </c>
      <c r="D233" s="110">
        <f>VLOOKUP(C233,TLine_Cost,2,FALSE)</f>
        <v>526531.9</v>
      </c>
      <c r="E233" s="110">
        <f>VLOOKUP(C233,TLine_Cost,4,FALSE)</f>
        <v>498493.59</v>
      </c>
      <c r="F233" s="111" t="s">
        <v>36</v>
      </c>
      <c r="G233" s="108">
        <v>50761</v>
      </c>
      <c r="H233" s="278" t="s">
        <v>1225</v>
      </c>
      <c r="I233" s="108">
        <v>50763</v>
      </c>
      <c r="J233" s="278" t="s">
        <v>1226</v>
      </c>
      <c r="K233" s="126">
        <f t="shared" si="316"/>
        <v>401498.74226102588</v>
      </c>
      <c r="L233" s="126">
        <f t="shared" si="308"/>
        <v>380118.56339603267</v>
      </c>
      <c r="M233" s="127">
        <f>SUM(K233)</f>
        <v>401498.74226102588</v>
      </c>
      <c r="N233" s="128" t="s">
        <v>338</v>
      </c>
      <c r="O233" s="142" t="s">
        <v>330</v>
      </c>
      <c r="P233" s="128" t="e">
        <f>VLOOKUP(I233,I247:J643,2,FALSE)</f>
        <v>#N/A</v>
      </c>
      <c r="Q233" s="129" t="e">
        <f>VLOOKUP(I233,#REF!,5,FALSE)</f>
        <v>#REF!</v>
      </c>
      <c r="R233" s="129" t="e">
        <f>VLOOKUP(I233,#REF!,6,FALSE)</f>
        <v>#REF!</v>
      </c>
      <c r="S233" s="130" t="e">
        <f>SQRT(Q233^2+R233^2)</f>
        <v>#REF!</v>
      </c>
      <c r="T233" s="108">
        <v>69</v>
      </c>
      <c r="U233" s="108">
        <v>1</v>
      </c>
      <c r="V233" s="327">
        <v>23.756</v>
      </c>
      <c r="W233" s="327">
        <v>31.154</v>
      </c>
      <c r="X233" s="128">
        <f t="shared" si="283"/>
        <v>0</v>
      </c>
      <c r="Y233" s="128">
        <f t="shared" si="290"/>
        <v>0</v>
      </c>
      <c r="Z233" s="135">
        <f>K233*X233*Y233</f>
        <v>0</v>
      </c>
      <c r="AA233" s="135">
        <f>L233*X233*Y233</f>
        <v>0</v>
      </c>
      <c r="AB233" s="128">
        <f t="shared" si="293"/>
        <v>1</v>
      </c>
      <c r="AC233" s="135">
        <f t="shared" si="312"/>
        <v>0</v>
      </c>
      <c r="AD233" s="135">
        <f t="shared" si="313"/>
        <v>0</v>
      </c>
      <c r="AE233" s="133" t="s">
        <v>330</v>
      </c>
      <c r="AF233" s="39">
        <v>526</v>
      </c>
      <c r="AG233" s="39">
        <v>100</v>
      </c>
      <c r="AH233" s="48">
        <f t="shared" si="315"/>
        <v>23.756</v>
      </c>
    </row>
    <row r="234" spans="1:876 6877:7029" s="276" customFormat="1" ht="14.45" hidden="1" customHeight="1" x14ac:dyDescent="0.2">
      <c r="A234" s="108">
        <v>69</v>
      </c>
      <c r="B234" s="109" t="s">
        <v>534</v>
      </c>
      <c r="C234" s="112" t="s">
        <v>959</v>
      </c>
      <c r="D234" s="110">
        <f>'Transmission Cost 12-30-2014'!B266</f>
        <v>976279.23</v>
      </c>
      <c r="E234" s="110">
        <f>'Transmission Cost 12-30-2014'!D266</f>
        <v>722445.15</v>
      </c>
      <c r="F234" s="111" t="s">
        <v>36</v>
      </c>
      <c r="G234" s="108">
        <v>50793</v>
      </c>
      <c r="H234" s="278" t="s">
        <v>1219</v>
      </c>
      <c r="I234" s="108">
        <v>50759</v>
      </c>
      <c r="J234" s="278" t="s">
        <v>1523</v>
      </c>
      <c r="K234" s="126">
        <f t="shared" si="316"/>
        <v>727722.45323764149</v>
      </c>
      <c r="L234" s="126">
        <f t="shared" si="308"/>
        <v>538513.51204883866</v>
      </c>
      <c r="M234" s="127">
        <f>SUM(K234:K237)</f>
        <v>976279.2300000001</v>
      </c>
      <c r="N234" s="128" t="s">
        <v>338</v>
      </c>
      <c r="O234" s="142" t="s">
        <v>330</v>
      </c>
      <c r="P234" s="128" t="e">
        <f>VLOOKUP(I234,I247:J646,2,FALSE)</f>
        <v>#N/A</v>
      </c>
      <c r="Q234" s="129" t="e">
        <f>VLOOKUP(I234,#REF!,5,FALSE)</f>
        <v>#REF!</v>
      </c>
      <c r="R234" s="129" t="e">
        <f>VLOOKUP(I234,#REF!,6,FALSE)</f>
        <v>#REF!</v>
      </c>
      <c r="S234" s="130" t="e">
        <f>SQRT(Q234^2+R234^2)</f>
        <v>#REF!</v>
      </c>
      <c r="T234" s="108">
        <v>69</v>
      </c>
      <c r="U234" s="108">
        <v>1</v>
      </c>
      <c r="V234" s="327">
        <v>18.773</v>
      </c>
      <c r="W234" s="327">
        <v>25.184999999999999</v>
      </c>
      <c r="X234" s="128">
        <f t="shared" si="283"/>
        <v>0</v>
      </c>
      <c r="Y234" s="128">
        <f t="shared" si="290"/>
        <v>0</v>
      </c>
      <c r="Z234" s="135">
        <f>K234*X234*Y234</f>
        <v>0</v>
      </c>
      <c r="AA234" s="135">
        <f>L234*X234*Y234</f>
        <v>0</v>
      </c>
      <c r="AB234" s="128">
        <f t="shared" si="293"/>
        <v>1</v>
      </c>
      <c r="AC234" s="135">
        <f t="shared" si="312"/>
        <v>0</v>
      </c>
      <c r="AD234" s="135">
        <f t="shared" si="313"/>
        <v>0</v>
      </c>
      <c r="AE234" s="133" t="s">
        <v>330</v>
      </c>
      <c r="AF234" s="39">
        <v>526</v>
      </c>
      <c r="AG234" s="39">
        <v>100</v>
      </c>
      <c r="AH234" s="48">
        <f t="shared" si="315"/>
        <v>18.773</v>
      </c>
    </row>
    <row r="235" spans="1:876 6877:7029" ht="14.45" hidden="1" customHeight="1" x14ac:dyDescent="0.2">
      <c r="A235" s="108">
        <v>69</v>
      </c>
      <c r="B235" s="109" t="s">
        <v>534</v>
      </c>
      <c r="C235" s="278" t="s">
        <v>959</v>
      </c>
      <c r="D235" s="110">
        <f>'Transmission Cost 12-30-2014'!B266</f>
        <v>976279.23</v>
      </c>
      <c r="E235" s="110">
        <f>'Transmission Cost 12-30-2014'!D266</f>
        <v>722445.15</v>
      </c>
      <c r="F235" s="111" t="s">
        <v>36</v>
      </c>
      <c r="G235" s="108">
        <v>50759</v>
      </c>
      <c r="H235" s="278" t="s">
        <v>1523</v>
      </c>
      <c r="I235" s="108">
        <v>50761</v>
      </c>
      <c r="J235" s="278" t="s">
        <v>1522</v>
      </c>
      <c r="K235" s="126">
        <f t="shared" ref="K235:K236" si="323">D235*V235/W235</f>
        <v>193.82156640857653</v>
      </c>
      <c r="L235" s="126">
        <f t="shared" ref="L235:L236" si="324">E235*V235/W235</f>
        <v>143.42766527695056</v>
      </c>
      <c r="M235" s="127"/>
      <c r="N235" s="128" t="s">
        <v>338</v>
      </c>
      <c r="O235" s="142" t="s">
        <v>330</v>
      </c>
      <c r="P235" s="128" t="e">
        <f>VLOOKUP(I235,I239:J640,2,FALSE)</f>
        <v>#N/A</v>
      </c>
      <c r="Q235" s="129" t="e">
        <f>VLOOKUP(I235,#REF!,5,FALSE)</f>
        <v>#REF!</v>
      </c>
      <c r="R235" s="129" t="e">
        <f>VLOOKUP(I235,#REF!,6,FALSE)</f>
        <v>#REF!</v>
      </c>
      <c r="S235" s="130" t="e">
        <f t="shared" ref="S235:S236" si="325">SQRT(Q235^2+R235^2)</f>
        <v>#REF!</v>
      </c>
      <c r="T235" s="108">
        <v>69</v>
      </c>
      <c r="U235" s="108">
        <v>1</v>
      </c>
      <c r="V235" s="131">
        <v>5.0000000000000001E-3</v>
      </c>
      <c r="W235" s="327">
        <v>25.184999999999999</v>
      </c>
      <c r="X235" s="128">
        <f t="shared" si="283"/>
        <v>0</v>
      </c>
      <c r="Y235" s="128">
        <f t="shared" si="290"/>
        <v>0</v>
      </c>
      <c r="Z235" s="135">
        <f t="shared" ref="Z235:Z236" si="326">K235*X235*Y235</f>
        <v>0</v>
      </c>
      <c r="AA235" s="135">
        <f t="shared" ref="AA235:AA236" si="327">L235*X235*Y235</f>
        <v>0</v>
      </c>
      <c r="AB235" s="128">
        <f t="shared" si="293"/>
        <v>1</v>
      </c>
      <c r="AC235" s="135">
        <f t="shared" ref="AC235:AC236" si="328">K235*X235*AB235</f>
        <v>0</v>
      </c>
      <c r="AD235" s="135">
        <f t="shared" ref="AD235:AD236" si="329">L235*X235*AB235</f>
        <v>0</v>
      </c>
      <c r="AE235" s="133" t="s">
        <v>330</v>
      </c>
      <c r="AF235" s="39">
        <v>526</v>
      </c>
      <c r="AG235" s="39">
        <v>100</v>
      </c>
      <c r="AH235" s="48">
        <f t="shared" si="315"/>
        <v>5.0000000000000001E-3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 s="28"/>
      <c r="IR235" s="28"/>
      <c r="IS235" s="28"/>
      <c r="IT235" s="28"/>
      <c r="IU235" s="28"/>
      <c r="IV235" s="28"/>
      <c r="IW235" s="28"/>
      <c r="IX235" s="28"/>
      <c r="IY235" s="28"/>
      <c r="IZ235" s="28"/>
      <c r="JA235" s="28"/>
      <c r="JB235" s="28"/>
      <c r="JC235" s="28"/>
      <c r="JD235" s="28"/>
      <c r="JE235" s="28"/>
      <c r="JF235" s="28"/>
      <c r="JG235" s="28"/>
      <c r="JH235" s="28"/>
      <c r="JI235" s="28"/>
      <c r="JJ235" s="28"/>
      <c r="JK235" s="28"/>
      <c r="JL235" s="28"/>
      <c r="JM235" s="28"/>
      <c r="JN235" s="28"/>
      <c r="JO235" s="28"/>
      <c r="JP235" s="28"/>
      <c r="JQ235" s="28"/>
      <c r="JR235" s="28"/>
      <c r="JS235" s="28"/>
      <c r="JT235" s="28"/>
      <c r="JU235" s="28"/>
      <c r="JV235" s="28"/>
      <c r="JW235" s="28"/>
      <c r="JX235" s="28"/>
      <c r="JY235" s="28"/>
      <c r="JZ235" s="28"/>
      <c r="KA235" s="28"/>
      <c r="KB235" s="28"/>
      <c r="KC235" s="28"/>
      <c r="KD235" s="28"/>
      <c r="KE235" s="28"/>
      <c r="KF235" s="28"/>
      <c r="KG235" s="28"/>
      <c r="KH235" s="28"/>
      <c r="KI235" s="28"/>
      <c r="KJ235" s="28"/>
      <c r="KK235" s="28"/>
      <c r="KL235" s="28"/>
      <c r="KM235" s="28"/>
      <c r="KN235" s="28"/>
      <c r="KO235" s="28"/>
      <c r="KP235" s="28"/>
      <c r="KQ235" s="28"/>
      <c r="KR235" s="28"/>
      <c r="KS235" s="28"/>
      <c r="KT235" s="28"/>
      <c r="KU235" s="28"/>
      <c r="KV235" s="28"/>
      <c r="KW235" s="28"/>
      <c r="KX235" s="28"/>
      <c r="KY235" s="28"/>
      <c r="KZ235" s="28"/>
      <c r="LA235" s="28"/>
      <c r="LB235" s="28"/>
      <c r="LC235" s="28"/>
      <c r="LD235" s="28"/>
      <c r="LE235" s="28"/>
      <c r="LF235" s="28"/>
      <c r="LG235" s="28"/>
      <c r="LH235" s="28"/>
      <c r="LI235" s="28"/>
      <c r="LJ235" s="28"/>
      <c r="LK235" s="28"/>
      <c r="LL235" s="28"/>
      <c r="LM235" s="28"/>
      <c r="LN235" s="28"/>
      <c r="LO235" s="28"/>
      <c r="LP235" s="28"/>
      <c r="LQ235" s="28"/>
      <c r="LR235" s="28"/>
      <c r="LS235" s="28"/>
      <c r="LT235" s="28"/>
      <c r="LU235" s="28"/>
      <c r="LV235" s="28"/>
      <c r="LW235" s="28"/>
      <c r="LX235" s="28"/>
      <c r="LY235" s="28"/>
      <c r="LZ235" s="28"/>
      <c r="MA235" s="28"/>
      <c r="MB235" s="28"/>
      <c r="MC235" s="28"/>
      <c r="MD235" s="28"/>
      <c r="ME235" s="28"/>
      <c r="MF235" s="28"/>
      <c r="MG235" s="28"/>
      <c r="MH235" s="28"/>
      <c r="MI235" s="28"/>
      <c r="MJ235" s="28"/>
      <c r="MK235" s="28"/>
      <c r="ML235" s="28"/>
      <c r="MM235" s="28"/>
      <c r="MN235" s="28"/>
      <c r="MO235" s="28"/>
      <c r="MP235" s="28"/>
      <c r="MQ235" s="28"/>
      <c r="MR235" s="28"/>
      <c r="MS235" s="28"/>
      <c r="MT235" s="28"/>
      <c r="MU235" s="28"/>
      <c r="MV235" s="28"/>
      <c r="MW235" s="28"/>
      <c r="MX235" s="28"/>
      <c r="MY235" s="28"/>
      <c r="MZ235" s="28"/>
      <c r="NA235" s="28"/>
      <c r="NB235" s="28"/>
      <c r="NC235" s="28"/>
      <c r="ND235" s="28"/>
      <c r="NE235" s="28"/>
      <c r="NF235" s="28"/>
      <c r="NG235" s="28"/>
      <c r="NH235" s="28"/>
      <c r="NI235" s="28"/>
      <c r="NJ235" s="28"/>
      <c r="NK235" s="28"/>
      <c r="NL235" s="28"/>
      <c r="NM235" s="28"/>
      <c r="NN235" s="28"/>
      <c r="NO235" s="28"/>
      <c r="NP235" s="28"/>
      <c r="NQ235" s="28"/>
      <c r="NR235" s="28"/>
      <c r="NS235" s="28"/>
      <c r="NT235" s="28"/>
      <c r="NU235" s="28"/>
      <c r="NV235" s="28"/>
      <c r="NW235" s="28"/>
      <c r="NX235" s="28"/>
      <c r="NY235" s="28"/>
      <c r="NZ235" s="28"/>
      <c r="OA235" s="28"/>
      <c r="OB235" s="28"/>
      <c r="OC235" s="28"/>
      <c r="OD235" s="28"/>
      <c r="OE235" s="28"/>
      <c r="OF235" s="28"/>
      <c r="OG235" s="28"/>
      <c r="OH235" s="28"/>
      <c r="OI235" s="28"/>
      <c r="OJ235" s="28"/>
      <c r="OK235" s="28"/>
      <c r="OL235" s="28"/>
      <c r="OM235" s="28"/>
      <c r="ON235" s="28"/>
      <c r="OO235" s="28"/>
      <c r="OP235" s="28"/>
      <c r="OQ235" s="28"/>
      <c r="OR235" s="28"/>
      <c r="OS235" s="28"/>
      <c r="OT235" s="28"/>
      <c r="OU235" s="28"/>
      <c r="OV235" s="28"/>
      <c r="OW235" s="28"/>
      <c r="OX235" s="28"/>
      <c r="OY235" s="28"/>
      <c r="OZ235" s="28"/>
      <c r="PA235" s="28"/>
      <c r="PB235" s="28"/>
      <c r="PC235" s="28"/>
      <c r="PD235" s="28"/>
      <c r="PE235" s="28"/>
      <c r="PF235" s="28"/>
      <c r="PG235" s="28"/>
      <c r="PH235" s="28"/>
      <c r="PI235" s="28"/>
      <c r="PJ235" s="28"/>
      <c r="PK235" s="28"/>
      <c r="PL235" s="28"/>
      <c r="PM235" s="28"/>
      <c r="PN235" s="28"/>
      <c r="PO235" s="28"/>
      <c r="PP235" s="28"/>
      <c r="PQ235" s="28"/>
      <c r="PR235" s="28"/>
      <c r="PS235" s="28"/>
      <c r="PT235" s="28"/>
      <c r="PU235" s="28"/>
      <c r="PV235" s="28"/>
      <c r="PW235" s="28"/>
      <c r="PX235" s="28"/>
      <c r="PY235" s="28"/>
      <c r="PZ235" s="28"/>
      <c r="QA235" s="28"/>
      <c r="QB235" s="28"/>
      <c r="QC235" s="28"/>
      <c r="QD235" s="28"/>
      <c r="QE235" s="28"/>
      <c r="QF235" s="28"/>
      <c r="QG235" s="28"/>
      <c r="QH235" s="28"/>
      <c r="QI235" s="28"/>
      <c r="QJ235" s="28"/>
      <c r="QK235" s="28"/>
      <c r="QL235" s="28"/>
      <c r="QM235" s="28"/>
      <c r="QN235" s="28"/>
      <c r="QO235" s="28"/>
      <c r="QP235" s="28"/>
      <c r="QQ235" s="28"/>
      <c r="QR235" s="28"/>
      <c r="QS235" s="28"/>
      <c r="QT235" s="28"/>
      <c r="QU235" s="28"/>
      <c r="QV235" s="28"/>
      <c r="QW235" s="28"/>
      <c r="QX235" s="28"/>
      <c r="QY235" s="28"/>
      <c r="QZ235" s="28"/>
      <c r="RA235" s="28"/>
      <c r="RB235" s="28"/>
      <c r="RC235" s="28"/>
      <c r="RD235" s="28"/>
      <c r="RE235" s="28"/>
      <c r="RF235" s="28"/>
      <c r="RG235" s="28"/>
      <c r="RH235" s="28"/>
      <c r="RI235" s="28"/>
      <c r="RJ235" s="28"/>
      <c r="RK235" s="28"/>
      <c r="RL235" s="28"/>
      <c r="RM235" s="28"/>
      <c r="RN235" s="28"/>
      <c r="RO235" s="28"/>
      <c r="RP235" s="28"/>
      <c r="RQ235" s="28"/>
      <c r="RR235" s="28"/>
      <c r="RS235" s="28"/>
      <c r="RT235" s="28"/>
      <c r="RU235" s="28"/>
      <c r="RV235" s="28"/>
      <c r="RW235" s="28"/>
      <c r="RX235" s="28"/>
      <c r="RY235" s="28"/>
      <c r="RZ235" s="28"/>
      <c r="SA235" s="28"/>
      <c r="SB235" s="28"/>
      <c r="SC235" s="28"/>
      <c r="SD235" s="28"/>
      <c r="SE235" s="28"/>
      <c r="SF235" s="28"/>
      <c r="SG235" s="28"/>
      <c r="SH235" s="28"/>
      <c r="SI235" s="28"/>
      <c r="SJ235" s="28"/>
      <c r="SK235" s="28"/>
      <c r="SL235" s="28"/>
      <c r="SM235" s="28"/>
      <c r="SN235" s="28"/>
      <c r="SO235" s="28"/>
      <c r="SP235" s="28"/>
      <c r="SQ235" s="28"/>
      <c r="SR235" s="28"/>
      <c r="SS235" s="28"/>
      <c r="ST235" s="28"/>
      <c r="SU235" s="28"/>
      <c r="SV235" s="28"/>
      <c r="SW235" s="28"/>
      <c r="SX235" s="28"/>
      <c r="SY235" s="28"/>
      <c r="SZ235" s="28"/>
      <c r="TA235" s="28"/>
      <c r="TB235" s="28"/>
      <c r="TC235" s="28"/>
      <c r="TD235" s="28"/>
      <c r="TE235" s="28"/>
      <c r="TF235" s="28"/>
      <c r="TG235" s="28"/>
      <c r="TH235" s="28"/>
      <c r="TI235" s="28"/>
      <c r="TJ235" s="28"/>
      <c r="TK235" s="28"/>
      <c r="TL235" s="28"/>
      <c r="TM235" s="28"/>
      <c r="TN235" s="28"/>
      <c r="TO235" s="28"/>
      <c r="TP235" s="28"/>
      <c r="TQ235" s="28"/>
      <c r="TR235" s="28"/>
      <c r="TS235" s="28"/>
      <c r="TT235" s="28"/>
      <c r="TU235" s="28"/>
      <c r="TV235" s="28"/>
      <c r="TW235" s="28"/>
      <c r="TX235" s="28"/>
      <c r="TY235" s="28"/>
      <c r="TZ235" s="28"/>
      <c r="UA235" s="28"/>
      <c r="UB235" s="28"/>
      <c r="UC235" s="28"/>
      <c r="UD235" s="28"/>
      <c r="UE235" s="28"/>
      <c r="UF235" s="28"/>
      <c r="UG235" s="28"/>
      <c r="UH235" s="28"/>
      <c r="UI235" s="28"/>
      <c r="UJ235" s="28"/>
      <c r="UK235" s="28"/>
      <c r="UL235" s="28"/>
      <c r="UM235" s="28"/>
      <c r="UN235" s="28"/>
      <c r="UO235" s="28"/>
      <c r="UP235" s="28"/>
      <c r="UQ235" s="28"/>
      <c r="UR235" s="28"/>
      <c r="US235" s="28"/>
      <c r="UT235" s="28"/>
      <c r="UU235" s="28"/>
      <c r="UV235" s="28"/>
      <c r="UW235" s="28"/>
      <c r="UX235" s="28"/>
      <c r="UY235" s="28"/>
      <c r="UZ235" s="28"/>
      <c r="VA235" s="28"/>
      <c r="VB235" s="28"/>
      <c r="VC235" s="28"/>
      <c r="VD235" s="28"/>
      <c r="VE235" s="28"/>
      <c r="VF235" s="28"/>
      <c r="VG235" s="28"/>
      <c r="VH235" s="28"/>
      <c r="VI235" s="28"/>
      <c r="VJ235" s="28"/>
      <c r="VK235" s="28"/>
      <c r="VL235" s="28"/>
      <c r="VM235" s="28"/>
      <c r="VN235" s="28"/>
      <c r="VO235" s="28"/>
      <c r="VP235" s="28"/>
      <c r="VQ235" s="28"/>
      <c r="VR235" s="28"/>
      <c r="VS235" s="28"/>
      <c r="VT235" s="28"/>
      <c r="VU235" s="28"/>
      <c r="VV235" s="28"/>
      <c r="VW235" s="28"/>
      <c r="VX235" s="28"/>
      <c r="VY235" s="28"/>
      <c r="VZ235" s="28"/>
      <c r="WA235" s="28"/>
      <c r="WB235" s="28"/>
      <c r="WC235" s="28"/>
      <c r="WD235" s="28"/>
      <c r="WE235" s="28"/>
      <c r="WF235" s="28"/>
      <c r="WG235" s="28"/>
      <c r="WH235" s="28"/>
      <c r="WI235" s="28"/>
      <c r="WJ235" s="28"/>
      <c r="WK235" s="28"/>
      <c r="WL235" s="28"/>
      <c r="WM235" s="28"/>
      <c r="WN235" s="28"/>
      <c r="WO235" s="28"/>
      <c r="WP235" s="28"/>
      <c r="WQ235" s="28"/>
      <c r="WR235" s="28"/>
      <c r="WS235" s="28"/>
      <c r="WT235" s="28"/>
      <c r="WU235" s="28"/>
      <c r="WV235" s="28"/>
      <c r="WW235" s="28"/>
      <c r="WX235" s="28"/>
      <c r="WY235" s="28"/>
      <c r="WZ235" s="28"/>
      <c r="XA235" s="28"/>
      <c r="XB235" s="28"/>
      <c r="XC235" s="28"/>
      <c r="XD235" s="28"/>
      <c r="XE235" s="28"/>
      <c r="XF235" s="28"/>
      <c r="XG235" s="28"/>
      <c r="XH235" s="28"/>
      <c r="XI235" s="28"/>
      <c r="XJ235" s="28"/>
      <c r="XK235" s="28"/>
      <c r="XL235" s="28"/>
      <c r="XM235" s="28"/>
      <c r="XN235" s="28"/>
      <c r="XO235" s="28"/>
      <c r="XP235" s="28"/>
      <c r="XQ235" s="28"/>
      <c r="XR235" s="28"/>
      <c r="XS235" s="28"/>
      <c r="XT235" s="28"/>
      <c r="XU235" s="28"/>
      <c r="XV235" s="28"/>
      <c r="XW235" s="28"/>
      <c r="XX235" s="28"/>
      <c r="XY235" s="28"/>
      <c r="XZ235" s="28"/>
      <c r="YA235" s="28"/>
      <c r="YB235" s="28"/>
      <c r="YC235" s="28"/>
      <c r="YD235" s="28"/>
      <c r="YE235" s="28"/>
      <c r="YF235" s="28"/>
      <c r="YG235" s="28"/>
      <c r="YH235" s="28"/>
      <c r="YI235" s="28"/>
      <c r="YJ235" s="28"/>
      <c r="YK235" s="28"/>
      <c r="YL235" s="28"/>
      <c r="YM235" s="28"/>
      <c r="YN235" s="28"/>
      <c r="YO235" s="28"/>
      <c r="YP235" s="28"/>
      <c r="YQ235" s="28"/>
      <c r="YR235" s="28"/>
      <c r="YS235" s="28"/>
      <c r="YT235" s="28"/>
      <c r="YU235" s="28"/>
      <c r="YV235" s="28"/>
      <c r="YW235" s="28"/>
      <c r="YX235" s="28"/>
      <c r="YY235" s="28"/>
      <c r="YZ235" s="28"/>
      <c r="ZA235" s="28"/>
      <c r="ZB235" s="28"/>
      <c r="ZC235" s="28"/>
      <c r="ZD235" s="28"/>
      <c r="ZE235" s="28"/>
      <c r="ZF235" s="28"/>
      <c r="ZG235" s="28"/>
      <c r="ZH235" s="28"/>
      <c r="ZI235" s="28"/>
      <c r="ZJ235" s="28"/>
      <c r="ZK235" s="28"/>
      <c r="ZL235" s="28"/>
      <c r="ZM235" s="28"/>
      <c r="ZN235" s="28"/>
      <c r="ZO235" s="28"/>
      <c r="ZP235" s="28"/>
      <c r="ZQ235" s="28"/>
      <c r="ZR235" s="28"/>
      <c r="ZS235" s="28"/>
      <c r="ZT235" s="28"/>
      <c r="ZU235" s="28"/>
      <c r="ZV235" s="28"/>
      <c r="ZW235" s="28"/>
      <c r="ZX235" s="28"/>
      <c r="ZY235" s="28"/>
      <c r="ZZ235" s="28"/>
      <c r="AAA235" s="28"/>
      <c r="AAB235" s="28"/>
      <c r="AAC235" s="28"/>
      <c r="AAD235" s="28"/>
      <c r="AAE235" s="28"/>
      <c r="AAF235" s="28"/>
      <c r="AAG235" s="28"/>
      <c r="AAH235" s="28"/>
      <c r="AAI235" s="28"/>
      <c r="AAJ235" s="28"/>
      <c r="AAK235" s="28"/>
      <c r="AAL235" s="28"/>
      <c r="AAM235" s="28"/>
      <c r="AAN235" s="28"/>
      <c r="AAO235" s="28"/>
      <c r="AAP235" s="28"/>
      <c r="AAQ235" s="28"/>
      <c r="AAR235" s="28"/>
      <c r="AAS235" s="28"/>
      <c r="AAT235" s="28"/>
      <c r="AAU235" s="28"/>
      <c r="AAV235" s="28"/>
      <c r="AAW235" s="28"/>
      <c r="AAX235" s="28"/>
      <c r="AAY235" s="28"/>
      <c r="AAZ235" s="28"/>
      <c r="ABA235" s="28"/>
      <c r="ABB235" s="28"/>
      <c r="ABC235" s="28"/>
      <c r="ABD235" s="28"/>
      <c r="ABE235" s="28"/>
      <c r="ABF235" s="28"/>
      <c r="ABG235" s="28"/>
      <c r="ABH235" s="28"/>
      <c r="ABI235" s="28"/>
      <c r="ABJ235" s="28"/>
      <c r="ABK235" s="28"/>
      <c r="ABL235" s="28"/>
      <c r="ABM235" s="28"/>
      <c r="ABN235" s="28"/>
      <c r="ABO235" s="28"/>
      <c r="ABP235" s="28"/>
      <c r="ABQ235" s="28"/>
      <c r="ABR235" s="28"/>
      <c r="ABS235" s="28"/>
      <c r="ABT235" s="28"/>
      <c r="ABU235" s="28"/>
      <c r="ABV235" s="28"/>
      <c r="ABW235" s="28"/>
      <c r="ABX235" s="28"/>
      <c r="ABY235" s="28"/>
      <c r="ABZ235" s="28"/>
      <c r="ACA235" s="28"/>
      <c r="ACB235" s="28"/>
      <c r="ACC235" s="28"/>
      <c r="ACD235" s="28"/>
      <c r="ACE235" s="28"/>
      <c r="ACF235" s="28"/>
      <c r="ACG235" s="28"/>
      <c r="ACH235" s="28"/>
      <c r="ACI235" s="28"/>
      <c r="ACJ235" s="28"/>
      <c r="ACK235" s="28"/>
      <c r="ACL235" s="28"/>
      <c r="ACM235" s="28"/>
      <c r="ACN235" s="28"/>
      <c r="ACO235" s="28"/>
      <c r="ACP235" s="28"/>
      <c r="ACQ235" s="28"/>
      <c r="ACR235" s="28"/>
      <c r="ACS235" s="28"/>
      <c r="ACT235" s="28"/>
      <c r="ACU235" s="28"/>
      <c r="ACV235" s="28"/>
      <c r="ACW235" s="28"/>
      <c r="ACX235" s="28"/>
      <c r="ACY235" s="28"/>
      <c r="ACZ235" s="28"/>
      <c r="ADA235" s="28"/>
      <c r="ADB235" s="28"/>
      <c r="ADC235" s="28"/>
      <c r="ADD235" s="28"/>
      <c r="ADE235" s="28"/>
      <c r="ADF235" s="28"/>
      <c r="ADG235" s="28"/>
      <c r="ADH235" s="28"/>
      <c r="ADI235" s="28"/>
      <c r="ADJ235" s="28"/>
      <c r="ADK235" s="28"/>
      <c r="ADL235" s="28"/>
      <c r="ADM235" s="28"/>
      <c r="ADN235" s="28"/>
      <c r="ADO235" s="28"/>
      <c r="ADP235" s="28"/>
      <c r="ADQ235" s="28"/>
      <c r="ADR235" s="28"/>
      <c r="ADS235" s="28"/>
      <c r="ADT235" s="28"/>
      <c r="ADU235" s="28"/>
      <c r="ADV235" s="28"/>
      <c r="ADW235" s="28"/>
      <c r="ADX235" s="28"/>
      <c r="ADY235" s="28"/>
      <c r="ADZ235" s="28"/>
      <c r="AEA235" s="28"/>
      <c r="AEB235" s="28"/>
      <c r="AEC235" s="28"/>
      <c r="AED235" s="28"/>
      <c r="AEE235" s="28"/>
      <c r="AEF235" s="28"/>
      <c r="AEG235" s="28"/>
      <c r="AEH235" s="28"/>
      <c r="AEI235" s="28"/>
      <c r="AEJ235" s="28"/>
      <c r="AEK235" s="28"/>
      <c r="AEL235" s="28"/>
      <c r="AEM235" s="28"/>
      <c r="AEN235" s="28"/>
      <c r="AEO235" s="28"/>
      <c r="AEP235" s="28"/>
      <c r="AEQ235" s="28"/>
      <c r="AER235" s="28"/>
      <c r="AES235" s="28"/>
      <c r="AET235" s="28"/>
      <c r="AEU235" s="28"/>
      <c r="AEV235" s="28"/>
      <c r="AEW235" s="28"/>
      <c r="AEX235" s="28"/>
      <c r="AEY235" s="28"/>
      <c r="AEZ235" s="28"/>
      <c r="AFA235" s="28"/>
      <c r="AFB235" s="28"/>
      <c r="AFC235" s="28"/>
      <c r="AFD235" s="28"/>
      <c r="AFE235" s="28"/>
      <c r="AFF235" s="28"/>
      <c r="AFG235" s="28"/>
      <c r="AFH235" s="28"/>
      <c r="AFI235" s="28"/>
      <c r="AFJ235" s="28"/>
      <c r="AFK235" s="28"/>
      <c r="AFL235" s="28"/>
      <c r="AFM235" s="28"/>
      <c r="AFN235" s="28"/>
      <c r="AFO235" s="28"/>
      <c r="AFP235" s="28"/>
      <c r="AFQ235" s="28"/>
      <c r="AFR235" s="28"/>
      <c r="AFS235" s="28"/>
      <c r="AFT235" s="28"/>
      <c r="AFU235" s="28"/>
      <c r="AFV235" s="28"/>
      <c r="AFW235" s="28"/>
      <c r="AFX235" s="28"/>
      <c r="AFY235" s="28"/>
      <c r="AFZ235" s="28"/>
      <c r="AGA235" s="28"/>
      <c r="AGB235" s="28"/>
      <c r="AGC235" s="28"/>
      <c r="AGD235" s="28"/>
      <c r="AGE235" s="28"/>
      <c r="AGF235" s="28"/>
      <c r="AGG235" s="28"/>
      <c r="AGH235" s="28"/>
      <c r="AGI235" s="28"/>
      <c r="AGJ235" s="28"/>
      <c r="AGK235" s="28"/>
      <c r="AGL235" s="28"/>
      <c r="AGM235" s="28"/>
      <c r="AGN235" s="28"/>
      <c r="AGO235" s="28"/>
      <c r="AGP235" s="28"/>
      <c r="AGQ235" s="28"/>
      <c r="AGR235" s="28"/>
    </row>
    <row r="236" spans="1:876 6877:7029" ht="14.45" hidden="1" customHeight="1" x14ac:dyDescent="0.2">
      <c r="A236" s="108">
        <v>69</v>
      </c>
      <c r="B236" s="109" t="s">
        <v>534</v>
      </c>
      <c r="C236" s="278" t="s">
        <v>959</v>
      </c>
      <c r="D236" s="110">
        <f>'Transmission Cost 12-30-2014'!B266</f>
        <v>976279.23</v>
      </c>
      <c r="E236" s="110">
        <f>'Transmission Cost 12-30-2014'!D266</f>
        <v>722445.15</v>
      </c>
      <c r="F236" s="111" t="s">
        <v>36</v>
      </c>
      <c r="G236" s="108">
        <v>50759</v>
      </c>
      <c r="H236" s="278" t="s">
        <v>1524</v>
      </c>
      <c r="I236" s="108">
        <v>50761</v>
      </c>
      <c r="J236" s="123" t="s">
        <v>1525</v>
      </c>
      <c r="K236" s="126">
        <f t="shared" si="323"/>
        <v>246928.67560452654</v>
      </c>
      <c r="L236" s="126">
        <f t="shared" si="324"/>
        <v>182726.84556283505</v>
      </c>
      <c r="M236" s="127"/>
      <c r="N236" s="128" t="s">
        <v>338</v>
      </c>
      <c r="O236" s="142" t="s">
        <v>330</v>
      </c>
      <c r="P236" s="128" t="e">
        <f>VLOOKUP(I236,I239:J640,2,FALSE)</f>
        <v>#N/A</v>
      </c>
      <c r="Q236" s="129" t="e">
        <f>VLOOKUP(I236,#REF!,5,FALSE)</f>
        <v>#REF!</v>
      </c>
      <c r="R236" s="129" t="e">
        <f>VLOOKUP(I236,#REF!,6,FALSE)</f>
        <v>#REF!</v>
      </c>
      <c r="S236" s="130" t="e">
        <f t="shared" si="325"/>
        <v>#REF!</v>
      </c>
      <c r="T236" s="108">
        <v>69</v>
      </c>
      <c r="U236" s="108">
        <v>1</v>
      </c>
      <c r="V236" s="131">
        <v>6.37</v>
      </c>
      <c r="W236" s="327">
        <v>25.184999999999999</v>
      </c>
      <c r="X236" s="128">
        <f t="shared" si="283"/>
        <v>0</v>
      </c>
      <c r="Y236" s="128">
        <f t="shared" si="290"/>
        <v>0</v>
      </c>
      <c r="Z236" s="135">
        <f t="shared" si="326"/>
        <v>0</v>
      </c>
      <c r="AA236" s="135">
        <f t="shared" si="327"/>
        <v>0</v>
      </c>
      <c r="AB236" s="128">
        <f t="shared" si="293"/>
        <v>1</v>
      </c>
      <c r="AC236" s="135">
        <f t="shared" si="328"/>
        <v>0</v>
      </c>
      <c r="AD236" s="135">
        <f t="shared" si="329"/>
        <v>0</v>
      </c>
      <c r="AE236" s="133" t="s">
        <v>330</v>
      </c>
      <c r="AF236" s="39">
        <v>526</v>
      </c>
      <c r="AG236" s="39">
        <v>100</v>
      </c>
      <c r="AH236" s="48">
        <f t="shared" si="315"/>
        <v>6.37</v>
      </c>
      <c r="AI236" s="196"/>
      <c r="AJ236" s="196"/>
      <c r="AK236" s="196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  <c r="BJ236" s="196"/>
      <c r="BK236" s="196"/>
      <c r="BL236" s="196"/>
      <c r="BM236" s="196"/>
      <c r="BN236" s="196"/>
      <c r="BO236" s="196"/>
      <c r="BP236" s="196"/>
      <c r="BQ236" s="196"/>
      <c r="BR236" s="196"/>
      <c r="BS236" s="196"/>
      <c r="BT236" s="196"/>
      <c r="BU236" s="196"/>
      <c r="BV236" s="196"/>
      <c r="BW236" s="196"/>
      <c r="BX236" s="196"/>
      <c r="BY236" s="196"/>
      <c r="BZ236" s="196"/>
      <c r="CA236" s="196"/>
      <c r="CB236" s="196"/>
      <c r="CC236" s="196"/>
      <c r="CD236" s="196"/>
      <c r="CE236" s="196"/>
      <c r="CF236" s="196"/>
      <c r="CG236" s="196"/>
      <c r="CH236" s="196"/>
      <c r="CI236" s="196"/>
      <c r="CJ236" s="196"/>
      <c r="CK236" s="196"/>
      <c r="CL236" s="196"/>
      <c r="CM236" s="196"/>
      <c r="CN236" s="196"/>
      <c r="CO236" s="196"/>
      <c r="CP236" s="196"/>
      <c r="CQ236" s="196"/>
      <c r="CR236" s="196"/>
      <c r="CS236" s="196"/>
      <c r="CT236" s="196"/>
      <c r="CU236" s="196"/>
      <c r="CV236" s="196"/>
      <c r="CW236" s="196"/>
      <c r="CX236" s="196"/>
      <c r="CY236" s="196"/>
      <c r="CZ236" s="196"/>
      <c r="DA236" s="196"/>
      <c r="DB236" s="196"/>
      <c r="DC236" s="196"/>
      <c r="DD236" s="196"/>
      <c r="DE236" s="196"/>
      <c r="DF236" s="196"/>
      <c r="DG236" s="196"/>
      <c r="DH236" s="196"/>
      <c r="DI236" s="196"/>
      <c r="DJ236" s="196"/>
      <c r="DK236" s="196"/>
      <c r="DL236" s="196"/>
      <c r="DM236" s="196"/>
      <c r="DN236" s="196"/>
      <c r="DO236" s="196"/>
      <c r="DP236" s="196"/>
      <c r="DQ236" s="196"/>
      <c r="DR236" s="196"/>
      <c r="DS236" s="196"/>
      <c r="DT236" s="196"/>
      <c r="DU236" s="196"/>
      <c r="DV236" s="196"/>
      <c r="DW236" s="196"/>
      <c r="DX236" s="196"/>
      <c r="DY236" s="196"/>
      <c r="DZ236" s="196"/>
      <c r="EA236" s="196"/>
      <c r="EB236" s="196"/>
      <c r="EC236" s="196"/>
      <c r="ED236" s="196"/>
      <c r="EE236" s="196"/>
      <c r="EF236" s="196"/>
      <c r="EG236" s="196"/>
      <c r="EH236" s="196"/>
      <c r="EI236" s="196"/>
      <c r="EJ236" s="196"/>
      <c r="EK236" s="196"/>
      <c r="EL236" s="196"/>
      <c r="EM236" s="196"/>
      <c r="EN236" s="196"/>
      <c r="EO236" s="196"/>
      <c r="EP236" s="196"/>
      <c r="EQ236" s="196"/>
      <c r="ER236" s="196"/>
      <c r="ES236" s="196"/>
      <c r="ET236" s="196"/>
      <c r="EU236" s="196"/>
      <c r="EV236" s="196"/>
      <c r="EW236" s="196"/>
      <c r="EX236" s="196"/>
      <c r="EY236" s="196"/>
      <c r="EZ236" s="196"/>
      <c r="FA236" s="196"/>
      <c r="FB236" s="196"/>
      <c r="FC236" s="196"/>
      <c r="FD236" s="196"/>
      <c r="FE236" s="196"/>
      <c r="FF236" s="196"/>
      <c r="FG236" s="196"/>
      <c r="FH236" s="196"/>
      <c r="FI236" s="196"/>
      <c r="FJ236" s="196"/>
      <c r="FK236" s="196"/>
      <c r="FL236" s="196"/>
      <c r="FM236" s="196"/>
      <c r="FN236" s="196"/>
      <c r="FO236" s="196"/>
      <c r="FP236" s="196"/>
      <c r="FQ236" s="196"/>
      <c r="FR236" s="196"/>
      <c r="FS236" s="196"/>
      <c r="FT236" s="196"/>
      <c r="FU236" s="196"/>
      <c r="FV236" s="196"/>
      <c r="FW236" s="196"/>
      <c r="FX236" s="196"/>
      <c r="FY236" s="196"/>
      <c r="FZ236" s="196"/>
      <c r="GA236" s="196"/>
      <c r="GB236" s="196"/>
      <c r="GC236" s="196"/>
      <c r="GD236" s="196"/>
      <c r="GE236" s="196"/>
      <c r="GF236" s="196"/>
      <c r="GG236" s="196"/>
      <c r="GH236" s="196"/>
      <c r="GI236" s="196"/>
      <c r="GJ236" s="196"/>
      <c r="GK236" s="196"/>
      <c r="GL236" s="196"/>
      <c r="GM236" s="196"/>
      <c r="GN236" s="196"/>
      <c r="GO236" s="196"/>
      <c r="GP236" s="196"/>
      <c r="GQ236" s="196"/>
      <c r="GR236" s="196"/>
      <c r="GS236" s="196"/>
      <c r="GT236" s="196"/>
      <c r="GU236" s="196"/>
      <c r="GV236" s="196"/>
      <c r="GW236" s="196"/>
      <c r="GX236" s="196"/>
      <c r="GY236" s="196"/>
      <c r="GZ236" s="196"/>
      <c r="HA236" s="196"/>
      <c r="HB236" s="196"/>
      <c r="HC236" s="196"/>
      <c r="HD236" s="196"/>
      <c r="HE236" s="196"/>
      <c r="HF236" s="196"/>
      <c r="HG236" s="196"/>
      <c r="HH236" s="196"/>
      <c r="HI236" s="196"/>
      <c r="HJ236" s="196"/>
      <c r="HK236" s="196"/>
      <c r="HL236" s="196"/>
      <c r="HM236" s="196"/>
      <c r="HN236" s="196"/>
      <c r="HO236" s="196"/>
      <c r="HP236" s="196"/>
      <c r="HQ236" s="196"/>
      <c r="HR236" s="196"/>
      <c r="HS236" s="196"/>
      <c r="HT236" s="196"/>
      <c r="HU236" s="196"/>
      <c r="HV236" s="196"/>
      <c r="HW236" s="196"/>
      <c r="HX236" s="196"/>
      <c r="HY236" s="196"/>
      <c r="HZ236" s="196"/>
      <c r="IA236" s="196"/>
      <c r="IB236" s="196"/>
      <c r="IC236" s="196"/>
      <c r="ID236" s="196"/>
      <c r="IE236" s="196"/>
      <c r="IF236" s="196"/>
      <c r="IG236" s="196"/>
      <c r="IH236" s="196"/>
      <c r="II236" s="196"/>
      <c r="IJ236" s="196"/>
      <c r="IK236" s="196"/>
      <c r="IL236" s="196"/>
      <c r="IM236" s="196"/>
      <c r="IN236" s="196"/>
      <c r="IO236" s="196"/>
      <c r="IP236" s="196"/>
      <c r="IQ236" s="196"/>
      <c r="IR236" s="196"/>
      <c r="IS236" s="196"/>
      <c r="IT236" s="196"/>
      <c r="IU236" s="196"/>
      <c r="IV236" s="196"/>
      <c r="IW236" s="196"/>
      <c r="IX236" s="196"/>
      <c r="IY236" s="196"/>
      <c r="IZ236" s="196"/>
      <c r="JA236" s="196"/>
      <c r="JB236" s="196"/>
      <c r="JC236" s="196"/>
      <c r="JD236" s="196"/>
      <c r="JE236" s="196"/>
      <c r="JF236" s="196"/>
      <c r="JG236" s="196"/>
      <c r="JH236" s="196"/>
      <c r="JI236" s="196"/>
      <c r="JJ236" s="196"/>
      <c r="JK236" s="196"/>
      <c r="JL236" s="196"/>
      <c r="JM236" s="196"/>
      <c r="JN236" s="196"/>
      <c r="JO236" s="196"/>
      <c r="JP236" s="196"/>
      <c r="JQ236" s="196"/>
      <c r="JR236" s="196"/>
      <c r="JS236" s="196"/>
      <c r="JT236" s="196"/>
      <c r="JU236" s="196"/>
      <c r="JV236" s="196"/>
      <c r="JW236" s="196"/>
      <c r="JX236" s="196"/>
      <c r="JY236" s="196"/>
      <c r="JZ236" s="196"/>
      <c r="KA236" s="196"/>
      <c r="KB236" s="196"/>
      <c r="KC236" s="196"/>
      <c r="KD236" s="196"/>
      <c r="KE236" s="196"/>
      <c r="KF236" s="196"/>
      <c r="KG236" s="196"/>
      <c r="KH236" s="196"/>
      <c r="KI236" s="196"/>
      <c r="KJ236" s="196"/>
      <c r="KK236" s="196"/>
      <c r="KL236" s="196"/>
      <c r="KM236" s="196"/>
      <c r="KN236" s="196"/>
      <c r="KO236" s="196"/>
      <c r="KP236" s="196"/>
      <c r="KQ236" s="196"/>
      <c r="KR236" s="196"/>
      <c r="KS236" s="196"/>
      <c r="KT236" s="196"/>
      <c r="KU236" s="196"/>
      <c r="KV236" s="196"/>
      <c r="KW236" s="196"/>
      <c r="KX236" s="196"/>
      <c r="KY236" s="196"/>
      <c r="KZ236" s="196"/>
      <c r="LA236" s="196"/>
      <c r="LB236" s="196"/>
      <c r="LC236" s="196"/>
      <c r="LD236" s="196"/>
      <c r="LE236" s="196"/>
      <c r="LF236" s="196"/>
      <c r="LG236" s="196"/>
      <c r="LH236" s="196"/>
      <c r="LI236" s="196"/>
      <c r="LJ236" s="196"/>
      <c r="LK236" s="196"/>
      <c r="LL236" s="196"/>
      <c r="LM236" s="196"/>
      <c r="LN236" s="196"/>
      <c r="LO236" s="196"/>
      <c r="LP236" s="196"/>
      <c r="LQ236" s="196"/>
      <c r="LR236" s="196"/>
      <c r="LS236" s="196"/>
      <c r="LT236" s="196"/>
      <c r="LU236" s="196"/>
      <c r="LV236" s="196"/>
      <c r="LW236" s="196"/>
      <c r="LX236" s="196"/>
      <c r="LY236" s="196"/>
      <c r="LZ236" s="196"/>
      <c r="MA236" s="196"/>
      <c r="MB236" s="196"/>
      <c r="MC236" s="196"/>
      <c r="MD236" s="196"/>
      <c r="ME236" s="196"/>
      <c r="MF236" s="196"/>
      <c r="MG236" s="196"/>
      <c r="MH236" s="196"/>
      <c r="MI236" s="196"/>
      <c r="MJ236" s="196"/>
      <c r="MK236" s="196"/>
      <c r="ML236" s="196"/>
      <c r="MM236" s="196"/>
      <c r="MN236" s="196"/>
      <c r="MO236" s="196"/>
      <c r="MP236" s="196"/>
      <c r="MQ236" s="196"/>
      <c r="MR236" s="196"/>
      <c r="MS236" s="196"/>
      <c r="MT236" s="196"/>
      <c r="MU236" s="196"/>
      <c r="MV236" s="196"/>
      <c r="MW236" s="196"/>
      <c r="MX236" s="196"/>
      <c r="MY236" s="196"/>
      <c r="MZ236" s="196"/>
      <c r="NA236" s="196"/>
      <c r="NB236" s="196"/>
      <c r="NC236" s="196"/>
      <c r="ND236" s="196"/>
      <c r="NE236" s="196"/>
      <c r="NF236" s="196"/>
      <c r="NG236" s="196"/>
      <c r="NH236" s="196"/>
      <c r="NI236" s="196"/>
      <c r="NJ236" s="196"/>
      <c r="NK236" s="196"/>
      <c r="NL236" s="196"/>
      <c r="NM236" s="196"/>
      <c r="NN236" s="196"/>
      <c r="NO236" s="196"/>
      <c r="NP236" s="196"/>
      <c r="NQ236" s="196"/>
      <c r="NR236" s="196"/>
      <c r="NS236" s="196"/>
      <c r="NT236" s="196"/>
      <c r="NU236" s="196"/>
      <c r="NV236" s="196"/>
      <c r="NW236" s="196"/>
      <c r="NX236" s="196"/>
      <c r="NY236" s="196"/>
      <c r="NZ236" s="196"/>
      <c r="OA236" s="196"/>
      <c r="OB236" s="196"/>
      <c r="OC236" s="196"/>
      <c r="OD236" s="196"/>
      <c r="OE236" s="196"/>
      <c r="OF236" s="196"/>
      <c r="OG236" s="196"/>
      <c r="OH236" s="196"/>
      <c r="OI236" s="196"/>
      <c r="OJ236" s="196"/>
      <c r="OK236" s="196"/>
      <c r="OL236" s="196"/>
      <c r="OM236" s="196"/>
      <c r="ON236" s="196"/>
      <c r="OO236" s="196"/>
      <c r="OP236" s="196"/>
      <c r="OQ236" s="196"/>
      <c r="OR236" s="196"/>
      <c r="OS236" s="196"/>
      <c r="OT236" s="196"/>
      <c r="OU236" s="196"/>
      <c r="OV236" s="196"/>
      <c r="OW236" s="196"/>
      <c r="OX236" s="196"/>
      <c r="OY236" s="196"/>
      <c r="OZ236" s="196"/>
      <c r="PA236" s="196"/>
      <c r="PB236" s="196"/>
      <c r="PC236" s="196"/>
      <c r="PD236" s="196"/>
      <c r="PE236" s="196"/>
      <c r="PF236" s="196"/>
      <c r="PG236" s="196"/>
      <c r="PH236" s="196"/>
      <c r="PI236" s="196"/>
      <c r="PJ236" s="196"/>
      <c r="PK236" s="196"/>
      <c r="PL236" s="196"/>
      <c r="PM236" s="196"/>
      <c r="PN236" s="196"/>
      <c r="PO236" s="196"/>
      <c r="PP236" s="196"/>
      <c r="PQ236" s="196"/>
      <c r="PR236" s="196"/>
      <c r="PS236" s="196"/>
      <c r="PT236" s="196"/>
      <c r="PU236" s="196"/>
      <c r="PV236" s="196"/>
      <c r="PW236" s="196"/>
      <c r="PX236" s="196"/>
      <c r="PY236" s="196"/>
      <c r="PZ236" s="196"/>
      <c r="QA236" s="196"/>
      <c r="QB236" s="196"/>
      <c r="QC236" s="196"/>
      <c r="QD236" s="196"/>
      <c r="QE236" s="196"/>
      <c r="QF236" s="196"/>
      <c r="QG236" s="196"/>
      <c r="QH236" s="196"/>
      <c r="QI236" s="196"/>
      <c r="QJ236" s="196"/>
      <c r="QK236" s="196"/>
      <c r="QL236" s="196"/>
      <c r="QM236" s="196"/>
      <c r="QN236" s="196"/>
      <c r="QO236" s="196"/>
      <c r="QP236" s="196"/>
      <c r="QQ236" s="196"/>
      <c r="QR236" s="196"/>
      <c r="QS236" s="196"/>
      <c r="QT236" s="196"/>
      <c r="QU236" s="196"/>
      <c r="QV236" s="196"/>
      <c r="QW236" s="196"/>
      <c r="QX236" s="196"/>
      <c r="QY236" s="196"/>
      <c r="QZ236" s="196"/>
      <c r="RA236" s="196"/>
      <c r="RB236" s="196"/>
      <c r="RC236" s="196"/>
      <c r="RD236" s="196"/>
      <c r="RE236" s="196"/>
      <c r="RF236" s="196"/>
      <c r="RG236" s="196"/>
      <c r="RH236" s="196"/>
      <c r="RI236" s="196"/>
      <c r="RJ236" s="196"/>
      <c r="RK236" s="196"/>
      <c r="RL236" s="196"/>
      <c r="RM236" s="196"/>
      <c r="RN236" s="196"/>
      <c r="RO236" s="196"/>
      <c r="RP236" s="196"/>
      <c r="RQ236" s="196"/>
      <c r="RR236" s="196"/>
      <c r="RS236" s="196"/>
      <c r="RT236" s="196"/>
      <c r="RU236" s="196"/>
      <c r="RV236" s="196"/>
      <c r="RW236" s="196"/>
      <c r="RX236" s="196"/>
      <c r="RY236" s="196"/>
      <c r="RZ236" s="196"/>
      <c r="SA236" s="196"/>
      <c r="SB236" s="196"/>
      <c r="SC236" s="196"/>
      <c r="SD236" s="196"/>
      <c r="SE236" s="196"/>
      <c r="SF236" s="196"/>
      <c r="SG236" s="196"/>
      <c r="SH236" s="196"/>
      <c r="SI236" s="196"/>
      <c r="SJ236" s="196"/>
      <c r="SK236" s="196"/>
      <c r="SL236" s="196"/>
      <c r="SM236" s="196"/>
      <c r="SN236" s="196"/>
      <c r="SO236" s="196"/>
      <c r="SP236" s="196"/>
      <c r="SQ236" s="196"/>
      <c r="SR236" s="196"/>
      <c r="SS236" s="196"/>
      <c r="ST236" s="196"/>
      <c r="SU236" s="196"/>
      <c r="SV236" s="196"/>
      <c r="SW236" s="196"/>
      <c r="SX236" s="196"/>
      <c r="SY236" s="196"/>
      <c r="SZ236" s="196"/>
      <c r="TA236" s="196"/>
      <c r="TB236" s="196"/>
      <c r="TC236" s="196"/>
      <c r="TD236" s="196"/>
      <c r="TE236" s="196"/>
      <c r="TF236" s="196"/>
      <c r="TG236" s="196"/>
      <c r="TH236" s="196"/>
      <c r="TI236" s="196"/>
      <c r="TJ236" s="196"/>
      <c r="TK236" s="196"/>
      <c r="TL236" s="196"/>
      <c r="TM236" s="196"/>
      <c r="TN236" s="196"/>
      <c r="TO236" s="196"/>
      <c r="TP236" s="196"/>
      <c r="TQ236" s="196"/>
      <c r="TR236" s="196"/>
      <c r="TS236" s="196"/>
      <c r="TT236" s="196"/>
      <c r="TU236" s="196"/>
      <c r="TV236" s="196"/>
      <c r="TW236" s="196"/>
      <c r="TX236" s="196"/>
      <c r="TY236" s="196"/>
      <c r="TZ236" s="196"/>
      <c r="UA236" s="196"/>
      <c r="UB236" s="196"/>
      <c r="UC236" s="196"/>
      <c r="UD236" s="196"/>
      <c r="UE236" s="196"/>
      <c r="UF236" s="196"/>
      <c r="UG236" s="196"/>
      <c r="UH236" s="196"/>
      <c r="UI236" s="196"/>
      <c r="UJ236" s="196"/>
      <c r="UK236" s="196"/>
      <c r="UL236" s="196"/>
      <c r="UM236" s="196"/>
      <c r="UN236" s="196"/>
      <c r="UO236" s="196"/>
      <c r="UP236" s="196"/>
      <c r="UQ236" s="196"/>
      <c r="UR236" s="196"/>
      <c r="US236" s="196"/>
      <c r="UT236" s="196"/>
      <c r="UU236" s="196"/>
      <c r="UV236" s="196"/>
      <c r="UW236" s="196"/>
      <c r="UX236" s="196"/>
      <c r="UY236" s="196"/>
      <c r="UZ236" s="196"/>
      <c r="VA236" s="196"/>
      <c r="VB236" s="196"/>
      <c r="VC236" s="196"/>
      <c r="VD236" s="196"/>
      <c r="VE236" s="196"/>
      <c r="VF236" s="196"/>
      <c r="VG236" s="196"/>
      <c r="VH236" s="196"/>
      <c r="VI236" s="196"/>
      <c r="VJ236" s="196"/>
      <c r="VK236" s="196"/>
      <c r="VL236" s="196"/>
      <c r="VM236" s="196"/>
      <c r="VN236" s="196"/>
      <c r="VO236" s="196"/>
      <c r="VP236" s="196"/>
      <c r="VQ236" s="196"/>
      <c r="VR236" s="196"/>
      <c r="VS236" s="196"/>
      <c r="VT236" s="196"/>
      <c r="VU236" s="196"/>
      <c r="VV236" s="196"/>
      <c r="VW236" s="196"/>
      <c r="VX236" s="196"/>
      <c r="VY236" s="196"/>
      <c r="VZ236" s="196"/>
      <c r="WA236" s="196"/>
      <c r="WB236" s="196"/>
      <c r="WC236" s="196"/>
      <c r="WD236" s="196"/>
      <c r="WE236" s="196"/>
      <c r="WF236" s="196"/>
      <c r="WG236" s="196"/>
      <c r="WH236" s="196"/>
      <c r="WI236" s="196"/>
      <c r="WJ236" s="196"/>
      <c r="WK236" s="196"/>
      <c r="WL236" s="196"/>
      <c r="WM236" s="196"/>
      <c r="WN236" s="196"/>
      <c r="WO236" s="196"/>
      <c r="WP236" s="196"/>
      <c r="WQ236" s="196"/>
      <c r="WR236" s="196"/>
      <c r="WS236" s="196"/>
      <c r="WT236" s="196"/>
      <c r="WU236" s="196"/>
      <c r="WV236" s="196"/>
      <c r="WW236" s="196"/>
      <c r="WX236" s="196"/>
      <c r="WY236" s="196"/>
      <c r="WZ236" s="196"/>
      <c r="XA236" s="196"/>
      <c r="XB236" s="196"/>
      <c r="XC236" s="196"/>
      <c r="XD236" s="196"/>
      <c r="XE236" s="196"/>
      <c r="XF236" s="196"/>
      <c r="XG236" s="196"/>
      <c r="XH236" s="196"/>
      <c r="XI236" s="196"/>
      <c r="XJ236" s="196"/>
      <c r="XK236" s="196"/>
      <c r="XL236" s="196"/>
      <c r="XM236" s="196"/>
      <c r="XN236" s="196"/>
      <c r="XO236" s="196"/>
      <c r="XP236" s="196"/>
      <c r="XQ236" s="196"/>
      <c r="XR236" s="196"/>
      <c r="XS236" s="196"/>
      <c r="XT236" s="196"/>
      <c r="XU236" s="196"/>
      <c r="XV236" s="196"/>
      <c r="XW236" s="196"/>
      <c r="XX236" s="196"/>
      <c r="XY236" s="196"/>
      <c r="XZ236" s="196"/>
      <c r="YA236" s="196"/>
      <c r="YB236" s="196"/>
      <c r="YC236" s="196"/>
      <c r="YD236" s="196"/>
      <c r="YE236" s="196"/>
      <c r="YF236" s="196"/>
      <c r="YG236" s="196"/>
      <c r="YH236" s="196"/>
      <c r="YI236" s="196"/>
      <c r="YJ236" s="196"/>
      <c r="YK236" s="196"/>
      <c r="YL236" s="196"/>
      <c r="YM236" s="196"/>
      <c r="YN236" s="196"/>
      <c r="YO236" s="196"/>
      <c r="YP236" s="196"/>
      <c r="YQ236" s="196"/>
      <c r="YR236" s="196"/>
      <c r="YS236" s="196"/>
      <c r="YT236" s="196"/>
      <c r="YU236" s="196"/>
      <c r="YV236" s="196"/>
      <c r="YW236" s="196"/>
      <c r="YX236" s="196"/>
      <c r="YY236" s="196"/>
      <c r="YZ236" s="196"/>
      <c r="ZA236" s="196"/>
      <c r="ZB236" s="196"/>
      <c r="ZC236" s="196"/>
      <c r="ZD236" s="196"/>
      <c r="ZE236" s="196"/>
      <c r="ZF236" s="196"/>
      <c r="ZG236" s="196"/>
      <c r="ZH236" s="196"/>
      <c r="ZI236" s="196"/>
      <c r="ZJ236" s="196"/>
      <c r="ZK236" s="196"/>
      <c r="ZL236" s="196"/>
      <c r="ZM236" s="196"/>
      <c r="ZN236" s="196"/>
      <c r="ZO236" s="196"/>
      <c r="ZP236" s="196"/>
      <c r="ZQ236" s="196"/>
      <c r="ZR236" s="196"/>
      <c r="ZS236" s="196"/>
      <c r="ZT236" s="196"/>
      <c r="ZU236" s="196"/>
      <c r="ZV236" s="196"/>
      <c r="ZW236" s="196"/>
      <c r="ZX236" s="196"/>
      <c r="ZY236" s="196"/>
      <c r="ZZ236" s="196"/>
      <c r="AAA236" s="196"/>
      <c r="AAB236" s="196"/>
      <c r="AAC236" s="196"/>
      <c r="AAD236" s="196"/>
      <c r="AAE236" s="196"/>
      <c r="AAF236" s="196"/>
      <c r="AAG236" s="196"/>
      <c r="AAH236" s="196"/>
      <c r="AAI236" s="196"/>
      <c r="AAJ236" s="196"/>
      <c r="AAK236" s="196"/>
      <c r="AAL236" s="196"/>
      <c r="AAM236" s="196"/>
      <c r="AAN236" s="196"/>
      <c r="AAO236" s="196"/>
      <c r="AAP236" s="196"/>
      <c r="AAQ236" s="196"/>
      <c r="AAR236" s="196"/>
      <c r="AAS236" s="196"/>
      <c r="AAT236" s="196"/>
      <c r="AAU236" s="196"/>
      <c r="AAV236" s="196"/>
      <c r="AAW236" s="196"/>
      <c r="AAX236" s="196"/>
      <c r="AAY236" s="196"/>
      <c r="AAZ236" s="196"/>
      <c r="ABA236" s="196"/>
      <c r="ABB236" s="196"/>
      <c r="ABC236" s="196"/>
      <c r="ABD236" s="196"/>
      <c r="ABE236" s="196"/>
      <c r="ABF236" s="196"/>
      <c r="ABG236" s="196"/>
      <c r="ABH236" s="196"/>
      <c r="ABI236" s="196"/>
      <c r="ABJ236" s="196"/>
      <c r="ABK236" s="196"/>
      <c r="ABL236" s="196"/>
      <c r="ABM236" s="196"/>
      <c r="ABN236" s="196"/>
      <c r="ABO236" s="196"/>
      <c r="ABP236" s="196"/>
      <c r="ABQ236" s="196"/>
      <c r="ABR236" s="196"/>
      <c r="ABS236" s="196"/>
      <c r="ABT236" s="196"/>
      <c r="ABU236" s="196"/>
      <c r="ABV236" s="196"/>
      <c r="ABW236" s="196"/>
      <c r="ABX236" s="196"/>
      <c r="ABY236" s="196"/>
      <c r="ABZ236" s="196"/>
      <c r="ACA236" s="196"/>
      <c r="ACB236" s="196"/>
      <c r="ACC236" s="196"/>
      <c r="ACD236" s="196"/>
      <c r="ACE236" s="196"/>
      <c r="ACF236" s="196"/>
      <c r="ACG236" s="196"/>
      <c r="ACH236" s="196"/>
      <c r="ACI236" s="196"/>
      <c r="ACJ236" s="196"/>
      <c r="ACK236" s="196"/>
      <c r="ACL236" s="196"/>
      <c r="ACM236" s="196"/>
      <c r="ACN236" s="196"/>
      <c r="ACO236" s="196"/>
      <c r="ACP236" s="196"/>
      <c r="ACQ236" s="196"/>
      <c r="ACR236" s="196"/>
      <c r="ACS236" s="196"/>
      <c r="ACT236" s="196"/>
      <c r="ACU236" s="196"/>
      <c r="ACV236" s="196"/>
      <c r="ACW236" s="196"/>
      <c r="ACX236" s="196"/>
      <c r="ACY236" s="196"/>
      <c r="ACZ236" s="196"/>
      <c r="ADA236" s="196"/>
      <c r="ADB236" s="196"/>
      <c r="ADC236" s="196"/>
      <c r="ADD236" s="196"/>
      <c r="ADE236" s="196"/>
      <c r="ADF236" s="196"/>
      <c r="ADG236" s="196"/>
      <c r="ADH236" s="196"/>
      <c r="ADI236" s="196"/>
      <c r="ADJ236" s="196"/>
      <c r="ADK236" s="196"/>
      <c r="ADL236" s="196"/>
      <c r="ADM236" s="196"/>
      <c r="ADN236" s="196"/>
      <c r="ADO236" s="196"/>
      <c r="ADP236" s="196"/>
      <c r="ADQ236" s="196"/>
      <c r="ADR236" s="196"/>
      <c r="ADS236" s="196"/>
      <c r="ADT236" s="196"/>
      <c r="ADU236" s="196"/>
      <c r="ADV236" s="196"/>
      <c r="ADW236" s="196"/>
      <c r="ADX236" s="196"/>
      <c r="ADY236" s="196"/>
      <c r="ADZ236" s="196"/>
      <c r="AEA236" s="196"/>
      <c r="AEB236" s="196"/>
      <c r="AEC236" s="196"/>
      <c r="AED236" s="196"/>
      <c r="AEE236" s="196"/>
      <c r="AEF236" s="196"/>
      <c r="AEG236" s="196"/>
      <c r="AEH236" s="196"/>
      <c r="AEI236" s="196"/>
      <c r="AEJ236" s="196"/>
      <c r="AEK236" s="196"/>
      <c r="AEL236" s="196"/>
      <c r="AEM236" s="196"/>
      <c r="AEN236" s="196"/>
      <c r="AEO236" s="196"/>
      <c r="AEP236" s="196"/>
      <c r="AEQ236" s="196"/>
      <c r="AER236" s="196"/>
      <c r="AES236" s="196"/>
      <c r="AET236" s="196"/>
      <c r="AEU236" s="196"/>
      <c r="AEV236" s="196"/>
      <c r="AEW236" s="196"/>
      <c r="AEX236" s="196"/>
      <c r="AEY236" s="196"/>
      <c r="AEZ236" s="196"/>
      <c r="AFA236" s="196"/>
      <c r="AFB236" s="196"/>
      <c r="AFC236" s="196"/>
      <c r="AFD236" s="196"/>
      <c r="AFE236" s="196"/>
      <c r="AFF236" s="196"/>
      <c r="AFG236" s="196"/>
      <c r="AFH236" s="196"/>
      <c r="AFI236" s="196"/>
      <c r="AFJ236" s="196"/>
      <c r="AFK236" s="196"/>
      <c r="AFL236" s="196"/>
      <c r="AFM236" s="196"/>
      <c r="AFN236" s="196"/>
      <c r="AFO236" s="196"/>
      <c r="AFP236" s="196"/>
      <c r="AFQ236" s="196"/>
      <c r="AFR236" s="196"/>
      <c r="AFS236" s="196"/>
      <c r="AFT236" s="196"/>
      <c r="AFU236" s="196"/>
      <c r="AFV236" s="196"/>
      <c r="AFW236" s="196"/>
      <c r="AFX236" s="196"/>
      <c r="AFY236" s="196"/>
      <c r="AFZ236" s="196"/>
      <c r="AGA236" s="196"/>
      <c r="AGB236" s="196"/>
      <c r="AGC236" s="196"/>
      <c r="AGD236" s="196"/>
      <c r="AGE236" s="196"/>
      <c r="AGF236" s="196"/>
      <c r="AGG236" s="196"/>
      <c r="AGH236" s="196"/>
      <c r="AGI236" s="196"/>
      <c r="AGJ236" s="196"/>
      <c r="AGK236" s="196"/>
      <c r="AGL236" s="196"/>
      <c r="AGM236" s="196"/>
      <c r="AGN236" s="196"/>
      <c r="AGO236" s="196"/>
      <c r="AGP236" s="196"/>
      <c r="AGQ236" s="196"/>
      <c r="AGR236" s="196"/>
    </row>
    <row r="237" spans="1:876 6877:7029" s="276" customFormat="1" ht="14.45" hidden="1" customHeight="1" x14ac:dyDescent="0.2">
      <c r="A237" s="108">
        <v>69</v>
      </c>
      <c r="B237" s="109" t="s">
        <v>534</v>
      </c>
      <c r="C237" s="278" t="s">
        <v>959</v>
      </c>
      <c r="D237" s="110">
        <f>'Transmission Cost 12-30-2014'!B266</f>
        <v>976279.23</v>
      </c>
      <c r="E237" s="110">
        <f>'Transmission Cost 12-30-2014'!D266</f>
        <v>722445.15</v>
      </c>
      <c r="F237" s="111" t="s">
        <v>36</v>
      </c>
      <c r="G237" s="108">
        <v>50759</v>
      </c>
      <c r="H237" s="123" t="s">
        <v>1525</v>
      </c>
      <c r="I237" s="108">
        <v>50761</v>
      </c>
      <c r="J237" s="123" t="s">
        <v>1225</v>
      </c>
      <c r="K237" s="126">
        <f t="shared" ref="K237" si="330">D237*V237/W237</f>
        <v>1434.2795914234662</v>
      </c>
      <c r="L237" s="126">
        <f t="shared" ref="L237" si="331">E237*V237/W237</f>
        <v>1061.3647230494341</v>
      </c>
      <c r="M237" s="127"/>
      <c r="N237" s="128" t="s">
        <v>329</v>
      </c>
      <c r="O237" s="142" t="s">
        <v>735</v>
      </c>
      <c r="P237" s="128" t="e">
        <f>VLOOKUP(I237,I240:J641,2,FALSE)</f>
        <v>#N/A</v>
      </c>
      <c r="Q237" s="129" t="e">
        <f>VLOOKUP(I237,#REF!,5,FALSE)</f>
        <v>#REF!</v>
      </c>
      <c r="R237" s="129" t="e">
        <f>VLOOKUP(I237,#REF!,6,FALSE)</f>
        <v>#REF!</v>
      </c>
      <c r="S237" s="130" t="e">
        <f t="shared" ref="S237" si="332">SQRT(Q237^2+R237^2)</f>
        <v>#REF!</v>
      </c>
      <c r="T237" s="108">
        <v>69</v>
      </c>
      <c r="U237" s="108">
        <v>1</v>
      </c>
      <c r="V237" s="131">
        <v>3.6999999999999998E-2</v>
      </c>
      <c r="W237" s="327">
        <v>25.184999999999999</v>
      </c>
      <c r="X237" s="128">
        <f t="shared" si="283"/>
        <v>0</v>
      </c>
      <c r="Y237" s="128">
        <f t="shared" si="290"/>
        <v>1</v>
      </c>
      <c r="Z237" s="135">
        <f t="shared" ref="Z237" si="333">K237*X237*Y237</f>
        <v>0</v>
      </c>
      <c r="AA237" s="135">
        <f t="shared" ref="AA237" si="334">L237*X237*Y237</f>
        <v>0</v>
      </c>
      <c r="AB237" s="128">
        <f t="shared" si="293"/>
        <v>0</v>
      </c>
      <c r="AC237" s="135">
        <f t="shared" ref="AC237" si="335">K237*X237*AB237</f>
        <v>0</v>
      </c>
      <c r="AD237" s="135">
        <f t="shared" ref="AD237" si="336">L237*X237*AB237</f>
        <v>0</v>
      </c>
      <c r="AE237" s="133" t="s">
        <v>330</v>
      </c>
      <c r="AF237" s="39">
        <v>526</v>
      </c>
      <c r="AG237" s="39">
        <v>100</v>
      </c>
      <c r="AH237" s="180">
        <f t="shared" ref="AH237:AH251" si="337">V237</f>
        <v>3.6999999999999998E-2</v>
      </c>
    </row>
    <row r="238" spans="1:876 6877:7029" s="28" customFormat="1" ht="14.45" hidden="1" customHeight="1" x14ac:dyDescent="0.2">
      <c r="A238" s="108">
        <v>69</v>
      </c>
      <c r="B238" s="109" t="s">
        <v>137</v>
      </c>
      <c r="C238" s="279" t="s">
        <v>229</v>
      </c>
      <c r="D238" s="110">
        <f>VLOOKUP(C238,TLine_Cost,2,FALSE)</f>
        <v>347087.25</v>
      </c>
      <c r="E238" s="110">
        <f t="shared" ref="E238:E244" si="338">VLOOKUP(C238,TLine_Cost,4,FALSE)</f>
        <v>339457.43</v>
      </c>
      <c r="F238" s="111" t="s">
        <v>35</v>
      </c>
      <c r="G238" s="108"/>
      <c r="H238" s="278" t="s">
        <v>1227</v>
      </c>
      <c r="I238" s="108"/>
      <c r="J238" s="278" t="s">
        <v>1228</v>
      </c>
      <c r="K238" s="126">
        <f t="shared" ref="K238:K251" si="339">D238*V238/W238</f>
        <v>79281.954755106519</v>
      </c>
      <c r="L238" s="126">
        <f t="shared" ref="L238:L251" si="340">E238*V238/W238</f>
        <v>77539.145003294529</v>
      </c>
      <c r="M238" s="127">
        <f>SUM(K238)</f>
        <v>79281.954755106519</v>
      </c>
      <c r="N238" s="128" t="s">
        <v>338</v>
      </c>
      <c r="O238" s="142" t="s">
        <v>330</v>
      </c>
      <c r="P238" s="128" t="e">
        <f>VLOOKUP(I238,I248:J645,2,FALSE)</f>
        <v>#N/A</v>
      </c>
      <c r="Q238" s="129" t="e">
        <f>VLOOKUP(I238,#REF!,5,FALSE)</f>
        <v>#REF!</v>
      </c>
      <c r="R238" s="129" t="e">
        <f>VLOOKUP(I238,#REF!,6,FALSE)</f>
        <v>#REF!</v>
      </c>
      <c r="S238" s="130" t="e">
        <f t="shared" ref="S238:S245" si="341">SQRT(Q238^2+R238^2)</f>
        <v>#REF!</v>
      </c>
      <c r="T238" s="108">
        <v>69</v>
      </c>
      <c r="U238" s="108">
        <v>1</v>
      </c>
      <c r="V238" s="327">
        <v>3.12</v>
      </c>
      <c r="W238" s="327">
        <v>13.659000000000001</v>
      </c>
      <c r="X238" s="128">
        <f t="shared" si="283"/>
        <v>1</v>
      </c>
      <c r="Y238" s="128">
        <f t="shared" si="290"/>
        <v>0</v>
      </c>
      <c r="Z238" s="135">
        <f t="shared" ref="Z238:Z251" si="342">K238*X238*Y238</f>
        <v>0</v>
      </c>
      <c r="AA238" s="135">
        <f t="shared" ref="AA238:AA251" si="343">L238*X238*Y238</f>
        <v>0</v>
      </c>
      <c r="AB238" s="128">
        <f t="shared" si="293"/>
        <v>1</v>
      </c>
      <c r="AC238" s="135">
        <f t="shared" ref="AC238:AC251" si="344">K238*X238*AB238</f>
        <v>79281.954755106519</v>
      </c>
      <c r="AD238" s="135">
        <f t="shared" ref="AD238:AD251" si="345">L238*X238*AB238</f>
        <v>77539.145003294529</v>
      </c>
      <c r="AE238" s="133" t="s">
        <v>330</v>
      </c>
      <c r="AF238" s="39">
        <v>526</v>
      </c>
      <c r="AG238" s="39">
        <v>100</v>
      </c>
      <c r="AH238" s="39">
        <f t="shared" si="337"/>
        <v>3.12</v>
      </c>
    </row>
    <row r="239" spans="1:876 6877:7029" s="36" customFormat="1" ht="14.45" hidden="1" customHeight="1" x14ac:dyDescent="0.2">
      <c r="A239" s="401">
        <v>69</v>
      </c>
      <c r="B239" s="407" t="s">
        <v>525</v>
      </c>
      <c r="C239" s="397" t="s">
        <v>223</v>
      </c>
      <c r="D239" s="120">
        <f t="shared" ref="D239:D244" si="346">VLOOKUP(C239,TLine_Cost,2,FALSE)</f>
        <v>1110691.04</v>
      </c>
      <c r="E239" s="120">
        <f t="shared" si="338"/>
        <v>1073806.05</v>
      </c>
      <c r="F239" s="121" t="s">
        <v>35</v>
      </c>
      <c r="G239" s="124">
        <v>50819</v>
      </c>
      <c r="H239" s="397" t="s">
        <v>1221</v>
      </c>
      <c r="I239" s="401">
        <v>50823</v>
      </c>
      <c r="J239" s="397" t="s">
        <v>1222</v>
      </c>
      <c r="K239" s="156">
        <f t="shared" si="339"/>
        <v>373948.63987819338</v>
      </c>
      <c r="L239" s="156">
        <f t="shared" si="340"/>
        <v>361530.16224068514</v>
      </c>
      <c r="M239" s="184">
        <f>SUM(K239:K244)</f>
        <v>1629067.7278582826</v>
      </c>
      <c r="N239" s="152" t="s">
        <v>329</v>
      </c>
      <c r="O239" s="158" t="s">
        <v>734</v>
      </c>
      <c r="P239" s="152" t="e">
        <f>VLOOKUP(I239,I240:J645,2,FALSE)</f>
        <v>#N/A</v>
      </c>
      <c r="Q239" s="159" t="e">
        <f>VLOOKUP(I239,#REF!,5,FALSE)</f>
        <v>#REF!</v>
      </c>
      <c r="R239" s="159" t="e">
        <f>VLOOKUP(I239,#REF!,6,FALSE)</f>
        <v>#REF!</v>
      </c>
      <c r="S239" s="160" t="e">
        <f t="shared" si="341"/>
        <v>#REF!</v>
      </c>
      <c r="T239" s="124">
        <v>69</v>
      </c>
      <c r="U239" s="124">
        <v>1</v>
      </c>
      <c r="V239" s="399">
        <v>22.997</v>
      </c>
      <c r="W239" s="399">
        <v>68.305000000000007</v>
      </c>
      <c r="X239" s="404">
        <f t="shared" si="283"/>
        <v>1</v>
      </c>
      <c r="Y239" s="404">
        <f t="shared" si="290"/>
        <v>1</v>
      </c>
      <c r="Z239" s="161">
        <f t="shared" si="342"/>
        <v>373948.63987819338</v>
      </c>
      <c r="AA239" s="161">
        <f t="shared" si="343"/>
        <v>361530.16224068514</v>
      </c>
      <c r="AB239" s="404">
        <f t="shared" si="293"/>
        <v>0</v>
      </c>
      <c r="AC239" s="161">
        <f t="shared" si="344"/>
        <v>0</v>
      </c>
      <c r="AD239" s="161">
        <f t="shared" si="345"/>
        <v>0</v>
      </c>
      <c r="AE239" s="162" t="s">
        <v>330</v>
      </c>
      <c r="AF239" s="163">
        <v>526</v>
      </c>
      <c r="AG239" s="163">
        <v>100</v>
      </c>
      <c r="AH239" s="163">
        <f t="shared" si="337"/>
        <v>22.997</v>
      </c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  <c r="IT239" s="28"/>
      <c r="IU239" s="28"/>
      <c r="IV239" s="28"/>
      <c r="IW239" s="28"/>
      <c r="IX239" s="28"/>
      <c r="IY239" s="28"/>
      <c r="IZ239" s="28"/>
      <c r="JA239" s="28"/>
      <c r="JB239" s="28"/>
      <c r="JC239" s="28"/>
      <c r="JD239" s="28"/>
      <c r="JE239" s="28"/>
      <c r="JF239" s="28"/>
      <c r="JG239" s="28"/>
      <c r="JH239" s="28"/>
      <c r="JI239" s="28"/>
      <c r="JJ239" s="28"/>
      <c r="JK239" s="28"/>
      <c r="JL239" s="28"/>
      <c r="JM239" s="28"/>
      <c r="JN239" s="28"/>
      <c r="JO239" s="28"/>
      <c r="JP239" s="28"/>
      <c r="JQ239" s="28"/>
      <c r="JR239" s="28"/>
      <c r="JS239" s="28"/>
      <c r="JT239" s="28"/>
      <c r="JU239" s="28"/>
      <c r="JV239" s="28"/>
      <c r="JW239" s="28"/>
      <c r="JX239" s="28"/>
      <c r="JY239" s="28"/>
      <c r="JZ239" s="28"/>
      <c r="KA239" s="28"/>
      <c r="KB239" s="28"/>
      <c r="KC239" s="28"/>
      <c r="KD239" s="28"/>
      <c r="KE239" s="28"/>
      <c r="KF239" s="28"/>
      <c r="KG239" s="28"/>
      <c r="KH239" s="28"/>
      <c r="KI239" s="28"/>
      <c r="KJ239" s="28"/>
      <c r="KK239" s="28"/>
      <c r="KL239" s="28"/>
      <c r="KM239" s="28"/>
      <c r="KN239" s="28"/>
      <c r="KO239" s="28"/>
      <c r="KP239" s="28"/>
      <c r="KQ239" s="28"/>
      <c r="KR239" s="28"/>
      <c r="KS239" s="28"/>
      <c r="KT239" s="28"/>
      <c r="KU239" s="28"/>
      <c r="KV239" s="28"/>
      <c r="KW239" s="28"/>
      <c r="KX239" s="28"/>
      <c r="KY239" s="28"/>
      <c r="KZ239" s="28"/>
      <c r="LA239" s="28"/>
      <c r="LB239" s="28"/>
      <c r="LC239" s="28"/>
      <c r="LD239" s="28"/>
      <c r="LE239" s="28"/>
      <c r="LF239" s="28"/>
      <c r="LG239" s="28"/>
      <c r="LH239" s="28"/>
      <c r="LI239" s="28"/>
      <c r="LJ239" s="28"/>
      <c r="LK239" s="28"/>
      <c r="LL239" s="28"/>
      <c r="LM239" s="28"/>
      <c r="LN239" s="28"/>
      <c r="LO239" s="28"/>
      <c r="LP239" s="28"/>
      <c r="LQ239" s="28"/>
      <c r="LR239" s="28"/>
      <c r="LS239" s="28"/>
      <c r="LT239" s="28"/>
      <c r="LU239" s="28"/>
      <c r="LV239" s="28"/>
      <c r="LW239" s="28"/>
      <c r="LX239" s="28"/>
      <c r="LY239" s="28"/>
      <c r="LZ239" s="28"/>
      <c r="MA239" s="28"/>
      <c r="MB239" s="28"/>
      <c r="MC239" s="28"/>
      <c r="MD239" s="28"/>
      <c r="ME239" s="28"/>
      <c r="MF239" s="28"/>
      <c r="MG239" s="28"/>
      <c r="MH239" s="28"/>
      <c r="MI239" s="28"/>
      <c r="MJ239" s="28"/>
      <c r="MK239" s="28"/>
      <c r="ML239" s="28"/>
      <c r="MM239" s="28"/>
      <c r="MN239" s="28"/>
      <c r="MO239" s="28"/>
      <c r="MP239" s="28"/>
      <c r="MQ239" s="28"/>
      <c r="MR239" s="28"/>
      <c r="MS239" s="28"/>
      <c r="MT239" s="28"/>
      <c r="MU239" s="28"/>
      <c r="MV239" s="28"/>
      <c r="MW239" s="28"/>
      <c r="MX239" s="28"/>
      <c r="MY239" s="28"/>
      <c r="MZ239" s="28"/>
      <c r="NA239" s="28"/>
      <c r="NB239" s="28"/>
      <c r="NC239" s="28"/>
      <c r="ND239" s="28"/>
      <c r="NE239" s="28"/>
      <c r="NF239" s="28"/>
      <c r="NG239" s="28"/>
      <c r="NH239" s="28"/>
      <c r="NI239" s="28"/>
      <c r="NJ239" s="28"/>
      <c r="NK239" s="28"/>
      <c r="NL239" s="28"/>
      <c r="NM239" s="28"/>
      <c r="NN239" s="28"/>
      <c r="NO239" s="28"/>
      <c r="NP239" s="28"/>
      <c r="NQ239" s="28"/>
      <c r="NR239" s="28"/>
      <c r="NS239" s="28"/>
      <c r="NT239" s="28"/>
      <c r="NU239" s="28"/>
      <c r="NV239" s="28"/>
      <c r="NW239" s="28"/>
      <c r="NX239" s="28"/>
      <c r="NY239" s="28"/>
      <c r="NZ239" s="28"/>
      <c r="OA239" s="28"/>
      <c r="OB239" s="28"/>
      <c r="OC239" s="28"/>
      <c r="OD239" s="28"/>
      <c r="OE239" s="28"/>
      <c r="OF239" s="28"/>
      <c r="OG239" s="28"/>
      <c r="OH239" s="28"/>
      <c r="OI239" s="28"/>
      <c r="OJ239" s="28"/>
      <c r="OK239" s="28"/>
      <c r="OL239" s="28"/>
      <c r="OM239" s="28"/>
      <c r="ON239" s="28"/>
      <c r="OO239" s="28"/>
      <c r="OP239" s="28"/>
      <c r="OQ239" s="28"/>
      <c r="OR239" s="28"/>
      <c r="OS239" s="28"/>
      <c r="OT239" s="28"/>
      <c r="OU239" s="28"/>
      <c r="OV239" s="28"/>
      <c r="OW239" s="28"/>
      <c r="OX239" s="28"/>
      <c r="OY239" s="28"/>
      <c r="OZ239" s="28"/>
      <c r="PA239" s="28"/>
      <c r="PB239" s="28"/>
      <c r="PC239" s="28"/>
      <c r="PD239" s="28"/>
      <c r="PE239" s="28"/>
      <c r="PF239" s="28"/>
      <c r="PG239" s="28"/>
      <c r="PH239" s="28"/>
      <c r="PI239" s="28"/>
      <c r="PJ239" s="28"/>
      <c r="PK239" s="28"/>
      <c r="PL239" s="28"/>
      <c r="PM239" s="28"/>
      <c r="PN239" s="28"/>
      <c r="PO239" s="28"/>
      <c r="PP239" s="28"/>
      <c r="PQ239" s="28"/>
      <c r="PR239" s="28"/>
      <c r="PS239" s="28"/>
      <c r="PT239" s="28"/>
      <c r="PU239" s="28"/>
      <c r="PV239" s="28"/>
      <c r="PW239" s="28"/>
      <c r="PX239" s="28"/>
      <c r="PY239" s="28"/>
      <c r="PZ239" s="28"/>
      <c r="QA239" s="28"/>
      <c r="QB239" s="28"/>
      <c r="QC239" s="28"/>
      <c r="QD239" s="28"/>
      <c r="QE239" s="28"/>
      <c r="QF239" s="28"/>
      <c r="QG239" s="28"/>
      <c r="QH239" s="28"/>
      <c r="QI239" s="28"/>
      <c r="QJ239" s="28"/>
      <c r="QK239" s="28"/>
      <c r="QL239" s="28"/>
      <c r="QM239" s="28"/>
      <c r="QN239" s="28"/>
      <c r="QO239" s="28"/>
      <c r="QP239" s="28"/>
      <c r="QQ239" s="28"/>
      <c r="QR239" s="28"/>
      <c r="QS239" s="28"/>
      <c r="QT239" s="28"/>
      <c r="QU239" s="28"/>
      <c r="QV239" s="28"/>
      <c r="QW239" s="28"/>
      <c r="QX239" s="28"/>
      <c r="QY239" s="28"/>
      <c r="QZ239" s="28"/>
      <c r="RA239" s="28"/>
      <c r="RB239" s="28"/>
      <c r="RC239" s="28"/>
      <c r="RD239" s="28"/>
      <c r="RE239" s="28"/>
      <c r="RF239" s="28"/>
      <c r="RG239" s="28"/>
      <c r="RH239" s="28"/>
      <c r="RI239" s="28"/>
      <c r="RJ239" s="28"/>
      <c r="RK239" s="28"/>
      <c r="RL239" s="28"/>
      <c r="RM239" s="28"/>
      <c r="RN239" s="28"/>
      <c r="RO239" s="28"/>
      <c r="RP239" s="28"/>
      <c r="RQ239" s="28"/>
      <c r="RR239" s="28"/>
      <c r="RS239" s="28"/>
      <c r="RT239" s="28"/>
      <c r="RU239" s="28"/>
      <c r="RV239" s="28"/>
      <c r="RW239" s="28"/>
      <c r="RX239" s="28"/>
      <c r="RY239" s="28"/>
      <c r="RZ239" s="28"/>
      <c r="SA239" s="28"/>
      <c r="SB239" s="28"/>
      <c r="SC239" s="28"/>
      <c r="SD239" s="28"/>
      <c r="SE239" s="28"/>
      <c r="SF239" s="28"/>
      <c r="SG239" s="28"/>
      <c r="SH239" s="28"/>
      <c r="SI239" s="28"/>
      <c r="SJ239" s="28"/>
      <c r="SK239" s="28"/>
      <c r="SL239" s="28"/>
      <c r="SM239" s="28"/>
      <c r="SN239" s="28"/>
      <c r="SO239" s="28"/>
      <c r="SP239" s="28"/>
      <c r="SQ239" s="28"/>
      <c r="SR239" s="28"/>
      <c r="SS239" s="28"/>
      <c r="ST239" s="28"/>
      <c r="SU239" s="28"/>
      <c r="SV239" s="28"/>
      <c r="SW239" s="28"/>
      <c r="SX239" s="28"/>
      <c r="SY239" s="28"/>
      <c r="SZ239" s="28"/>
      <c r="TA239" s="28"/>
      <c r="TB239" s="28"/>
      <c r="TC239" s="28"/>
      <c r="TD239" s="28"/>
      <c r="TE239" s="28"/>
      <c r="TF239" s="28"/>
      <c r="TG239" s="28"/>
      <c r="TH239" s="28"/>
      <c r="TI239" s="28"/>
      <c r="TJ239" s="28"/>
      <c r="TK239" s="28"/>
      <c r="TL239" s="28"/>
      <c r="TM239" s="28"/>
      <c r="TN239" s="28"/>
      <c r="TO239" s="28"/>
      <c r="TP239" s="28"/>
      <c r="TQ239" s="28"/>
      <c r="TR239" s="28"/>
      <c r="TS239" s="28"/>
      <c r="TT239" s="28"/>
      <c r="TU239" s="28"/>
      <c r="TV239" s="28"/>
      <c r="TW239" s="28"/>
      <c r="TX239" s="28"/>
      <c r="TY239" s="28"/>
      <c r="TZ239" s="28"/>
      <c r="UA239" s="28"/>
      <c r="UB239" s="28"/>
      <c r="UC239" s="28"/>
      <c r="UD239" s="28"/>
      <c r="UE239" s="28"/>
      <c r="UF239" s="28"/>
      <c r="UG239" s="28"/>
      <c r="UH239" s="28"/>
      <c r="UI239" s="28"/>
      <c r="UJ239" s="28"/>
      <c r="UK239" s="28"/>
      <c r="UL239" s="28"/>
      <c r="UM239" s="28"/>
      <c r="UN239" s="28"/>
      <c r="UO239" s="28"/>
      <c r="UP239" s="28"/>
      <c r="UQ239" s="28"/>
      <c r="UR239" s="28"/>
      <c r="US239" s="28"/>
      <c r="UT239" s="28"/>
      <c r="UU239" s="28"/>
      <c r="UV239" s="28"/>
      <c r="UW239" s="28"/>
      <c r="UX239" s="28"/>
      <c r="UY239" s="28"/>
      <c r="UZ239" s="28"/>
      <c r="VA239" s="28"/>
      <c r="VB239" s="28"/>
      <c r="VC239" s="28"/>
      <c r="VD239" s="28"/>
      <c r="VE239" s="28"/>
      <c r="VF239" s="28"/>
      <c r="VG239" s="28"/>
      <c r="VH239" s="28"/>
      <c r="VI239" s="28"/>
      <c r="VJ239" s="28"/>
      <c r="VK239" s="28"/>
      <c r="VL239" s="28"/>
      <c r="VM239" s="28"/>
      <c r="VN239" s="28"/>
      <c r="VO239" s="28"/>
      <c r="VP239" s="28"/>
      <c r="VQ239" s="28"/>
      <c r="VR239" s="28"/>
      <c r="VS239" s="28"/>
      <c r="VT239" s="28"/>
      <c r="VU239" s="28"/>
      <c r="VV239" s="28"/>
      <c r="VW239" s="28"/>
      <c r="VX239" s="28"/>
      <c r="VY239" s="28"/>
      <c r="VZ239" s="28"/>
      <c r="WA239" s="28"/>
      <c r="WB239" s="28"/>
      <c r="WC239" s="28"/>
      <c r="WD239" s="28"/>
      <c r="WE239" s="28"/>
      <c r="WF239" s="28"/>
      <c r="WG239" s="28"/>
      <c r="WH239" s="28"/>
      <c r="WI239" s="28"/>
      <c r="WJ239" s="28"/>
      <c r="WK239" s="28"/>
      <c r="WL239" s="28"/>
      <c r="WM239" s="28"/>
      <c r="WN239" s="28"/>
      <c r="WO239" s="28"/>
      <c r="WP239" s="28"/>
      <c r="WQ239" s="28"/>
      <c r="WR239" s="28"/>
      <c r="WS239" s="28"/>
      <c r="WT239" s="28"/>
      <c r="WU239" s="28"/>
      <c r="WV239" s="28"/>
      <c r="WW239" s="28"/>
      <c r="WX239" s="28"/>
      <c r="WY239" s="28"/>
      <c r="WZ239" s="28"/>
      <c r="XA239" s="28"/>
      <c r="XB239" s="28"/>
      <c r="XC239" s="28"/>
      <c r="XD239" s="28"/>
      <c r="XE239" s="28"/>
      <c r="XF239" s="28"/>
      <c r="XG239" s="28"/>
      <c r="XH239" s="28"/>
      <c r="XI239" s="28"/>
      <c r="XJ239" s="28"/>
      <c r="XK239" s="28"/>
      <c r="XL239" s="28"/>
      <c r="XM239" s="28"/>
      <c r="XN239" s="28"/>
      <c r="XO239" s="28"/>
      <c r="XP239" s="28"/>
      <c r="XQ239" s="28"/>
      <c r="XR239" s="28"/>
      <c r="XS239" s="28"/>
      <c r="XT239" s="28"/>
      <c r="XU239" s="28"/>
      <c r="XV239" s="28"/>
      <c r="XW239" s="28"/>
      <c r="XX239" s="28"/>
      <c r="XY239" s="28"/>
      <c r="XZ239" s="28"/>
      <c r="YA239" s="28"/>
      <c r="YB239" s="28"/>
      <c r="YC239" s="28"/>
      <c r="YD239" s="28"/>
      <c r="YE239" s="28"/>
      <c r="YF239" s="28"/>
      <c r="YG239" s="28"/>
      <c r="YH239" s="28"/>
      <c r="YI239" s="28"/>
      <c r="YJ239" s="28"/>
      <c r="YK239" s="28"/>
      <c r="YL239" s="28"/>
      <c r="YM239" s="28"/>
      <c r="YN239" s="28"/>
      <c r="YO239" s="28"/>
      <c r="YP239" s="28"/>
      <c r="YQ239" s="28"/>
      <c r="YR239" s="28"/>
      <c r="YS239" s="28"/>
      <c r="YT239" s="28"/>
      <c r="YU239" s="28"/>
      <c r="YV239" s="28"/>
      <c r="YW239" s="28"/>
      <c r="YX239" s="28"/>
      <c r="YY239" s="28"/>
      <c r="YZ239" s="28"/>
      <c r="ZA239" s="28"/>
      <c r="ZB239" s="28"/>
      <c r="ZC239" s="28"/>
      <c r="ZD239" s="28"/>
      <c r="ZE239" s="28"/>
      <c r="ZF239" s="28"/>
      <c r="ZG239" s="28"/>
      <c r="ZH239" s="28"/>
      <c r="ZI239" s="28"/>
      <c r="ZJ239" s="28"/>
      <c r="ZK239" s="28"/>
      <c r="ZL239" s="28"/>
      <c r="ZM239" s="28"/>
      <c r="ZN239" s="28"/>
      <c r="ZO239" s="28"/>
      <c r="ZP239" s="28"/>
      <c r="ZQ239" s="28"/>
      <c r="ZR239" s="28"/>
      <c r="ZS239" s="28"/>
      <c r="ZT239" s="28"/>
      <c r="ZU239" s="28"/>
      <c r="ZV239" s="28"/>
      <c r="ZW239" s="28"/>
      <c r="ZX239" s="28"/>
      <c r="ZY239" s="28"/>
      <c r="ZZ239" s="28"/>
      <c r="AAA239" s="28"/>
      <c r="AAB239" s="28"/>
      <c r="AAC239" s="28"/>
      <c r="AAD239" s="28"/>
      <c r="AAE239" s="28"/>
      <c r="AAF239" s="28"/>
      <c r="AAG239" s="28"/>
      <c r="AAH239" s="28"/>
      <c r="AAI239" s="28"/>
      <c r="AAJ239" s="28"/>
      <c r="AAK239" s="28"/>
      <c r="AAL239" s="28"/>
      <c r="AAM239" s="28"/>
      <c r="AAN239" s="28"/>
      <c r="AAO239" s="28"/>
      <c r="AAP239" s="28"/>
      <c r="AAQ239" s="28"/>
      <c r="AAR239" s="28"/>
      <c r="AAS239" s="28"/>
      <c r="AAT239" s="28"/>
      <c r="AAU239" s="28"/>
      <c r="AAV239" s="28"/>
      <c r="AAW239" s="28"/>
      <c r="AAX239" s="28"/>
      <c r="AAY239" s="28"/>
      <c r="AAZ239" s="28"/>
      <c r="ABA239" s="28"/>
      <c r="ABB239" s="28"/>
      <c r="ABC239" s="28"/>
      <c r="ABD239" s="28"/>
      <c r="ABE239" s="28"/>
      <c r="ABF239" s="28"/>
      <c r="ABG239" s="28"/>
      <c r="ABH239" s="28"/>
      <c r="ABI239" s="28"/>
      <c r="ABJ239" s="28"/>
      <c r="ABK239" s="28"/>
      <c r="ABL239" s="28"/>
      <c r="ABM239" s="28"/>
      <c r="ABN239" s="28"/>
      <c r="ABO239" s="28"/>
      <c r="ABP239" s="28"/>
      <c r="ABQ239" s="28"/>
      <c r="ABR239" s="28"/>
      <c r="ABS239" s="28"/>
      <c r="ABT239" s="28"/>
      <c r="ABU239" s="28"/>
      <c r="ABV239" s="28"/>
      <c r="ABW239" s="28"/>
      <c r="ABX239" s="28"/>
      <c r="ABY239" s="28"/>
      <c r="ABZ239" s="28"/>
      <c r="ACA239" s="28"/>
      <c r="ACB239" s="28"/>
      <c r="ACC239" s="28"/>
      <c r="ACD239" s="28"/>
      <c r="ACE239" s="28"/>
      <c r="ACF239" s="28"/>
      <c r="ACG239" s="28"/>
      <c r="ACH239" s="28"/>
      <c r="ACI239" s="28"/>
      <c r="ACJ239" s="28"/>
      <c r="ACK239" s="28"/>
      <c r="ACL239" s="28"/>
      <c r="ACM239" s="28"/>
      <c r="ACN239" s="28"/>
      <c r="ACO239" s="28"/>
      <c r="ACP239" s="28"/>
      <c r="ACQ239" s="28"/>
      <c r="ACR239" s="28"/>
      <c r="ACS239" s="28"/>
      <c r="ACT239" s="28"/>
      <c r="ACU239" s="28"/>
      <c r="ACV239" s="28"/>
      <c r="ACW239" s="28"/>
      <c r="ACX239" s="28"/>
      <c r="ACY239" s="28"/>
      <c r="ACZ239" s="28"/>
      <c r="ADA239" s="28"/>
      <c r="ADB239" s="28"/>
      <c r="ADC239" s="28"/>
      <c r="ADD239" s="28"/>
      <c r="ADE239" s="28"/>
      <c r="ADF239" s="28"/>
      <c r="ADG239" s="28"/>
      <c r="ADH239" s="28"/>
      <c r="ADI239" s="28"/>
      <c r="ADJ239" s="28"/>
      <c r="ADK239" s="28"/>
      <c r="ADL239" s="28"/>
      <c r="ADM239" s="28"/>
      <c r="ADN239" s="28"/>
      <c r="ADO239" s="28"/>
      <c r="ADP239" s="28"/>
      <c r="ADQ239" s="28"/>
      <c r="ADR239" s="28"/>
      <c r="ADS239" s="28"/>
      <c r="ADT239" s="28"/>
      <c r="ADU239" s="28"/>
      <c r="ADV239" s="28"/>
      <c r="ADW239" s="28"/>
      <c r="ADX239" s="28"/>
      <c r="ADY239" s="28"/>
      <c r="ADZ239" s="28"/>
      <c r="AEA239" s="28"/>
      <c r="AEB239" s="28"/>
      <c r="AEC239" s="28"/>
      <c r="AED239" s="28"/>
      <c r="AEE239" s="28"/>
      <c r="AEF239" s="28"/>
      <c r="AEG239" s="28"/>
      <c r="AEH239" s="28"/>
      <c r="AEI239" s="28"/>
      <c r="AEJ239" s="28"/>
      <c r="AEK239" s="28"/>
      <c r="AEL239" s="28"/>
      <c r="AEM239" s="28"/>
      <c r="AEN239" s="28"/>
      <c r="AEO239" s="28"/>
      <c r="AEP239" s="28"/>
      <c r="AEQ239" s="28"/>
      <c r="AER239" s="28"/>
      <c r="AES239" s="28"/>
      <c r="AET239" s="28"/>
      <c r="AEU239" s="28"/>
      <c r="AEV239" s="28"/>
      <c r="AEW239" s="28"/>
      <c r="AEX239" s="28"/>
      <c r="AEY239" s="28"/>
      <c r="AEZ239" s="28"/>
      <c r="AFA239" s="28"/>
      <c r="AFB239" s="28"/>
      <c r="AFC239" s="28"/>
      <c r="AFD239" s="28"/>
      <c r="AFE239" s="28"/>
      <c r="AFF239" s="28"/>
      <c r="AFG239" s="28"/>
      <c r="AFH239" s="28"/>
      <c r="AFI239" s="28"/>
      <c r="AFJ239" s="28"/>
      <c r="AFK239" s="28"/>
      <c r="AFL239" s="28"/>
      <c r="AFM239" s="28"/>
      <c r="AFN239" s="28"/>
      <c r="AFO239" s="28"/>
      <c r="AFP239" s="28"/>
      <c r="AFQ239" s="28"/>
      <c r="AFR239" s="28"/>
      <c r="AFS239" s="28"/>
      <c r="AFT239" s="28"/>
      <c r="AFU239" s="28"/>
      <c r="AFV239" s="28"/>
      <c r="AFW239" s="28"/>
      <c r="AFX239" s="28"/>
      <c r="AFY239" s="28"/>
      <c r="AFZ239" s="28"/>
      <c r="AGA239" s="28"/>
      <c r="AGB239" s="28"/>
      <c r="AGC239" s="28"/>
      <c r="AGD239" s="28"/>
      <c r="AGE239" s="28"/>
      <c r="AGF239" s="28"/>
      <c r="AGG239" s="28"/>
      <c r="AGH239" s="28"/>
      <c r="AGI239" s="28"/>
      <c r="AGJ239" s="28"/>
      <c r="AGK239" s="28"/>
      <c r="AGL239" s="28"/>
      <c r="AGM239" s="28"/>
      <c r="AGN239" s="28"/>
      <c r="AGO239" s="28"/>
      <c r="AGP239" s="28"/>
      <c r="AGQ239" s="28"/>
      <c r="AGR239" s="28"/>
    </row>
    <row r="240" spans="1:876 6877:7029" s="28" customFormat="1" ht="14.45" hidden="1" customHeight="1" x14ac:dyDescent="0.2">
      <c r="A240" s="108">
        <v>69</v>
      </c>
      <c r="B240" s="109" t="s">
        <v>525</v>
      </c>
      <c r="C240" s="278" t="s">
        <v>223</v>
      </c>
      <c r="D240" s="110">
        <f t="shared" si="346"/>
        <v>1110691.04</v>
      </c>
      <c r="E240" s="110">
        <f t="shared" si="338"/>
        <v>1073806.05</v>
      </c>
      <c r="F240" s="111" t="s">
        <v>36</v>
      </c>
      <c r="G240" s="108">
        <v>50823</v>
      </c>
      <c r="H240" s="113" t="s">
        <v>528</v>
      </c>
      <c r="I240" s="108">
        <v>50831</v>
      </c>
      <c r="J240" s="123" t="s">
        <v>527</v>
      </c>
      <c r="K240" s="126">
        <f t="shared" si="339"/>
        <v>98377.582783105187</v>
      </c>
      <c r="L240" s="126">
        <f t="shared" si="340"/>
        <v>95110.557096845019</v>
      </c>
      <c r="M240" s="127"/>
      <c r="N240" s="128" t="s">
        <v>338</v>
      </c>
      <c r="O240" s="142" t="s">
        <v>330</v>
      </c>
      <c r="P240" s="128" t="e">
        <f>VLOOKUP(I240,I241:J646,2,FALSE)</f>
        <v>#N/A</v>
      </c>
      <c r="Q240" s="129" t="e">
        <f>VLOOKUP(I240,#REF!,5,FALSE)</f>
        <v>#REF!</v>
      </c>
      <c r="R240" s="129" t="e">
        <f>VLOOKUP(I240,#REF!,6,FALSE)</f>
        <v>#REF!</v>
      </c>
      <c r="S240" s="130" t="e">
        <f t="shared" si="341"/>
        <v>#REF!</v>
      </c>
      <c r="T240" s="108">
        <v>69</v>
      </c>
      <c r="U240" s="108">
        <v>1</v>
      </c>
      <c r="V240" s="164">
        <v>6.05</v>
      </c>
      <c r="W240" s="327">
        <v>68.305000000000007</v>
      </c>
      <c r="X240" s="128">
        <f t="shared" si="283"/>
        <v>0</v>
      </c>
      <c r="Y240" s="128">
        <f t="shared" si="290"/>
        <v>0</v>
      </c>
      <c r="Z240" s="135">
        <f t="shared" si="342"/>
        <v>0</v>
      </c>
      <c r="AA240" s="135">
        <f t="shared" si="343"/>
        <v>0</v>
      </c>
      <c r="AB240" s="128">
        <f t="shared" si="293"/>
        <v>1</v>
      </c>
      <c r="AC240" s="135">
        <f t="shared" si="344"/>
        <v>0</v>
      </c>
      <c r="AD240" s="135">
        <f t="shared" si="345"/>
        <v>0</v>
      </c>
      <c r="AE240" s="133" t="s">
        <v>330</v>
      </c>
      <c r="AF240" s="39">
        <v>526</v>
      </c>
      <c r="AG240" s="39">
        <v>100</v>
      </c>
      <c r="AH240" s="180">
        <f t="shared" si="337"/>
        <v>6.05</v>
      </c>
    </row>
    <row r="241" spans="1:876 6877:7029" s="276" customFormat="1" ht="14.45" hidden="1" customHeight="1" x14ac:dyDescent="0.2">
      <c r="A241" s="108">
        <v>69</v>
      </c>
      <c r="B241" s="109" t="s">
        <v>525</v>
      </c>
      <c r="C241" s="278" t="s">
        <v>223</v>
      </c>
      <c r="D241" s="110">
        <f t="shared" si="346"/>
        <v>1110691.04</v>
      </c>
      <c r="E241" s="110">
        <f t="shared" si="338"/>
        <v>1073806.05</v>
      </c>
      <c r="F241" s="111" t="s">
        <v>36</v>
      </c>
      <c r="G241" s="108">
        <v>50831</v>
      </c>
      <c r="H241" s="113" t="s">
        <v>527</v>
      </c>
      <c r="I241" s="108">
        <v>50833</v>
      </c>
      <c r="J241" s="123" t="s">
        <v>526</v>
      </c>
      <c r="K241" s="126">
        <f t="shared" si="339"/>
        <v>75775.129879218206</v>
      </c>
      <c r="L241" s="126">
        <f t="shared" si="340"/>
        <v>73258.710094429392</v>
      </c>
      <c r="M241" s="127"/>
      <c r="N241" s="128" t="s">
        <v>329</v>
      </c>
      <c r="O241" s="142" t="s">
        <v>734</v>
      </c>
      <c r="P241" s="128" t="e">
        <f>VLOOKUP(I241,I242:J647,2,FALSE)</f>
        <v>#N/A</v>
      </c>
      <c r="Q241" s="129" t="e">
        <f>VLOOKUP(I241,#REF!,5,FALSE)</f>
        <v>#REF!</v>
      </c>
      <c r="R241" s="129" t="e">
        <f>VLOOKUP(I241,#REF!,6,FALSE)</f>
        <v>#REF!</v>
      </c>
      <c r="S241" s="130" t="e">
        <f t="shared" si="341"/>
        <v>#REF!</v>
      </c>
      <c r="T241" s="108">
        <v>69</v>
      </c>
      <c r="U241" s="108">
        <v>1</v>
      </c>
      <c r="V241" s="164">
        <v>4.66</v>
      </c>
      <c r="W241" s="327">
        <v>68.305000000000007</v>
      </c>
      <c r="X241" s="128">
        <f t="shared" si="283"/>
        <v>0</v>
      </c>
      <c r="Y241" s="128">
        <f t="shared" si="290"/>
        <v>1</v>
      </c>
      <c r="Z241" s="135">
        <f t="shared" si="342"/>
        <v>0</v>
      </c>
      <c r="AA241" s="135">
        <f t="shared" si="343"/>
        <v>0</v>
      </c>
      <c r="AB241" s="128">
        <f t="shared" si="293"/>
        <v>0</v>
      </c>
      <c r="AC241" s="135">
        <f t="shared" si="344"/>
        <v>0</v>
      </c>
      <c r="AD241" s="135">
        <f t="shared" si="345"/>
        <v>0</v>
      </c>
      <c r="AE241" s="133" t="s">
        <v>330</v>
      </c>
      <c r="AF241" s="39">
        <v>526</v>
      </c>
      <c r="AG241" s="39">
        <v>100</v>
      </c>
      <c r="AH241" s="180">
        <f t="shared" si="337"/>
        <v>4.66</v>
      </c>
    </row>
    <row r="242" spans="1:876 6877:7029" s="276" customFormat="1" ht="14.45" hidden="1" customHeight="1" x14ac:dyDescent="0.2">
      <c r="A242" s="108">
        <v>69</v>
      </c>
      <c r="B242" s="109" t="s">
        <v>525</v>
      </c>
      <c r="C242" s="278" t="s">
        <v>223</v>
      </c>
      <c r="D242" s="110">
        <f t="shared" si="346"/>
        <v>1110691.04</v>
      </c>
      <c r="E242" s="110">
        <f t="shared" si="338"/>
        <v>1073806.05</v>
      </c>
      <c r="F242" s="111" t="s">
        <v>36</v>
      </c>
      <c r="G242" s="108">
        <v>50831</v>
      </c>
      <c r="H242" s="113" t="s">
        <v>527</v>
      </c>
      <c r="I242" s="108">
        <v>50765</v>
      </c>
      <c r="J242" s="123" t="s">
        <v>530</v>
      </c>
      <c r="K242" s="126">
        <f t="shared" si="339"/>
        <v>279441.11737647315</v>
      </c>
      <c r="L242" s="126">
        <f t="shared" si="340"/>
        <v>270161.14441475732</v>
      </c>
      <c r="M242" s="127"/>
      <c r="N242" s="128" t="s">
        <v>329</v>
      </c>
      <c r="O242" s="142" t="s">
        <v>735</v>
      </c>
      <c r="P242" s="128" t="e">
        <f>VLOOKUP(I242,I243:J648,2,FALSE)</f>
        <v>#N/A</v>
      </c>
      <c r="Q242" s="129" t="e">
        <f>VLOOKUP(I242,#REF!,5,FALSE)</f>
        <v>#REF!</v>
      </c>
      <c r="R242" s="129" t="e">
        <f>VLOOKUP(I242,#REF!,6,FALSE)</f>
        <v>#REF!</v>
      </c>
      <c r="S242" s="130" t="e">
        <f t="shared" si="341"/>
        <v>#REF!</v>
      </c>
      <c r="T242" s="108">
        <v>69</v>
      </c>
      <c r="U242" s="108">
        <v>1</v>
      </c>
      <c r="V242" s="164">
        <v>17.184999999999999</v>
      </c>
      <c r="W242" s="327">
        <v>68.305000000000007</v>
      </c>
      <c r="X242" s="128">
        <f t="shared" si="283"/>
        <v>0</v>
      </c>
      <c r="Y242" s="128">
        <f t="shared" si="290"/>
        <v>1</v>
      </c>
      <c r="Z242" s="135">
        <f t="shared" si="342"/>
        <v>0</v>
      </c>
      <c r="AA242" s="135">
        <f t="shared" si="343"/>
        <v>0</v>
      </c>
      <c r="AB242" s="128">
        <f t="shared" si="293"/>
        <v>0</v>
      </c>
      <c r="AC242" s="135">
        <f t="shared" si="344"/>
        <v>0</v>
      </c>
      <c r="AD242" s="135">
        <f t="shared" si="345"/>
        <v>0</v>
      </c>
      <c r="AE242" s="133" t="s">
        <v>330</v>
      </c>
      <c r="AF242" s="39">
        <v>526</v>
      </c>
      <c r="AG242" s="39">
        <v>100</v>
      </c>
      <c r="AH242" s="180">
        <f t="shared" si="337"/>
        <v>17.184999999999999</v>
      </c>
    </row>
    <row r="243" spans="1:876 6877:7029" ht="14.45" hidden="1" customHeight="1" x14ac:dyDescent="0.2">
      <c r="A243" s="108">
        <v>69</v>
      </c>
      <c r="B243" s="109" t="s">
        <v>525</v>
      </c>
      <c r="C243" s="278" t="s">
        <v>223</v>
      </c>
      <c r="D243" s="116">
        <f t="shared" si="346"/>
        <v>1110691.04</v>
      </c>
      <c r="E243" s="116">
        <f t="shared" si="338"/>
        <v>1073806.05</v>
      </c>
      <c r="F243" s="111" t="s">
        <v>35</v>
      </c>
      <c r="G243" s="108">
        <v>50765</v>
      </c>
      <c r="H243" s="278" t="s">
        <v>1223</v>
      </c>
      <c r="I243" s="108">
        <v>50767</v>
      </c>
      <c r="J243" s="278" t="s">
        <v>1224</v>
      </c>
      <c r="K243" s="126">
        <f t="shared" si="339"/>
        <v>442162.51752697461</v>
      </c>
      <c r="L243" s="126">
        <f t="shared" si="340"/>
        <v>427478.72207891074</v>
      </c>
      <c r="M243" s="127"/>
      <c r="N243" s="128" t="s">
        <v>338</v>
      </c>
      <c r="O243" s="142" t="s">
        <v>330</v>
      </c>
      <c r="P243" s="128" t="str">
        <f>VLOOKUP(I243,I225:J649,2,FALSE)</f>
        <v>Buffalo Substation</v>
      </c>
      <c r="Q243" s="129" t="e">
        <f>VLOOKUP(I243,#REF!,5,FALSE)</f>
        <v>#REF!</v>
      </c>
      <c r="R243" s="129" t="e">
        <f>VLOOKUP(I243,#REF!,6,FALSE)</f>
        <v>#REF!</v>
      </c>
      <c r="S243" s="130" t="e">
        <f t="shared" si="341"/>
        <v>#REF!</v>
      </c>
      <c r="T243" s="108">
        <v>69</v>
      </c>
      <c r="U243" s="108">
        <v>1</v>
      </c>
      <c r="V243" s="327">
        <v>27.192</v>
      </c>
      <c r="W243" s="327">
        <v>68.305000000000007</v>
      </c>
      <c r="X243" s="128">
        <f t="shared" si="283"/>
        <v>1</v>
      </c>
      <c r="Y243" s="128">
        <f t="shared" si="290"/>
        <v>0</v>
      </c>
      <c r="Z243" s="135">
        <f t="shared" si="342"/>
        <v>0</v>
      </c>
      <c r="AA243" s="135">
        <f t="shared" si="343"/>
        <v>0</v>
      </c>
      <c r="AB243" s="128">
        <f t="shared" si="293"/>
        <v>1</v>
      </c>
      <c r="AC243" s="135">
        <f t="shared" si="344"/>
        <v>442162.51752697461</v>
      </c>
      <c r="AD243" s="135">
        <f t="shared" si="345"/>
        <v>427478.72207891074</v>
      </c>
      <c r="AE243" s="133" t="s">
        <v>330</v>
      </c>
      <c r="AF243" s="39">
        <v>526</v>
      </c>
      <c r="AG243" s="39">
        <v>100</v>
      </c>
      <c r="AH243" s="39">
        <f t="shared" si="337"/>
        <v>27.192</v>
      </c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  <c r="IN243" s="28"/>
      <c r="IO243" s="28"/>
      <c r="IP243" s="28"/>
      <c r="IQ243" s="28"/>
      <c r="IR243" s="28"/>
      <c r="IS243" s="28"/>
      <c r="IT243" s="28"/>
      <c r="IU243" s="28"/>
      <c r="IV243" s="28"/>
      <c r="IW243" s="28"/>
      <c r="IX243" s="28"/>
      <c r="IY243" s="28"/>
      <c r="IZ243" s="28"/>
      <c r="JA243" s="28"/>
      <c r="JB243" s="28"/>
      <c r="JC243" s="28"/>
      <c r="JD243" s="28"/>
      <c r="JE243" s="28"/>
      <c r="JF243" s="28"/>
      <c r="JG243" s="28"/>
      <c r="JH243" s="28"/>
      <c r="JI243" s="28"/>
      <c r="JJ243" s="28"/>
      <c r="JK243" s="28"/>
      <c r="JL243" s="28"/>
      <c r="JM243" s="28"/>
      <c r="JN243" s="28"/>
      <c r="JO243" s="28"/>
      <c r="JP243" s="28"/>
      <c r="JQ243" s="28"/>
      <c r="JR243" s="28"/>
      <c r="JS243" s="28"/>
      <c r="JT243" s="28"/>
      <c r="JU243" s="28"/>
      <c r="JV243" s="28"/>
      <c r="JW243" s="28"/>
      <c r="JX243" s="28"/>
      <c r="JY243" s="28"/>
      <c r="JZ243" s="28"/>
      <c r="KA243" s="28"/>
      <c r="KB243" s="28"/>
      <c r="KC243" s="28"/>
      <c r="KD243" s="28"/>
      <c r="KE243" s="28"/>
      <c r="KF243" s="28"/>
      <c r="KG243" s="28"/>
      <c r="KH243" s="28"/>
      <c r="KI243" s="28"/>
      <c r="KJ243" s="28"/>
      <c r="KK243" s="28"/>
      <c r="KL243" s="28"/>
      <c r="KM243" s="28"/>
      <c r="KN243" s="28"/>
      <c r="KO243" s="28"/>
      <c r="KP243" s="28"/>
      <c r="KQ243" s="28"/>
      <c r="KR243" s="28"/>
      <c r="KS243" s="28"/>
      <c r="KT243" s="28"/>
      <c r="KU243" s="28"/>
      <c r="KV243" s="28"/>
      <c r="KW243" s="28"/>
      <c r="KX243" s="28"/>
      <c r="KY243" s="28"/>
      <c r="KZ243" s="28"/>
      <c r="LA243" s="28"/>
      <c r="LB243" s="28"/>
      <c r="LC243" s="28"/>
      <c r="LD243" s="28"/>
      <c r="LE243" s="28"/>
      <c r="LF243" s="28"/>
      <c r="LG243" s="28"/>
      <c r="LH243" s="28"/>
      <c r="LI243" s="28"/>
      <c r="LJ243" s="28"/>
      <c r="LK243" s="28"/>
      <c r="LL243" s="28"/>
      <c r="LM243" s="28"/>
      <c r="LN243" s="28"/>
      <c r="LO243" s="28"/>
      <c r="LP243" s="28"/>
      <c r="LQ243" s="28"/>
      <c r="LR243" s="28"/>
      <c r="LS243" s="28"/>
      <c r="LT243" s="28"/>
      <c r="LU243" s="28"/>
      <c r="LV243" s="28"/>
      <c r="LW243" s="28"/>
      <c r="LX243" s="28"/>
      <c r="LY243" s="28"/>
      <c r="LZ243" s="28"/>
      <c r="MA243" s="28"/>
      <c r="MB243" s="28"/>
      <c r="MC243" s="28"/>
      <c r="MD243" s="28"/>
      <c r="ME243" s="28"/>
      <c r="MF243" s="28"/>
      <c r="MG243" s="28"/>
      <c r="MH243" s="28"/>
      <c r="MI243" s="28"/>
      <c r="MJ243" s="28"/>
      <c r="MK243" s="28"/>
      <c r="ML243" s="28"/>
      <c r="MM243" s="28"/>
      <c r="MN243" s="28"/>
      <c r="MO243" s="28"/>
      <c r="MP243" s="28"/>
      <c r="MQ243" s="28"/>
      <c r="MR243" s="28"/>
      <c r="MS243" s="28"/>
      <c r="MT243" s="28"/>
      <c r="MU243" s="28"/>
      <c r="MV243" s="28"/>
      <c r="MW243" s="28"/>
      <c r="MX243" s="28"/>
      <c r="MY243" s="28"/>
      <c r="MZ243" s="28"/>
      <c r="NA243" s="28"/>
      <c r="NB243" s="28"/>
      <c r="NC243" s="28"/>
      <c r="ND243" s="28"/>
      <c r="NE243" s="28"/>
      <c r="NF243" s="28"/>
      <c r="NG243" s="28"/>
      <c r="NH243" s="28"/>
      <c r="NI243" s="28"/>
      <c r="NJ243" s="28"/>
      <c r="NK243" s="28"/>
      <c r="NL243" s="28"/>
      <c r="NM243" s="28"/>
      <c r="NN243" s="28"/>
      <c r="NO243" s="28"/>
      <c r="NP243" s="28"/>
      <c r="NQ243" s="28"/>
      <c r="NR243" s="28"/>
      <c r="NS243" s="28"/>
      <c r="NT243" s="28"/>
      <c r="NU243" s="28"/>
      <c r="NV243" s="28"/>
      <c r="NW243" s="28"/>
      <c r="NX243" s="28"/>
      <c r="NY243" s="28"/>
      <c r="NZ243" s="28"/>
      <c r="OA243" s="28"/>
      <c r="OB243" s="28"/>
      <c r="OC243" s="28"/>
      <c r="OD243" s="28"/>
      <c r="OE243" s="28"/>
      <c r="OF243" s="28"/>
      <c r="OG243" s="28"/>
      <c r="OH243" s="28"/>
      <c r="OI243" s="28"/>
      <c r="OJ243" s="28"/>
      <c r="OK243" s="28"/>
      <c r="OL243" s="28"/>
      <c r="OM243" s="28"/>
      <c r="ON243" s="28"/>
      <c r="OO243" s="28"/>
      <c r="OP243" s="28"/>
      <c r="OQ243" s="28"/>
      <c r="OR243" s="28"/>
      <c r="OS243" s="28"/>
      <c r="OT243" s="28"/>
      <c r="OU243" s="28"/>
      <c r="OV243" s="28"/>
      <c r="OW243" s="28"/>
      <c r="OX243" s="28"/>
      <c r="OY243" s="28"/>
      <c r="OZ243" s="28"/>
      <c r="PA243" s="28"/>
      <c r="PB243" s="28"/>
      <c r="PC243" s="28"/>
      <c r="PD243" s="28"/>
      <c r="PE243" s="28"/>
      <c r="PF243" s="28"/>
      <c r="PG243" s="28"/>
      <c r="PH243" s="28"/>
      <c r="PI243" s="28"/>
      <c r="PJ243" s="28"/>
      <c r="PK243" s="28"/>
      <c r="PL243" s="28"/>
      <c r="PM243" s="28"/>
      <c r="PN243" s="28"/>
      <c r="PO243" s="28"/>
      <c r="PP243" s="28"/>
      <c r="PQ243" s="28"/>
      <c r="PR243" s="28"/>
      <c r="PS243" s="28"/>
      <c r="PT243" s="28"/>
      <c r="PU243" s="28"/>
      <c r="PV243" s="28"/>
      <c r="PW243" s="28"/>
      <c r="PX243" s="28"/>
      <c r="PY243" s="28"/>
      <c r="PZ243" s="28"/>
      <c r="QA243" s="28"/>
      <c r="QB243" s="28"/>
      <c r="QC243" s="28"/>
      <c r="QD243" s="28"/>
      <c r="QE243" s="28"/>
      <c r="QF243" s="28"/>
      <c r="QG243" s="28"/>
      <c r="QH243" s="28"/>
      <c r="QI243" s="28"/>
      <c r="QJ243" s="28"/>
      <c r="QK243" s="28"/>
      <c r="QL243" s="28"/>
      <c r="QM243" s="28"/>
      <c r="QN243" s="28"/>
      <c r="QO243" s="28"/>
      <c r="QP243" s="28"/>
      <c r="QQ243" s="28"/>
      <c r="QR243" s="28"/>
      <c r="QS243" s="28"/>
      <c r="QT243" s="28"/>
      <c r="QU243" s="28"/>
      <c r="QV243" s="28"/>
      <c r="QW243" s="28"/>
      <c r="QX243" s="28"/>
      <c r="QY243" s="28"/>
      <c r="QZ243" s="28"/>
      <c r="RA243" s="28"/>
      <c r="RB243" s="28"/>
      <c r="RC243" s="28"/>
      <c r="RD243" s="28"/>
      <c r="RE243" s="28"/>
      <c r="RF243" s="28"/>
      <c r="RG243" s="28"/>
      <c r="RH243" s="28"/>
      <c r="RI243" s="28"/>
      <c r="RJ243" s="28"/>
      <c r="RK243" s="28"/>
      <c r="RL243" s="28"/>
      <c r="RM243" s="28"/>
      <c r="RN243" s="28"/>
      <c r="RO243" s="28"/>
      <c r="RP243" s="28"/>
      <c r="RQ243" s="28"/>
      <c r="RR243" s="28"/>
      <c r="RS243" s="28"/>
      <c r="RT243" s="28"/>
      <c r="RU243" s="28"/>
      <c r="RV243" s="28"/>
      <c r="RW243" s="28"/>
      <c r="RX243" s="28"/>
      <c r="RY243" s="28"/>
      <c r="RZ243" s="28"/>
      <c r="SA243" s="28"/>
      <c r="SB243" s="28"/>
      <c r="SC243" s="28"/>
      <c r="SD243" s="28"/>
      <c r="SE243" s="28"/>
      <c r="SF243" s="28"/>
      <c r="SG243" s="28"/>
      <c r="SH243" s="28"/>
      <c r="SI243" s="28"/>
      <c r="SJ243" s="28"/>
      <c r="SK243" s="28"/>
      <c r="SL243" s="28"/>
      <c r="SM243" s="28"/>
      <c r="SN243" s="28"/>
      <c r="SO243" s="28"/>
      <c r="SP243" s="28"/>
      <c r="SQ243" s="28"/>
      <c r="SR243" s="28"/>
      <c r="SS243" s="28"/>
      <c r="ST243" s="28"/>
      <c r="SU243" s="28"/>
      <c r="SV243" s="28"/>
      <c r="SW243" s="28"/>
      <c r="SX243" s="28"/>
      <c r="SY243" s="28"/>
      <c r="SZ243" s="28"/>
      <c r="TA243" s="28"/>
      <c r="TB243" s="28"/>
      <c r="TC243" s="28"/>
      <c r="TD243" s="28"/>
      <c r="TE243" s="28"/>
      <c r="TF243" s="28"/>
      <c r="TG243" s="28"/>
      <c r="TH243" s="28"/>
      <c r="TI243" s="28"/>
      <c r="TJ243" s="28"/>
      <c r="TK243" s="28"/>
      <c r="TL243" s="28"/>
      <c r="TM243" s="28"/>
      <c r="TN243" s="28"/>
      <c r="TO243" s="28"/>
      <c r="TP243" s="28"/>
      <c r="TQ243" s="28"/>
      <c r="TR243" s="28"/>
      <c r="TS243" s="28"/>
      <c r="TT243" s="28"/>
      <c r="TU243" s="28"/>
      <c r="TV243" s="28"/>
      <c r="TW243" s="28"/>
      <c r="TX243" s="28"/>
      <c r="TY243" s="28"/>
      <c r="TZ243" s="28"/>
      <c r="UA243" s="28"/>
      <c r="UB243" s="28"/>
      <c r="UC243" s="28"/>
      <c r="UD243" s="28"/>
      <c r="UE243" s="28"/>
      <c r="UF243" s="28"/>
      <c r="UG243" s="28"/>
      <c r="UH243" s="28"/>
      <c r="UI243" s="28"/>
      <c r="UJ243" s="28"/>
      <c r="UK243" s="28"/>
      <c r="UL243" s="28"/>
      <c r="UM243" s="28"/>
      <c r="UN243" s="28"/>
      <c r="UO243" s="28"/>
      <c r="UP243" s="28"/>
      <c r="UQ243" s="28"/>
      <c r="UR243" s="28"/>
      <c r="US243" s="28"/>
      <c r="UT243" s="28"/>
      <c r="UU243" s="28"/>
      <c r="UV243" s="28"/>
      <c r="UW243" s="28"/>
      <c r="UX243" s="28"/>
      <c r="UY243" s="28"/>
      <c r="UZ243" s="28"/>
      <c r="VA243" s="28"/>
      <c r="VB243" s="28"/>
      <c r="VC243" s="28"/>
      <c r="VD243" s="28"/>
      <c r="VE243" s="28"/>
      <c r="VF243" s="28"/>
      <c r="VG243" s="28"/>
      <c r="VH243" s="28"/>
      <c r="VI243" s="28"/>
      <c r="VJ243" s="28"/>
      <c r="VK243" s="28"/>
      <c r="VL243" s="28"/>
      <c r="VM243" s="28"/>
      <c r="VN243" s="28"/>
      <c r="VO243" s="28"/>
      <c r="VP243" s="28"/>
      <c r="VQ243" s="28"/>
      <c r="VR243" s="28"/>
      <c r="VS243" s="28"/>
      <c r="VT243" s="28"/>
      <c r="VU243" s="28"/>
      <c r="VV243" s="28"/>
      <c r="VW243" s="28"/>
      <c r="VX243" s="28"/>
      <c r="VY243" s="28"/>
      <c r="VZ243" s="28"/>
      <c r="WA243" s="28"/>
      <c r="WB243" s="28"/>
      <c r="WC243" s="28"/>
      <c r="WD243" s="28"/>
      <c r="WE243" s="28"/>
      <c r="WF243" s="28"/>
      <c r="WG243" s="28"/>
      <c r="WH243" s="28"/>
      <c r="WI243" s="28"/>
      <c r="WJ243" s="28"/>
      <c r="WK243" s="28"/>
      <c r="WL243" s="28"/>
      <c r="WM243" s="28"/>
      <c r="WN243" s="28"/>
      <c r="WO243" s="28"/>
      <c r="WP243" s="28"/>
      <c r="WQ243" s="28"/>
      <c r="WR243" s="28"/>
      <c r="WS243" s="28"/>
      <c r="WT243" s="28"/>
      <c r="WU243" s="28"/>
      <c r="WV243" s="28"/>
      <c r="WW243" s="28"/>
      <c r="WX243" s="28"/>
      <c r="WY243" s="28"/>
      <c r="WZ243" s="28"/>
      <c r="XA243" s="28"/>
      <c r="XB243" s="28"/>
      <c r="XC243" s="28"/>
      <c r="XD243" s="28"/>
      <c r="XE243" s="28"/>
      <c r="XF243" s="28"/>
      <c r="XG243" s="28"/>
      <c r="XH243" s="28"/>
      <c r="XI243" s="28"/>
      <c r="XJ243" s="28"/>
      <c r="XK243" s="28"/>
      <c r="XL243" s="28"/>
      <c r="XM243" s="28"/>
      <c r="XN243" s="28"/>
      <c r="XO243" s="28"/>
      <c r="XP243" s="28"/>
      <c r="XQ243" s="28"/>
      <c r="XR243" s="28"/>
      <c r="XS243" s="28"/>
      <c r="XT243" s="28"/>
      <c r="XU243" s="28"/>
      <c r="XV243" s="28"/>
      <c r="XW243" s="28"/>
      <c r="XX243" s="28"/>
      <c r="XY243" s="28"/>
      <c r="XZ243" s="28"/>
      <c r="YA243" s="28"/>
      <c r="YB243" s="28"/>
      <c r="YC243" s="28"/>
      <c r="YD243" s="28"/>
      <c r="YE243" s="28"/>
      <c r="YF243" s="28"/>
      <c r="YG243" s="28"/>
      <c r="YH243" s="28"/>
      <c r="YI243" s="28"/>
      <c r="YJ243" s="28"/>
      <c r="YK243" s="28"/>
      <c r="YL243" s="28"/>
      <c r="YM243" s="28"/>
      <c r="YN243" s="28"/>
      <c r="YO243" s="28"/>
      <c r="YP243" s="28"/>
      <c r="YQ243" s="28"/>
      <c r="YR243" s="28"/>
      <c r="YS243" s="28"/>
      <c r="YT243" s="28"/>
      <c r="YU243" s="28"/>
      <c r="YV243" s="28"/>
      <c r="YW243" s="28"/>
      <c r="YX243" s="28"/>
      <c r="YY243" s="28"/>
      <c r="YZ243" s="28"/>
      <c r="ZA243" s="28"/>
      <c r="ZB243" s="28"/>
      <c r="ZC243" s="28"/>
      <c r="ZD243" s="28"/>
      <c r="ZE243" s="28"/>
      <c r="ZF243" s="28"/>
      <c r="ZG243" s="28"/>
      <c r="ZH243" s="28"/>
      <c r="ZI243" s="28"/>
      <c r="ZJ243" s="28"/>
      <c r="ZK243" s="28"/>
      <c r="ZL243" s="28"/>
      <c r="ZM243" s="28"/>
      <c r="ZN243" s="28"/>
      <c r="ZO243" s="28"/>
      <c r="ZP243" s="28"/>
      <c r="ZQ243" s="28"/>
      <c r="ZR243" s="28"/>
      <c r="ZS243" s="28"/>
      <c r="ZT243" s="28"/>
      <c r="ZU243" s="28"/>
      <c r="ZV243" s="28"/>
      <c r="ZW243" s="28"/>
      <c r="ZX243" s="28"/>
      <c r="ZY243" s="28"/>
      <c r="ZZ243" s="28"/>
      <c r="AAA243" s="28"/>
      <c r="AAB243" s="28"/>
      <c r="AAC243" s="28"/>
      <c r="AAD243" s="28"/>
      <c r="AAE243" s="28"/>
      <c r="AAF243" s="28"/>
      <c r="AAG243" s="28"/>
      <c r="AAH243" s="28"/>
      <c r="AAI243" s="28"/>
      <c r="AAJ243" s="28"/>
      <c r="AAK243" s="28"/>
      <c r="AAL243" s="28"/>
      <c r="AAM243" s="28"/>
      <c r="AAN243" s="28"/>
      <c r="AAO243" s="28"/>
      <c r="AAP243" s="28"/>
      <c r="AAQ243" s="28"/>
      <c r="AAR243" s="28"/>
      <c r="AAS243" s="28"/>
      <c r="AAT243" s="28"/>
      <c r="AAU243" s="28"/>
      <c r="AAV243" s="28"/>
      <c r="AAW243" s="28"/>
      <c r="AAX243" s="28"/>
      <c r="AAY243" s="28"/>
      <c r="AAZ243" s="28"/>
      <c r="ABA243" s="28"/>
      <c r="ABB243" s="28"/>
      <c r="ABC243" s="28"/>
      <c r="ABD243" s="28"/>
      <c r="ABE243" s="28"/>
      <c r="ABF243" s="28"/>
      <c r="ABG243" s="28"/>
      <c r="ABH243" s="28"/>
      <c r="ABI243" s="28"/>
      <c r="ABJ243" s="28"/>
      <c r="ABK243" s="28"/>
      <c r="ABL243" s="28"/>
      <c r="ABM243" s="28"/>
      <c r="ABN243" s="28"/>
      <c r="ABO243" s="28"/>
      <c r="ABP243" s="28"/>
      <c r="ABQ243" s="28"/>
      <c r="ABR243" s="28"/>
      <c r="ABS243" s="28"/>
      <c r="ABT243" s="28"/>
      <c r="ABU243" s="28"/>
      <c r="ABV243" s="28"/>
      <c r="ABW243" s="28"/>
      <c r="ABX243" s="28"/>
      <c r="ABY243" s="28"/>
      <c r="ABZ243" s="28"/>
      <c r="ACA243" s="28"/>
      <c r="ACB243" s="28"/>
      <c r="ACC243" s="28"/>
      <c r="ACD243" s="28"/>
      <c r="ACE243" s="28"/>
      <c r="ACF243" s="28"/>
      <c r="ACG243" s="28"/>
      <c r="ACH243" s="28"/>
      <c r="ACI243" s="28"/>
      <c r="ACJ243" s="28"/>
      <c r="ACK243" s="28"/>
      <c r="ACL243" s="28"/>
      <c r="ACM243" s="28"/>
      <c r="ACN243" s="28"/>
      <c r="ACO243" s="28"/>
      <c r="ACP243" s="28"/>
      <c r="ACQ243" s="28"/>
      <c r="ACR243" s="28"/>
      <c r="ACS243" s="28"/>
      <c r="ACT243" s="28"/>
      <c r="ACU243" s="28"/>
      <c r="ACV243" s="28"/>
      <c r="ACW243" s="28"/>
      <c r="ACX243" s="28"/>
      <c r="ACY243" s="28"/>
      <c r="ACZ243" s="28"/>
      <c r="ADA243" s="28"/>
      <c r="ADB243" s="28"/>
      <c r="ADC243" s="28"/>
      <c r="ADD243" s="28"/>
      <c r="ADE243" s="28"/>
      <c r="ADF243" s="28"/>
      <c r="ADG243" s="28"/>
      <c r="ADH243" s="28"/>
      <c r="ADI243" s="28"/>
      <c r="ADJ243" s="28"/>
      <c r="ADK243" s="28"/>
      <c r="ADL243" s="28"/>
      <c r="ADM243" s="28"/>
      <c r="ADN243" s="28"/>
      <c r="ADO243" s="28"/>
      <c r="ADP243" s="28"/>
      <c r="ADQ243" s="28"/>
      <c r="ADR243" s="28"/>
      <c r="ADS243" s="28"/>
      <c r="ADT243" s="28"/>
      <c r="ADU243" s="28"/>
      <c r="ADV243" s="28"/>
      <c r="ADW243" s="28"/>
      <c r="ADX243" s="28"/>
      <c r="ADY243" s="28"/>
      <c r="ADZ243" s="28"/>
      <c r="AEA243" s="28"/>
      <c r="AEB243" s="28"/>
      <c r="AEC243" s="28"/>
      <c r="AED243" s="28"/>
      <c r="AEE243" s="28"/>
      <c r="AEF243" s="28"/>
      <c r="AEG243" s="28"/>
      <c r="AEH243" s="28"/>
      <c r="AEI243" s="28"/>
      <c r="AEJ243" s="28"/>
      <c r="AEK243" s="28"/>
      <c r="AEL243" s="28"/>
      <c r="AEM243" s="28"/>
      <c r="AEN243" s="28"/>
      <c r="AEO243" s="28"/>
      <c r="AEP243" s="28"/>
      <c r="AEQ243" s="28"/>
      <c r="AER243" s="28"/>
      <c r="AES243" s="28"/>
      <c r="AET243" s="28"/>
      <c r="AEU243" s="28"/>
      <c r="AEV243" s="28"/>
      <c r="AEW243" s="28"/>
      <c r="AEX243" s="28"/>
      <c r="AEY243" s="28"/>
      <c r="AEZ243" s="28"/>
      <c r="AFA243" s="28"/>
      <c r="AFB243" s="28"/>
      <c r="AFC243" s="28"/>
      <c r="AFD243" s="28"/>
      <c r="AFE243" s="28"/>
      <c r="AFF243" s="28"/>
      <c r="AFG243" s="28"/>
      <c r="AFH243" s="28"/>
      <c r="AFI243" s="28"/>
      <c r="AFJ243" s="28"/>
      <c r="AFK243" s="28"/>
      <c r="AFL243" s="28"/>
      <c r="AFM243" s="28"/>
      <c r="AFN243" s="28"/>
      <c r="AFO243" s="28"/>
      <c r="AFP243" s="28"/>
      <c r="AFQ243" s="28"/>
      <c r="AFR243" s="28"/>
      <c r="AFS243" s="28"/>
      <c r="AFT243" s="28"/>
      <c r="AFU243" s="28"/>
      <c r="AFV243" s="28"/>
      <c r="AFW243" s="28"/>
      <c r="AFX243" s="28"/>
      <c r="AFY243" s="28"/>
      <c r="AFZ243" s="28"/>
      <c r="AGA243" s="28"/>
      <c r="AGB243" s="28"/>
      <c r="AGC243" s="28"/>
      <c r="AGD243" s="28"/>
      <c r="AGE243" s="28"/>
      <c r="AGF243" s="28"/>
      <c r="AGG243" s="28"/>
      <c r="AGH243" s="28"/>
      <c r="AGI243" s="28"/>
      <c r="AGJ243" s="28"/>
      <c r="AGK243" s="28"/>
      <c r="AGL243" s="28"/>
      <c r="AGM243" s="28"/>
      <c r="AGN243" s="28"/>
      <c r="AGO243" s="28"/>
      <c r="AGP243" s="28"/>
      <c r="AGQ243" s="28"/>
      <c r="AGR243" s="28"/>
    </row>
    <row r="244" spans="1:876 6877:7029" ht="14.45" hidden="1" customHeight="1" x14ac:dyDescent="0.2">
      <c r="A244" s="108">
        <v>69</v>
      </c>
      <c r="B244" s="109" t="s">
        <v>525</v>
      </c>
      <c r="C244" s="278" t="s">
        <v>223</v>
      </c>
      <c r="D244" s="116">
        <f t="shared" si="346"/>
        <v>1110691.04</v>
      </c>
      <c r="E244" s="116">
        <f t="shared" si="338"/>
        <v>1073806.05</v>
      </c>
      <c r="F244" s="117" t="s">
        <v>36</v>
      </c>
      <c r="G244" s="108"/>
      <c r="H244" s="113" t="s">
        <v>527</v>
      </c>
      <c r="I244" s="108"/>
      <c r="J244" s="123" t="s">
        <v>166</v>
      </c>
      <c r="K244" s="126">
        <f t="shared" si="339"/>
        <v>359362.7404143181</v>
      </c>
      <c r="L244" s="126">
        <f t="shared" si="340"/>
        <v>347428.64658516948</v>
      </c>
      <c r="M244" s="127"/>
      <c r="N244" s="128" t="s">
        <v>338</v>
      </c>
      <c r="O244" s="142" t="s">
        <v>330</v>
      </c>
      <c r="P244" s="128" t="e">
        <f>VLOOKUP(I244,I233:J650,2,FALSE)</f>
        <v>#N/A</v>
      </c>
      <c r="Q244" s="129" t="e">
        <f>VLOOKUP(I244,#REF!,5,FALSE)</f>
        <v>#REF!</v>
      </c>
      <c r="R244" s="129" t="e">
        <f>VLOOKUP(I244,#REF!,6,FALSE)</f>
        <v>#REF!</v>
      </c>
      <c r="S244" s="130" t="e">
        <f t="shared" si="341"/>
        <v>#REF!</v>
      </c>
      <c r="T244" s="108">
        <v>69</v>
      </c>
      <c r="U244" s="108">
        <v>1</v>
      </c>
      <c r="V244" s="131">
        <v>22.1</v>
      </c>
      <c r="W244" s="327">
        <v>68.305000000000007</v>
      </c>
      <c r="X244" s="128">
        <f t="shared" si="283"/>
        <v>0</v>
      </c>
      <c r="Y244" s="128">
        <f t="shared" si="290"/>
        <v>0</v>
      </c>
      <c r="Z244" s="135">
        <f t="shared" si="342"/>
        <v>0</v>
      </c>
      <c r="AA244" s="135">
        <f t="shared" si="343"/>
        <v>0</v>
      </c>
      <c r="AB244" s="128">
        <f t="shared" si="293"/>
        <v>1</v>
      </c>
      <c r="AC244" s="135">
        <f t="shared" si="344"/>
        <v>0</v>
      </c>
      <c r="AD244" s="135">
        <f t="shared" si="345"/>
        <v>0</v>
      </c>
      <c r="AE244" s="133" t="s">
        <v>330</v>
      </c>
      <c r="AF244" s="39">
        <v>526</v>
      </c>
      <c r="AG244" s="39">
        <v>100</v>
      </c>
      <c r="AH244" s="180">
        <f t="shared" si="337"/>
        <v>22.1</v>
      </c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 s="28"/>
      <c r="IR244" s="28"/>
      <c r="IS244" s="28"/>
      <c r="IT244" s="28"/>
      <c r="IU244" s="28"/>
      <c r="IV244" s="28"/>
      <c r="IW244" s="28"/>
      <c r="IX244" s="28"/>
      <c r="IY244" s="28"/>
      <c r="IZ244" s="28"/>
      <c r="JA244" s="28"/>
      <c r="JB244" s="28"/>
      <c r="JC244" s="28"/>
      <c r="JD244" s="28"/>
      <c r="JE244" s="28"/>
      <c r="JF244" s="28"/>
      <c r="JG244" s="28"/>
      <c r="JH244" s="28"/>
      <c r="JI244" s="28"/>
      <c r="JJ244" s="28"/>
      <c r="JK244" s="28"/>
      <c r="JL244" s="28"/>
      <c r="JM244" s="28"/>
      <c r="JN244" s="28"/>
      <c r="JO244" s="28"/>
      <c r="JP244" s="28"/>
      <c r="JQ244" s="28"/>
      <c r="JR244" s="28"/>
      <c r="JS244" s="28"/>
      <c r="JT244" s="28"/>
      <c r="JU244" s="28"/>
      <c r="JV244" s="28"/>
      <c r="JW244" s="28"/>
      <c r="JX244" s="28"/>
      <c r="JY244" s="28"/>
      <c r="JZ244" s="28"/>
      <c r="KA244" s="28"/>
      <c r="KB244" s="28"/>
      <c r="KC244" s="28"/>
      <c r="KD244" s="28"/>
      <c r="KE244" s="28"/>
      <c r="KF244" s="28"/>
      <c r="KG244" s="28"/>
      <c r="KH244" s="28"/>
      <c r="KI244" s="28"/>
      <c r="KJ244" s="28"/>
      <c r="KK244" s="28"/>
      <c r="KL244" s="28"/>
      <c r="KM244" s="28"/>
      <c r="KN244" s="28"/>
      <c r="KO244" s="28"/>
      <c r="KP244" s="28"/>
      <c r="KQ244" s="28"/>
      <c r="KR244" s="28"/>
      <c r="KS244" s="28"/>
      <c r="KT244" s="28"/>
      <c r="KU244" s="28"/>
      <c r="KV244" s="28"/>
      <c r="KW244" s="28"/>
      <c r="KX244" s="28"/>
      <c r="KY244" s="28"/>
      <c r="KZ244" s="28"/>
      <c r="LA244" s="28"/>
      <c r="LB244" s="28"/>
      <c r="LC244" s="28"/>
      <c r="LD244" s="28"/>
      <c r="LE244" s="28"/>
      <c r="LF244" s="28"/>
      <c r="LG244" s="28"/>
      <c r="LH244" s="28"/>
      <c r="LI244" s="28"/>
      <c r="LJ244" s="28"/>
      <c r="LK244" s="28"/>
      <c r="LL244" s="28"/>
      <c r="LM244" s="28"/>
      <c r="LN244" s="28"/>
      <c r="LO244" s="28"/>
      <c r="LP244" s="28"/>
      <c r="LQ244" s="28"/>
      <c r="LR244" s="28"/>
      <c r="LS244" s="28"/>
      <c r="LT244" s="28"/>
      <c r="LU244" s="28"/>
      <c r="LV244" s="28"/>
      <c r="LW244" s="28"/>
      <c r="LX244" s="28"/>
      <c r="LY244" s="28"/>
      <c r="LZ244" s="28"/>
      <c r="MA244" s="28"/>
      <c r="MB244" s="28"/>
      <c r="MC244" s="28"/>
      <c r="MD244" s="28"/>
      <c r="ME244" s="28"/>
      <c r="MF244" s="28"/>
      <c r="MG244" s="28"/>
      <c r="MH244" s="28"/>
      <c r="MI244" s="28"/>
      <c r="MJ244" s="28"/>
      <c r="MK244" s="28"/>
      <c r="ML244" s="28"/>
      <c r="MM244" s="28"/>
      <c r="MN244" s="28"/>
      <c r="MO244" s="28"/>
      <c r="MP244" s="28"/>
      <c r="MQ244" s="28"/>
      <c r="MR244" s="28"/>
      <c r="MS244" s="28"/>
      <c r="MT244" s="28"/>
      <c r="MU244" s="28"/>
      <c r="MV244" s="28"/>
      <c r="MW244" s="28"/>
      <c r="MX244" s="28"/>
      <c r="MY244" s="28"/>
      <c r="MZ244" s="28"/>
      <c r="NA244" s="28"/>
      <c r="NB244" s="28"/>
      <c r="NC244" s="28"/>
      <c r="ND244" s="28"/>
      <c r="NE244" s="28"/>
      <c r="NF244" s="28"/>
      <c r="NG244" s="28"/>
      <c r="NH244" s="28"/>
      <c r="NI244" s="28"/>
      <c r="NJ244" s="28"/>
      <c r="NK244" s="28"/>
      <c r="NL244" s="28"/>
      <c r="NM244" s="28"/>
      <c r="NN244" s="28"/>
      <c r="NO244" s="28"/>
      <c r="NP244" s="28"/>
      <c r="NQ244" s="28"/>
      <c r="NR244" s="28"/>
      <c r="NS244" s="28"/>
      <c r="NT244" s="28"/>
      <c r="NU244" s="28"/>
      <c r="NV244" s="28"/>
      <c r="NW244" s="28"/>
      <c r="NX244" s="28"/>
      <c r="NY244" s="28"/>
      <c r="NZ244" s="28"/>
      <c r="OA244" s="28"/>
      <c r="OB244" s="28"/>
      <c r="OC244" s="28"/>
      <c r="OD244" s="28"/>
      <c r="OE244" s="28"/>
      <c r="OF244" s="28"/>
      <c r="OG244" s="28"/>
      <c r="OH244" s="28"/>
      <c r="OI244" s="28"/>
      <c r="OJ244" s="28"/>
      <c r="OK244" s="28"/>
      <c r="OL244" s="28"/>
      <c r="OM244" s="28"/>
      <c r="ON244" s="28"/>
      <c r="OO244" s="28"/>
      <c r="OP244" s="28"/>
      <c r="OQ244" s="28"/>
      <c r="OR244" s="28"/>
      <c r="OS244" s="28"/>
      <c r="OT244" s="28"/>
      <c r="OU244" s="28"/>
      <c r="OV244" s="28"/>
      <c r="OW244" s="28"/>
      <c r="OX244" s="28"/>
      <c r="OY244" s="28"/>
      <c r="OZ244" s="28"/>
      <c r="PA244" s="28"/>
      <c r="PB244" s="28"/>
      <c r="PC244" s="28"/>
      <c r="PD244" s="28"/>
      <c r="PE244" s="28"/>
      <c r="PF244" s="28"/>
      <c r="PG244" s="28"/>
      <c r="PH244" s="28"/>
      <c r="PI244" s="28"/>
      <c r="PJ244" s="28"/>
      <c r="PK244" s="28"/>
      <c r="PL244" s="28"/>
      <c r="PM244" s="28"/>
      <c r="PN244" s="28"/>
      <c r="PO244" s="28"/>
      <c r="PP244" s="28"/>
      <c r="PQ244" s="28"/>
      <c r="PR244" s="28"/>
      <c r="PS244" s="28"/>
      <c r="PT244" s="28"/>
      <c r="PU244" s="28"/>
      <c r="PV244" s="28"/>
      <c r="PW244" s="28"/>
      <c r="PX244" s="28"/>
      <c r="PY244" s="28"/>
      <c r="PZ244" s="28"/>
      <c r="QA244" s="28"/>
      <c r="QB244" s="28"/>
      <c r="QC244" s="28"/>
      <c r="QD244" s="28"/>
      <c r="QE244" s="28"/>
      <c r="QF244" s="28"/>
      <c r="QG244" s="28"/>
      <c r="QH244" s="28"/>
      <c r="QI244" s="28"/>
      <c r="QJ244" s="28"/>
      <c r="QK244" s="28"/>
      <c r="QL244" s="28"/>
      <c r="QM244" s="28"/>
      <c r="QN244" s="28"/>
      <c r="QO244" s="28"/>
      <c r="QP244" s="28"/>
      <c r="QQ244" s="28"/>
      <c r="QR244" s="28"/>
      <c r="QS244" s="28"/>
      <c r="QT244" s="28"/>
      <c r="QU244" s="28"/>
      <c r="QV244" s="28"/>
      <c r="QW244" s="28"/>
      <c r="QX244" s="28"/>
      <c r="QY244" s="28"/>
      <c r="QZ244" s="28"/>
      <c r="RA244" s="28"/>
      <c r="RB244" s="28"/>
      <c r="RC244" s="28"/>
      <c r="RD244" s="28"/>
      <c r="RE244" s="28"/>
      <c r="RF244" s="28"/>
      <c r="RG244" s="28"/>
      <c r="RH244" s="28"/>
      <c r="RI244" s="28"/>
      <c r="RJ244" s="28"/>
      <c r="RK244" s="28"/>
      <c r="RL244" s="28"/>
      <c r="RM244" s="28"/>
      <c r="RN244" s="28"/>
      <c r="RO244" s="28"/>
      <c r="RP244" s="28"/>
      <c r="RQ244" s="28"/>
      <c r="RR244" s="28"/>
      <c r="RS244" s="28"/>
      <c r="RT244" s="28"/>
      <c r="RU244" s="28"/>
      <c r="RV244" s="28"/>
      <c r="RW244" s="28"/>
      <c r="RX244" s="28"/>
      <c r="RY244" s="28"/>
      <c r="RZ244" s="28"/>
      <c r="SA244" s="28"/>
      <c r="SB244" s="28"/>
      <c r="SC244" s="28"/>
      <c r="SD244" s="28"/>
      <c r="SE244" s="28"/>
      <c r="SF244" s="28"/>
      <c r="SG244" s="28"/>
      <c r="SH244" s="28"/>
      <c r="SI244" s="28"/>
      <c r="SJ244" s="28"/>
      <c r="SK244" s="28"/>
      <c r="SL244" s="28"/>
      <c r="SM244" s="28"/>
      <c r="SN244" s="28"/>
      <c r="SO244" s="28"/>
      <c r="SP244" s="28"/>
      <c r="SQ244" s="28"/>
      <c r="SR244" s="28"/>
      <c r="SS244" s="28"/>
      <c r="ST244" s="28"/>
      <c r="SU244" s="28"/>
      <c r="SV244" s="28"/>
      <c r="SW244" s="28"/>
      <c r="SX244" s="28"/>
      <c r="SY244" s="28"/>
      <c r="SZ244" s="28"/>
      <c r="TA244" s="28"/>
      <c r="TB244" s="28"/>
      <c r="TC244" s="28"/>
      <c r="TD244" s="28"/>
      <c r="TE244" s="28"/>
      <c r="TF244" s="28"/>
      <c r="TG244" s="28"/>
      <c r="TH244" s="28"/>
      <c r="TI244" s="28"/>
      <c r="TJ244" s="28"/>
      <c r="TK244" s="28"/>
      <c r="TL244" s="28"/>
      <c r="TM244" s="28"/>
      <c r="TN244" s="28"/>
      <c r="TO244" s="28"/>
      <c r="TP244" s="28"/>
      <c r="TQ244" s="28"/>
      <c r="TR244" s="28"/>
      <c r="TS244" s="28"/>
      <c r="TT244" s="28"/>
      <c r="TU244" s="28"/>
      <c r="TV244" s="28"/>
      <c r="TW244" s="28"/>
      <c r="TX244" s="28"/>
      <c r="TY244" s="28"/>
      <c r="TZ244" s="28"/>
      <c r="UA244" s="28"/>
      <c r="UB244" s="28"/>
      <c r="UC244" s="28"/>
      <c r="UD244" s="28"/>
      <c r="UE244" s="28"/>
      <c r="UF244" s="28"/>
      <c r="UG244" s="28"/>
      <c r="UH244" s="28"/>
      <c r="UI244" s="28"/>
      <c r="UJ244" s="28"/>
      <c r="UK244" s="28"/>
      <c r="UL244" s="28"/>
      <c r="UM244" s="28"/>
      <c r="UN244" s="28"/>
      <c r="UO244" s="28"/>
      <c r="UP244" s="28"/>
      <c r="UQ244" s="28"/>
      <c r="UR244" s="28"/>
      <c r="US244" s="28"/>
      <c r="UT244" s="28"/>
      <c r="UU244" s="28"/>
      <c r="UV244" s="28"/>
      <c r="UW244" s="28"/>
      <c r="UX244" s="28"/>
      <c r="UY244" s="28"/>
      <c r="UZ244" s="28"/>
      <c r="VA244" s="28"/>
      <c r="VB244" s="28"/>
      <c r="VC244" s="28"/>
      <c r="VD244" s="28"/>
      <c r="VE244" s="28"/>
      <c r="VF244" s="28"/>
      <c r="VG244" s="28"/>
      <c r="VH244" s="28"/>
      <c r="VI244" s="28"/>
      <c r="VJ244" s="28"/>
      <c r="VK244" s="28"/>
      <c r="VL244" s="28"/>
      <c r="VM244" s="28"/>
      <c r="VN244" s="28"/>
      <c r="VO244" s="28"/>
      <c r="VP244" s="28"/>
      <c r="VQ244" s="28"/>
      <c r="VR244" s="28"/>
      <c r="VS244" s="28"/>
      <c r="VT244" s="28"/>
      <c r="VU244" s="28"/>
      <c r="VV244" s="28"/>
      <c r="VW244" s="28"/>
      <c r="VX244" s="28"/>
      <c r="VY244" s="28"/>
      <c r="VZ244" s="28"/>
      <c r="WA244" s="28"/>
      <c r="WB244" s="28"/>
      <c r="WC244" s="28"/>
      <c r="WD244" s="28"/>
      <c r="WE244" s="28"/>
      <c r="WF244" s="28"/>
      <c r="WG244" s="28"/>
      <c r="WH244" s="28"/>
      <c r="WI244" s="28"/>
      <c r="WJ244" s="28"/>
      <c r="WK244" s="28"/>
      <c r="WL244" s="28"/>
      <c r="WM244" s="28"/>
      <c r="WN244" s="28"/>
      <c r="WO244" s="28"/>
      <c r="WP244" s="28"/>
      <c r="WQ244" s="28"/>
      <c r="WR244" s="28"/>
      <c r="WS244" s="28"/>
      <c r="WT244" s="28"/>
      <c r="WU244" s="28"/>
      <c r="WV244" s="28"/>
      <c r="WW244" s="28"/>
      <c r="WX244" s="28"/>
      <c r="WY244" s="28"/>
      <c r="WZ244" s="28"/>
      <c r="XA244" s="28"/>
      <c r="XB244" s="28"/>
      <c r="XC244" s="28"/>
      <c r="XD244" s="28"/>
      <c r="XE244" s="28"/>
      <c r="XF244" s="28"/>
      <c r="XG244" s="28"/>
      <c r="XH244" s="28"/>
      <c r="XI244" s="28"/>
      <c r="XJ244" s="28"/>
      <c r="XK244" s="28"/>
      <c r="XL244" s="28"/>
      <c r="XM244" s="28"/>
      <c r="XN244" s="28"/>
      <c r="XO244" s="28"/>
      <c r="XP244" s="28"/>
      <c r="XQ244" s="28"/>
      <c r="XR244" s="28"/>
      <c r="XS244" s="28"/>
      <c r="XT244" s="28"/>
      <c r="XU244" s="28"/>
      <c r="XV244" s="28"/>
      <c r="XW244" s="28"/>
      <c r="XX244" s="28"/>
      <c r="XY244" s="28"/>
      <c r="XZ244" s="28"/>
      <c r="YA244" s="28"/>
      <c r="YB244" s="28"/>
      <c r="YC244" s="28"/>
      <c r="YD244" s="28"/>
      <c r="YE244" s="28"/>
      <c r="YF244" s="28"/>
      <c r="YG244" s="28"/>
      <c r="YH244" s="28"/>
      <c r="YI244" s="28"/>
      <c r="YJ244" s="28"/>
      <c r="YK244" s="28"/>
      <c r="YL244" s="28"/>
      <c r="YM244" s="28"/>
      <c r="YN244" s="28"/>
      <c r="YO244" s="28"/>
      <c r="YP244" s="28"/>
      <c r="YQ244" s="28"/>
      <c r="YR244" s="28"/>
      <c r="YS244" s="28"/>
      <c r="YT244" s="28"/>
      <c r="YU244" s="28"/>
      <c r="YV244" s="28"/>
      <c r="YW244" s="28"/>
      <c r="YX244" s="28"/>
      <c r="YY244" s="28"/>
      <c r="YZ244" s="28"/>
      <c r="ZA244" s="28"/>
      <c r="ZB244" s="28"/>
      <c r="ZC244" s="28"/>
      <c r="ZD244" s="28"/>
      <c r="ZE244" s="28"/>
      <c r="ZF244" s="28"/>
      <c r="ZG244" s="28"/>
      <c r="ZH244" s="28"/>
      <c r="ZI244" s="28"/>
      <c r="ZJ244" s="28"/>
      <c r="ZK244" s="28"/>
      <c r="ZL244" s="28"/>
      <c r="ZM244" s="28"/>
      <c r="ZN244" s="28"/>
      <c r="ZO244" s="28"/>
      <c r="ZP244" s="28"/>
      <c r="ZQ244" s="28"/>
      <c r="ZR244" s="28"/>
      <c r="ZS244" s="28"/>
      <c r="ZT244" s="28"/>
      <c r="ZU244" s="28"/>
      <c r="ZV244" s="28"/>
      <c r="ZW244" s="28"/>
      <c r="ZX244" s="28"/>
      <c r="ZY244" s="28"/>
      <c r="ZZ244" s="28"/>
      <c r="AAA244" s="28"/>
      <c r="AAB244" s="28"/>
      <c r="AAC244" s="28"/>
      <c r="AAD244" s="28"/>
      <c r="AAE244" s="28"/>
      <c r="AAF244" s="28"/>
      <c r="AAG244" s="28"/>
      <c r="AAH244" s="28"/>
      <c r="AAI244" s="28"/>
      <c r="AAJ244" s="28"/>
      <c r="AAK244" s="28"/>
      <c r="AAL244" s="28"/>
      <c r="AAM244" s="28"/>
      <c r="AAN244" s="28"/>
      <c r="AAO244" s="28"/>
      <c r="AAP244" s="28"/>
      <c r="AAQ244" s="28"/>
      <c r="AAR244" s="28"/>
      <c r="AAS244" s="28"/>
      <c r="AAT244" s="28"/>
      <c r="AAU244" s="28"/>
      <c r="AAV244" s="28"/>
      <c r="AAW244" s="28"/>
      <c r="AAX244" s="28"/>
      <c r="AAY244" s="28"/>
      <c r="AAZ244" s="28"/>
      <c r="ABA244" s="28"/>
      <c r="ABB244" s="28"/>
      <c r="ABC244" s="28"/>
      <c r="ABD244" s="28"/>
      <c r="ABE244" s="28"/>
      <c r="ABF244" s="28"/>
      <c r="ABG244" s="28"/>
      <c r="ABH244" s="28"/>
      <c r="ABI244" s="28"/>
      <c r="ABJ244" s="28"/>
      <c r="ABK244" s="28"/>
      <c r="ABL244" s="28"/>
      <c r="ABM244" s="28"/>
      <c r="ABN244" s="28"/>
      <c r="ABO244" s="28"/>
      <c r="ABP244" s="28"/>
      <c r="ABQ244" s="28"/>
      <c r="ABR244" s="28"/>
      <c r="ABS244" s="28"/>
      <c r="ABT244" s="28"/>
      <c r="ABU244" s="28"/>
      <c r="ABV244" s="28"/>
      <c r="ABW244" s="28"/>
      <c r="ABX244" s="28"/>
      <c r="ABY244" s="28"/>
      <c r="ABZ244" s="28"/>
      <c r="ACA244" s="28"/>
      <c r="ACB244" s="28"/>
      <c r="ACC244" s="28"/>
      <c r="ACD244" s="28"/>
      <c r="ACE244" s="28"/>
      <c r="ACF244" s="28"/>
      <c r="ACG244" s="28"/>
      <c r="ACH244" s="28"/>
      <c r="ACI244" s="28"/>
      <c r="ACJ244" s="28"/>
      <c r="ACK244" s="28"/>
      <c r="ACL244" s="28"/>
      <c r="ACM244" s="28"/>
      <c r="ACN244" s="28"/>
      <c r="ACO244" s="28"/>
      <c r="ACP244" s="28"/>
      <c r="ACQ244" s="28"/>
      <c r="ACR244" s="28"/>
      <c r="ACS244" s="28"/>
      <c r="ACT244" s="28"/>
      <c r="ACU244" s="28"/>
      <c r="ACV244" s="28"/>
      <c r="ACW244" s="28"/>
      <c r="ACX244" s="28"/>
      <c r="ACY244" s="28"/>
      <c r="ACZ244" s="28"/>
      <c r="ADA244" s="28"/>
      <c r="ADB244" s="28"/>
      <c r="ADC244" s="28"/>
      <c r="ADD244" s="28"/>
      <c r="ADE244" s="28"/>
      <c r="ADF244" s="28"/>
      <c r="ADG244" s="28"/>
      <c r="ADH244" s="28"/>
      <c r="ADI244" s="28"/>
      <c r="ADJ244" s="28"/>
      <c r="ADK244" s="28"/>
      <c r="ADL244" s="28"/>
      <c r="ADM244" s="28"/>
      <c r="ADN244" s="28"/>
      <c r="ADO244" s="28"/>
      <c r="ADP244" s="28"/>
      <c r="ADQ244" s="28"/>
      <c r="ADR244" s="28"/>
      <c r="ADS244" s="28"/>
      <c r="ADT244" s="28"/>
      <c r="ADU244" s="28"/>
      <c r="ADV244" s="28"/>
      <c r="ADW244" s="28"/>
      <c r="ADX244" s="28"/>
      <c r="ADY244" s="28"/>
      <c r="ADZ244" s="28"/>
      <c r="AEA244" s="28"/>
      <c r="AEB244" s="28"/>
      <c r="AEC244" s="28"/>
      <c r="AED244" s="28"/>
      <c r="AEE244" s="28"/>
      <c r="AEF244" s="28"/>
      <c r="AEG244" s="28"/>
      <c r="AEH244" s="28"/>
      <c r="AEI244" s="28"/>
      <c r="AEJ244" s="28"/>
      <c r="AEK244" s="28"/>
      <c r="AEL244" s="28"/>
      <c r="AEM244" s="28"/>
      <c r="AEN244" s="28"/>
      <c r="AEO244" s="28"/>
      <c r="AEP244" s="28"/>
      <c r="AEQ244" s="28"/>
      <c r="AER244" s="28"/>
      <c r="AES244" s="28"/>
      <c r="AET244" s="28"/>
      <c r="AEU244" s="28"/>
      <c r="AEV244" s="28"/>
      <c r="AEW244" s="28"/>
      <c r="AEX244" s="28"/>
      <c r="AEY244" s="28"/>
      <c r="AEZ244" s="28"/>
      <c r="AFA244" s="28"/>
      <c r="AFB244" s="28"/>
      <c r="AFC244" s="28"/>
      <c r="AFD244" s="28"/>
      <c r="AFE244" s="28"/>
      <c r="AFF244" s="28"/>
      <c r="AFG244" s="28"/>
      <c r="AFH244" s="28"/>
      <c r="AFI244" s="28"/>
      <c r="AFJ244" s="28"/>
      <c r="AFK244" s="28"/>
      <c r="AFL244" s="28"/>
      <c r="AFM244" s="28"/>
      <c r="AFN244" s="28"/>
      <c r="AFO244" s="28"/>
      <c r="AFP244" s="28"/>
      <c r="AFQ244" s="28"/>
      <c r="AFR244" s="28"/>
      <c r="AFS244" s="28"/>
      <c r="AFT244" s="28"/>
      <c r="AFU244" s="28"/>
      <c r="AFV244" s="28"/>
      <c r="AFW244" s="28"/>
      <c r="AFX244" s="28"/>
      <c r="AFY244" s="28"/>
      <c r="AFZ244" s="28"/>
      <c r="AGA244" s="28"/>
      <c r="AGB244" s="28"/>
      <c r="AGC244" s="28"/>
      <c r="AGD244" s="28"/>
      <c r="AGE244" s="28"/>
      <c r="AGF244" s="28"/>
      <c r="AGG244" s="28"/>
      <c r="AGH244" s="28"/>
      <c r="AGI244" s="28"/>
      <c r="AGJ244" s="28"/>
      <c r="AGK244" s="28"/>
      <c r="AGL244" s="28"/>
      <c r="AGM244" s="28"/>
      <c r="AGN244" s="28"/>
      <c r="AGO244" s="28"/>
      <c r="AGP244" s="28"/>
      <c r="AGQ244" s="28"/>
      <c r="AGR244" s="28"/>
    </row>
    <row r="245" spans="1:876 6877:7029" s="28" customFormat="1" ht="14.45" hidden="1" customHeight="1" x14ac:dyDescent="0.2">
      <c r="A245" s="108">
        <v>69</v>
      </c>
      <c r="B245" s="109" t="s">
        <v>139</v>
      </c>
      <c r="C245" s="278" t="s">
        <v>1229</v>
      </c>
      <c r="D245" s="110">
        <v>0</v>
      </c>
      <c r="E245" s="110">
        <v>0</v>
      </c>
      <c r="F245" s="111" t="s">
        <v>35</v>
      </c>
      <c r="G245" s="108"/>
      <c r="H245" s="278" t="s">
        <v>1344</v>
      </c>
      <c r="I245" s="108"/>
      <c r="J245" s="278" t="s">
        <v>1230</v>
      </c>
      <c r="K245" s="126">
        <f t="shared" si="339"/>
        <v>0</v>
      </c>
      <c r="L245" s="126">
        <f t="shared" si="340"/>
        <v>0</v>
      </c>
      <c r="M245" s="127">
        <f>SUM(K245)</f>
        <v>0</v>
      </c>
      <c r="N245" s="128" t="s">
        <v>338</v>
      </c>
      <c r="O245" s="142" t="s">
        <v>330</v>
      </c>
      <c r="P245" s="128" t="e">
        <f>VLOOKUP(I245,I248:J647,2,FALSE)</f>
        <v>#N/A</v>
      </c>
      <c r="Q245" s="129" t="e">
        <f>VLOOKUP(I245,#REF!,5,FALSE)</f>
        <v>#REF!</v>
      </c>
      <c r="R245" s="129" t="e">
        <f>VLOOKUP(I245,#REF!,6,FALSE)</f>
        <v>#REF!</v>
      </c>
      <c r="S245" s="130" t="e">
        <f t="shared" si="341"/>
        <v>#REF!</v>
      </c>
      <c r="T245" s="108">
        <v>69</v>
      </c>
      <c r="U245" s="108">
        <v>1</v>
      </c>
      <c r="V245" s="327">
        <v>1.6060000000000001</v>
      </c>
      <c r="W245" s="327">
        <v>3.2829999999999999</v>
      </c>
      <c r="X245" s="128">
        <f t="shared" si="283"/>
        <v>1</v>
      </c>
      <c r="Y245" s="128">
        <f t="shared" si="290"/>
        <v>0</v>
      </c>
      <c r="Z245" s="135">
        <f t="shared" si="342"/>
        <v>0</v>
      </c>
      <c r="AA245" s="135">
        <f t="shared" si="343"/>
        <v>0</v>
      </c>
      <c r="AB245" s="128">
        <f t="shared" si="293"/>
        <v>1</v>
      </c>
      <c r="AC245" s="135">
        <f t="shared" si="344"/>
        <v>0</v>
      </c>
      <c r="AD245" s="135">
        <f t="shared" si="345"/>
        <v>0</v>
      </c>
      <c r="AE245" s="133" t="s">
        <v>330</v>
      </c>
      <c r="AF245" s="39">
        <v>526</v>
      </c>
      <c r="AG245" s="39">
        <v>100</v>
      </c>
      <c r="AH245" s="39">
        <f t="shared" si="337"/>
        <v>1.6060000000000001</v>
      </c>
    </row>
    <row r="246" spans="1:876 6877:7029" s="28" customFormat="1" ht="14.45" hidden="1" customHeight="1" x14ac:dyDescent="0.2">
      <c r="A246" s="278">
        <v>69</v>
      </c>
      <c r="B246" s="304" t="s">
        <v>1231</v>
      </c>
      <c r="C246" s="278" t="s">
        <v>757</v>
      </c>
      <c r="D246" s="110">
        <f t="shared" ref="D246" si="347">VLOOKUP(C246,TLine_Cost,2,FALSE)</f>
        <v>701746.13</v>
      </c>
      <c r="E246" s="110">
        <f t="shared" ref="E246" si="348">VLOOKUP(C246,TLine_Cost,4,FALSE)</f>
        <v>402535.53</v>
      </c>
      <c r="F246" s="310" t="s">
        <v>35</v>
      </c>
      <c r="G246" s="166"/>
      <c r="H246" s="278" t="s">
        <v>1513</v>
      </c>
      <c r="I246" s="108"/>
      <c r="J246" s="278" t="s">
        <v>1232</v>
      </c>
      <c r="K246" s="126">
        <f t="shared" si="339"/>
        <v>480781.08560553624</v>
      </c>
      <c r="L246" s="126">
        <f t="shared" si="340"/>
        <v>275785.58802768163</v>
      </c>
      <c r="M246" s="127">
        <f>SUM(K246)</f>
        <v>480781.08560553624</v>
      </c>
      <c r="N246" s="128" t="s">
        <v>338</v>
      </c>
      <c r="O246" s="142" t="s">
        <v>330</v>
      </c>
      <c r="P246" s="128"/>
      <c r="Q246" s="129"/>
      <c r="R246" s="129"/>
      <c r="S246" s="130"/>
      <c r="T246" s="108">
        <v>69</v>
      </c>
      <c r="U246" s="108">
        <v>1</v>
      </c>
      <c r="V246" s="327">
        <v>5.5439999999999996</v>
      </c>
      <c r="W246" s="327">
        <v>8.0920000000000005</v>
      </c>
      <c r="X246" s="128">
        <f t="shared" si="283"/>
        <v>1</v>
      </c>
      <c r="Y246" s="128">
        <f t="shared" si="290"/>
        <v>0</v>
      </c>
      <c r="Z246" s="135">
        <f t="shared" si="342"/>
        <v>0</v>
      </c>
      <c r="AA246" s="135">
        <f t="shared" si="343"/>
        <v>0</v>
      </c>
      <c r="AB246" s="128">
        <f t="shared" si="293"/>
        <v>1</v>
      </c>
      <c r="AC246" s="135">
        <f t="shared" si="344"/>
        <v>480781.08560553624</v>
      </c>
      <c r="AD246" s="135">
        <f t="shared" si="345"/>
        <v>275785.58802768163</v>
      </c>
      <c r="AE246" s="133" t="s">
        <v>330</v>
      </c>
      <c r="AF246" s="39">
        <v>526</v>
      </c>
      <c r="AG246" s="39">
        <v>100</v>
      </c>
      <c r="AH246" s="39">
        <f t="shared" si="337"/>
        <v>5.5439999999999996</v>
      </c>
    </row>
    <row r="247" spans="1:876 6877:7029" ht="14.45" hidden="1" customHeight="1" x14ac:dyDescent="0.2">
      <c r="A247" s="108">
        <v>69</v>
      </c>
      <c r="B247" s="114" t="s">
        <v>535</v>
      </c>
      <c r="C247" s="115" t="str">
        <f>VLOOKUP(B247,ckt_lookup,2,FALSE)</f>
        <v>Elec Tran-Line OH-TX- 69KV-Industrial Sub-Huber Co-Gen Plt</v>
      </c>
      <c r="D247" s="116">
        <f>VLOOKUP(C247,TLine_Cost,2,FALSE)</f>
        <v>1839.07</v>
      </c>
      <c r="E247" s="116">
        <f>VLOOKUP(C247,TLine_Cost,4,FALSE)</f>
        <v>1068.02</v>
      </c>
      <c r="F247" s="117" t="s">
        <v>35</v>
      </c>
      <c r="G247" s="108">
        <v>50711</v>
      </c>
      <c r="H247" s="113" t="s">
        <v>537</v>
      </c>
      <c r="I247" s="108">
        <v>50707</v>
      </c>
      <c r="J247" s="123" t="s">
        <v>536</v>
      </c>
      <c r="K247" s="126">
        <f t="shared" si="339"/>
        <v>1839.07</v>
      </c>
      <c r="L247" s="126">
        <f t="shared" si="340"/>
        <v>1068.02</v>
      </c>
      <c r="M247" s="127">
        <f>SUM(K247)</f>
        <v>1839.07</v>
      </c>
      <c r="N247" s="128" t="s">
        <v>338</v>
      </c>
      <c r="O247" s="142" t="s">
        <v>330</v>
      </c>
      <c r="P247" s="128" t="e">
        <f>VLOOKUP(I247,I248:J643,2,FALSE)</f>
        <v>#N/A</v>
      </c>
      <c r="Q247" s="129" t="e">
        <f>VLOOKUP(I247,#REF!,5,FALSE)</f>
        <v>#REF!</v>
      </c>
      <c r="R247" s="129" t="e">
        <f>VLOOKUP(I247,#REF!,6,FALSE)</f>
        <v>#REF!</v>
      </c>
      <c r="S247" s="130" t="e">
        <f>SQRT(Q247^2+R247^2)</f>
        <v>#REF!</v>
      </c>
      <c r="T247" s="108">
        <v>69</v>
      </c>
      <c r="U247" s="108">
        <v>1</v>
      </c>
      <c r="V247" s="131">
        <v>1.226</v>
      </c>
      <c r="W247" s="131">
        <v>1.226</v>
      </c>
      <c r="X247" s="128">
        <f t="shared" si="283"/>
        <v>1</v>
      </c>
      <c r="Y247" s="128">
        <f t="shared" si="290"/>
        <v>0</v>
      </c>
      <c r="Z247" s="135">
        <f t="shared" si="342"/>
        <v>0</v>
      </c>
      <c r="AA247" s="135">
        <f t="shared" si="343"/>
        <v>0</v>
      </c>
      <c r="AB247" s="128">
        <f t="shared" si="293"/>
        <v>1</v>
      </c>
      <c r="AC247" s="135">
        <f t="shared" si="344"/>
        <v>1839.07</v>
      </c>
      <c r="AD247" s="135">
        <f t="shared" si="345"/>
        <v>1068.02</v>
      </c>
      <c r="AE247" s="133" t="s">
        <v>330</v>
      </c>
      <c r="AF247" s="39">
        <v>526</v>
      </c>
      <c r="AG247" s="39">
        <v>100</v>
      </c>
      <c r="AH247" s="180">
        <f t="shared" si="337"/>
        <v>1.226</v>
      </c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 s="28"/>
      <c r="IR247" s="28"/>
      <c r="IS247" s="28"/>
      <c r="IT247" s="28"/>
      <c r="IU247" s="28"/>
      <c r="IV247" s="28"/>
      <c r="IW247" s="28"/>
      <c r="IX247" s="28"/>
      <c r="IY247" s="28"/>
      <c r="IZ247" s="28"/>
      <c r="JA247" s="28"/>
      <c r="JB247" s="28"/>
      <c r="JC247" s="28"/>
      <c r="JD247" s="28"/>
      <c r="JE247" s="28"/>
      <c r="JF247" s="28"/>
      <c r="JG247" s="28"/>
      <c r="JH247" s="28"/>
      <c r="JI247" s="28"/>
      <c r="JJ247" s="28"/>
      <c r="JK247" s="28"/>
      <c r="JL247" s="28"/>
      <c r="JM247" s="28"/>
      <c r="JN247" s="28"/>
      <c r="JO247" s="28"/>
      <c r="JP247" s="28"/>
      <c r="JQ247" s="28"/>
      <c r="JR247" s="28"/>
      <c r="JS247" s="28"/>
      <c r="JT247" s="28"/>
      <c r="JU247" s="28"/>
      <c r="JV247" s="28"/>
      <c r="JW247" s="28"/>
      <c r="JX247" s="28"/>
      <c r="JY247" s="28"/>
      <c r="JZ247" s="28"/>
      <c r="KA247" s="28"/>
      <c r="KB247" s="28"/>
      <c r="KC247" s="28"/>
      <c r="KD247" s="28"/>
      <c r="KE247" s="28"/>
      <c r="KF247" s="28"/>
      <c r="KG247" s="28"/>
      <c r="KH247" s="28"/>
      <c r="KI247" s="28"/>
      <c r="KJ247" s="28"/>
      <c r="KK247" s="28"/>
      <c r="KL247" s="28"/>
      <c r="KM247" s="28"/>
      <c r="KN247" s="28"/>
      <c r="KO247" s="28"/>
      <c r="KP247" s="28"/>
      <c r="KQ247" s="28"/>
      <c r="KR247" s="28"/>
      <c r="KS247" s="28"/>
      <c r="KT247" s="28"/>
      <c r="KU247" s="28"/>
      <c r="KV247" s="28"/>
      <c r="KW247" s="28"/>
      <c r="KX247" s="28"/>
      <c r="KY247" s="28"/>
      <c r="KZ247" s="28"/>
      <c r="LA247" s="28"/>
      <c r="LB247" s="28"/>
      <c r="LC247" s="28"/>
      <c r="LD247" s="28"/>
      <c r="LE247" s="28"/>
      <c r="LF247" s="28"/>
      <c r="LG247" s="28"/>
      <c r="LH247" s="28"/>
      <c r="LI247" s="28"/>
      <c r="LJ247" s="28"/>
      <c r="LK247" s="28"/>
      <c r="LL247" s="28"/>
      <c r="LM247" s="28"/>
      <c r="LN247" s="28"/>
      <c r="LO247" s="28"/>
      <c r="LP247" s="28"/>
      <c r="LQ247" s="28"/>
      <c r="LR247" s="28"/>
      <c r="LS247" s="28"/>
      <c r="LT247" s="28"/>
      <c r="LU247" s="28"/>
      <c r="LV247" s="28"/>
      <c r="LW247" s="28"/>
      <c r="LX247" s="28"/>
      <c r="LY247" s="28"/>
      <c r="LZ247" s="28"/>
      <c r="MA247" s="28"/>
      <c r="MB247" s="28"/>
      <c r="MC247" s="28"/>
      <c r="MD247" s="28"/>
      <c r="ME247" s="28"/>
      <c r="MF247" s="28"/>
      <c r="MG247" s="28"/>
      <c r="MH247" s="28"/>
      <c r="MI247" s="28"/>
      <c r="MJ247" s="28"/>
      <c r="MK247" s="28"/>
      <c r="ML247" s="28"/>
      <c r="MM247" s="28"/>
      <c r="MN247" s="28"/>
      <c r="MO247" s="28"/>
      <c r="MP247" s="28"/>
      <c r="MQ247" s="28"/>
      <c r="MR247" s="28"/>
      <c r="MS247" s="28"/>
      <c r="MT247" s="28"/>
      <c r="MU247" s="28"/>
      <c r="MV247" s="28"/>
      <c r="MW247" s="28"/>
      <c r="MX247" s="28"/>
      <c r="MY247" s="28"/>
      <c r="MZ247" s="28"/>
      <c r="NA247" s="28"/>
      <c r="NB247" s="28"/>
      <c r="NC247" s="28"/>
      <c r="ND247" s="28"/>
      <c r="NE247" s="28"/>
      <c r="NF247" s="28"/>
      <c r="NG247" s="28"/>
      <c r="NH247" s="28"/>
      <c r="NI247" s="28"/>
      <c r="NJ247" s="28"/>
      <c r="NK247" s="28"/>
      <c r="NL247" s="28"/>
      <c r="NM247" s="28"/>
      <c r="NN247" s="28"/>
      <c r="NO247" s="28"/>
      <c r="NP247" s="28"/>
      <c r="NQ247" s="28"/>
      <c r="NR247" s="28"/>
      <c r="NS247" s="28"/>
      <c r="NT247" s="28"/>
      <c r="NU247" s="28"/>
      <c r="NV247" s="28"/>
      <c r="NW247" s="28"/>
      <c r="NX247" s="28"/>
      <c r="NY247" s="28"/>
      <c r="NZ247" s="28"/>
      <c r="OA247" s="28"/>
      <c r="OB247" s="28"/>
      <c r="OC247" s="28"/>
      <c r="OD247" s="28"/>
      <c r="OE247" s="28"/>
      <c r="OF247" s="28"/>
      <c r="OG247" s="28"/>
      <c r="OH247" s="28"/>
      <c r="OI247" s="28"/>
      <c r="OJ247" s="28"/>
      <c r="OK247" s="28"/>
      <c r="OL247" s="28"/>
      <c r="OM247" s="28"/>
      <c r="ON247" s="28"/>
      <c r="OO247" s="28"/>
      <c r="OP247" s="28"/>
      <c r="OQ247" s="28"/>
      <c r="OR247" s="28"/>
      <c r="OS247" s="28"/>
      <c r="OT247" s="28"/>
      <c r="OU247" s="28"/>
      <c r="OV247" s="28"/>
      <c r="OW247" s="28"/>
      <c r="OX247" s="28"/>
      <c r="OY247" s="28"/>
      <c r="OZ247" s="28"/>
      <c r="PA247" s="28"/>
      <c r="PB247" s="28"/>
      <c r="PC247" s="28"/>
      <c r="PD247" s="28"/>
      <c r="PE247" s="28"/>
      <c r="PF247" s="28"/>
      <c r="PG247" s="28"/>
      <c r="PH247" s="28"/>
      <c r="PI247" s="28"/>
      <c r="PJ247" s="28"/>
      <c r="PK247" s="28"/>
      <c r="PL247" s="28"/>
      <c r="PM247" s="28"/>
      <c r="PN247" s="28"/>
      <c r="PO247" s="28"/>
      <c r="PP247" s="28"/>
      <c r="PQ247" s="28"/>
      <c r="PR247" s="28"/>
      <c r="PS247" s="28"/>
      <c r="PT247" s="28"/>
      <c r="PU247" s="28"/>
      <c r="PV247" s="28"/>
      <c r="PW247" s="28"/>
      <c r="PX247" s="28"/>
      <c r="PY247" s="28"/>
      <c r="PZ247" s="28"/>
      <c r="QA247" s="28"/>
      <c r="QB247" s="28"/>
      <c r="QC247" s="28"/>
      <c r="QD247" s="28"/>
      <c r="QE247" s="28"/>
      <c r="QF247" s="28"/>
      <c r="QG247" s="28"/>
      <c r="QH247" s="28"/>
      <c r="QI247" s="28"/>
      <c r="QJ247" s="28"/>
      <c r="QK247" s="28"/>
      <c r="QL247" s="28"/>
      <c r="QM247" s="28"/>
      <c r="QN247" s="28"/>
      <c r="QO247" s="28"/>
      <c r="QP247" s="28"/>
      <c r="QQ247" s="28"/>
      <c r="QR247" s="28"/>
      <c r="QS247" s="28"/>
      <c r="QT247" s="28"/>
      <c r="QU247" s="28"/>
      <c r="QV247" s="28"/>
      <c r="QW247" s="28"/>
      <c r="QX247" s="28"/>
      <c r="QY247" s="28"/>
      <c r="QZ247" s="28"/>
      <c r="RA247" s="28"/>
      <c r="RB247" s="28"/>
      <c r="RC247" s="28"/>
      <c r="RD247" s="28"/>
      <c r="RE247" s="28"/>
      <c r="RF247" s="28"/>
      <c r="RG247" s="28"/>
      <c r="RH247" s="28"/>
      <c r="RI247" s="28"/>
      <c r="RJ247" s="28"/>
      <c r="RK247" s="28"/>
      <c r="RL247" s="28"/>
      <c r="RM247" s="28"/>
      <c r="RN247" s="28"/>
      <c r="RO247" s="28"/>
      <c r="RP247" s="28"/>
      <c r="RQ247" s="28"/>
      <c r="RR247" s="28"/>
      <c r="RS247" s="28"/>
      <c r="RT247" s="28"/>
      <c r="RU247" s="28"/>
      <c r="RV247" s="28"/>
      <c r="RW247" s="28"/>
      <c r="RX247" s="28"/>
      <c r="RY247" s="28"/>
      <c r="RZ247" s="28"/>
      <c r="SA247" s="28"/>
      <c r="SB247" s="28"/>
      <c r="SC247" s="28"/>
      <c r="SD247" s="28"/>
      <c r="SE247" s="28"/>
      <c r="SF247" s="28"/>
      <c r="SG247" s="28"/>
      <c r="SH247" s="28"/>
      <c r="SI247" s="28"/>
      <c r="SJ247" s="28"/>
      <c r="SK247" s="28"/>
      <c r="SL247" s="28"/>
      <c r="SM247" s="28"/>
      <c r="SN247" s="28"/>
      <c r="SO247" s="28"/>
      <c r="SP247" s="28"/>
      <c r="SQ247" s="28"/>
      <c r="SR247" s="28"/>
      <c r="SS247" s="28"/>
      <c r="ST247" s="28"/>
      <c r="SU247" s="28"/>
      <c r="SV247" s="28"/>
      <c r="SW247" s="28"/>
      <c r="SX247" s="28"/>
      <c r="SY247" s="28"/>
      <c r="SZ247" s="28"/>
      <c r="TA247" s="28"/>
      <c r="TB247" s="28"/>
      <c r="TC247" s="28"/>
      <c r="TD247" s="28"/>
      <c r="TE247" s="28"/>
      <c r="TF247" s="28"/>
      <c r="TG247" s="28"/>
      <c r="TH247" s="28"/>
      <c r="TI247" s="28"/>
      <c r="TJ247" s="28"/>
      <c r="TK247" s="28"/>
      <c r="TL247" s="28"/>
      <c r="TM247" s="28"/>
      <c r="TN247" s="28"/>
      <c r="TO247" s="28"/>
      <c r="TP247" s="28"/>
      <c r="TQ247" s="28"/>
      <c r="TR247" s="28"/>
      <c r="TS247" s="28"/>
      <c r="TT247" s="28"/>
      <c r="TU247" s="28"/>
      <c r="TV247" s="28"/>
      <c r="TW247" s="28"/>
      <c r="TX247" s="28"/>
      <c r="TY247" s="28"/>
      <c r="TZ247" s="28"/>
      <c r="UA247" s="28"/>
      <c r="UB247" s="28"/>
      <c r="UC247" s="28"/>
      <c r="UD247" s="28"/>
      <c r="UE247" s="28"/>
      <c r="UF247" s="28"/>
      <c r="UG247" s="28"/>
      <c r="UH247" s="28"/>
      <c r="UI247" s="28"/>
      <c r="UJ247" s="28"/>
      <c r="UK247" s="28"/>
      <c r="UL247" s="28"/>
      <c r="UM247" s="28"/>
      <c r="UN247" s="28"/>
      <c r="UO247" s="28"/>
      <c r="UP247" s="28"/>
      <c r="UQ247" s="28"/>
      <c r="UR247" s="28"/>
      <c r="US247" s="28"/>
      <c r="UT247" s="28"/>
      <c r="UU247" s="28"/>
      <c r="UV247" s="28"/>
      <c r="UW247" s="28"/>
      <c r="UX247" s="28"/>
      <c r="UY247" s="28"/>
      <c r="UZ247" s="28"/>
      <c r="VA247" s="28"/>
      <c r="VB247" s="28"/>
      <c r="VC247" s="28"/>
      <c r="VD247" s="28"/>
      <c r="VE247" s="28"/>
      <c r="VF247" s="28"/>
      <c r="VG247" s="28"/>
      <c r="VH247" s="28"/>
      <c r="VI247" s="28"/>
      <c r="VJ247" s="28"/>
      <c r="VK247" s="28"/>
      <c r="VL247" s="28"/>
      <c r="VM247" s="28"/>
      <c r="VN247" s="28"/>
      <c r="VO247" s="28"/>
      <c r="VP247" s="28"/>
      <c r="VQ247" s="28"/>
      <c r="VR247" s="28"/>
      <c r="VS247" s="28"/>
      <c r="VT247" s="28"/>
      <c r="VU247" s="28"/>
      <c r="VV247" s="28"/>
      <c r="VW247" s="28"/>
      <c r="VX247" s="28"/>
      <c r="VY247" s="28"/>
      <c r="VZ247" s="28"/>
      <c r="WA247" s="28"/>
      <c r="WB247" s="28"/>
      <c r="WC247" s="28"/>
      <c r="WD247" s="28"/>
      <c r="WE247" s="28"/>
      <c r="WF247" s="28"/>
      <c r="WG247" s="28"/>
      <c r="WH247" s="28"/>
      <c r="WI247" s="28"/>
      <c r="WJ247" s="28"/>
      <c r="WK247" s="28"/>
      <c r="WL247" s="28"/>
      <c r="WM247" s="28"/>
      <c r="WN247" s="28"/>
      <c r="WO247" s="28"/>
      <c r="WP247" s="28"/>
      <c r="WQ247" s="28"/>
      <c r="WR247" s="28"/>
      <c r="WS247" s="28"/>
      <c r="WT247" s="28"/>
      <c r="WU247" s="28"/>
      <c r="WV247" s="28"/>
      <c r="WW247" s="28"/>
      <c r="WX247" s="28"/>
      <c r="WY247" s="28"/>
      <c r="WZ247" s="28"/>
      <c r="XA247" s="28"/>
      <c r="XB247" s="28"/>
      <c r="XC247" s="28"/>
      <c r="XD247" s="28"/>
      <c r="XE247" s="28"/>
      <c r="XF247" s="28"/>
      <c r="XG247" s="28"/>
      <c r="XH247" s="28"/>
      <c r="XI247" s="28"/>
      <c r="XJ247" s="28"/>
      <c r="XK247" s="28"/>
      <c r="XL247" s="28"/>
      <c r="XM247" s="28"/>
      <c r="XN247" s="28"/>
      <c r="XO247" s="28"/>
      <c r="XP247" s="28"/>
      <c r="XQ247" s="28"/>
      <c r="XR247" s="28"/>
      <c r="XS247" s="28"/>
      <c r="XT247" s="28"/>
      <c r="XU247" s="28"/>
      <c r="XV247" s="28"/>
      <c r="XW247" s="28"/>
      <c r="XX247" s="28"/>
      <c r="XY247" s="28"/>
      <c r="XZ247" s="28"/>
      <c r="YA247" s="28"/>
      <c r="YB247" s="28"/>
      <c r="YC247" s="28"/>
      <c r="YD247" s="28"/>
      <c r="YE247" s="28"/>
      <c r="YF247" s="28"/>
      <c r="YG247" s="28"/>
      <c r="YH247" s="28"/>
      <c r="YI247" s="28"/>
      <c r="YJ247" s="28"/>
      <c r="YK247" s="28"/>
      <c r="YL247" s="28"/>
      <c r="YM247" s="28"/>
      <c r="YN247" s="28"/>
      <c r="YO247" s="28"/>
      <c r="YP247" s="28"/>
      <c r="YQ247" s="28"/>
      <c r="YR247" s="28"/>
      <c r="YS247" s="28"/>
      <c r="YT247" s="28"/>
      <c r="YU247" s="28"/>
      <c r="YV247" s="28"/>
      <c r="YW247" s="28"/>
      <c r="YX247" s="28"/>
      <c r="YY247" s="28"/>
      <c r="YZ247" s="28"/>
      <c r="ZA247" s="28"/>
      <c r="ZB247" s="28"/>
      <c r="ZC247" s="28"/>
      <c r="ZD247" s="28"/>
      <c r="ZE247" s="28"/>
      <c r="ZF247" s="28"/>
      <c r="ZG247" s="28"/>
      <c r="ZH247" s="28"/>
      <c r="ZI247" s="28"/>
      <c r="ZJ247" s="28"/>
      <c r="ZK247" s="28"/>
      <c r="ZL247" s="28"/>
      <c r="ZM247" s="28"/>
      <c r="ZN247" s="28"/>
      <c r="ZO247" s="28"/>
      <c r="ZP247" s="28"/>
      <c r="ZQ247" s="28"/>
      <c r="ZR247" s="28"/>
      <c r="ZS247" s="28"/>
      <c r="ZT247" s="28"/>
      <c r="ZU247" s="28"/>
      <c r="ZV247" s="28"/>
      <c r="ZW247" s="28"/>
      <c r="ZX247" s="28"/>
      <c r="ZY247" s="28"/>
      <c r="ZZ247" s="28"/>
      <c r="AAA247" s="28"/>
      <c r="AAB247" s="28"/>
      <c r="AAC247" s="28"/>
      <c r="AAD247" s="28"/>
      <c r="AAE247" s="28"/>
      <c r="AAF247" s="28"/>
      <c r="AAG247" s="28"/>
      <c r="AAH247" s="28"/>
      <c r="AAI247" s="28"/>
      <c r="AAJ247" s="28"/>
      <c r="AAK247" s="28"/>
      <c r="AAL247" s="28"/>
      <c r="AAM247" s="28"/>
      <c r="AAN247" s="28"/>
      <c r="AAO247" s="28"/>
      <c r="AAP247" s="28"/>
      <c r="AAQ247" s="28"/>
      <c r="AAR247" s="28"/>
      <c r="AAS247" s="28"/>
      <c r="AAT247" s="28"/>
      <c r="AAU247" s="28"/>
      <c r="AAV247" s="28"/>
      <c r="AAW247" s="28"/>
      <c r="AAX247" s="28"/>
      <c r="AAY247" s="28"/>
      <c r="AAZ247" s="28"/>
      <c r="ABA247" s="28"/>
      <c r="ABB247" s="28"/>
      <c r="ABC247" s="28"/>
      <c r="ABD247" s="28"/>
      <c r="ABE247" s="28"/>
      <c r="ABF247" s="28"/>
      <c r="ABG247" s="28"/>
      <c r="ABH247" s="28"/>
      <c r="ABI247" s="28"/>
      <c r="ABJ247" s="28"/>
      <c r="ABK247" s="28"/>
      <c r="ABL247" s="28"/>
      <c r="ABM247" s="28"/>
      <c r="ABN247" s="28"/>
      <c r="ABO247" s="28"/>
      <c r="ABP247" s="28"/>
      <c r="ABQ247" s="28"/>
      <c r="ABR247" s="28"/>
      <c r="ABS247" s="28"/>
      <c r="ABT247" s="28"/>
      <c r="ABU247" s="28"/>
      <c r="ABV247" s="28"/>
      <c r="ABW247" s="28"/>
      <c r="ABX247" s="28"/>
      <c r="ABY247" s="28"/>
      <c r="ABZ247" s="28"/>
      <c r="ACA247" s="28"/>
      <c r="ACB247" s="28"/>
      <c r="ACC247" s="28"/>
      <c r="ACD247" s="28"/>
      <c r="ACE247" s="28"/>
      <c r="ACF247" s="28"/>
      <c r="ACG247" s="28"/>
      <c r="ACH247" s="28"/>
      <c r="ACI247" s="28"/>
      <c r="ACJ247" s="28"/>
      <c r="ACK247" s="28"/>
      <c r="ACL247" s="28"/>
      <c r="ACM247" s="28"/>
      <c r="ACN247" s="28"/>
      <c r="ACO247" s="28"/>
      <c r="ACP247" s="28"/>
      <c r="ACQ247" s="28"/>
      <c r="ACR247" s="28"/>
      <c r="ACS247" s="28"/>
      <c r="ACT247" s="28"/>
      <c r="ACU247" s="28"/>
      <c r="ACV247" s="28"/>
      <c r="ACW247" s="28"/>
      <c r="ACX247" s="28"/>
      <c r="ACY247" s="28"/>
      <c r="ACZ247" s="28"/>
      <c r="ADA247" s="28"/>
      <c r="ADB247" s="28"/>
      <c r="ADC247" s="28"/>
      <c r="ADD247" s="28"/>
      <c r="ADE247" s="28"/>
      <c r="ADF247" s="28"/>
      <c r="ADG247" s="28"/>
      <c r="ADH247" s="28"/>
      <c r="ADI247" s="28"/>
      <c r="ADJ247" s="28"/>
      <c r="ADK247" s="28"/>
      <c r="ADL247" s="28"/>
      <c r="ADM247" s="28"/>
      <c r="ADN247" s="28"/>
      <c r="ADO247" s="28"/>
      <c r="ADP247" s="28"/>
      <c r="ADQ247" s="28"/>
      <c r="ADR247" s="28"/>
      <c r="ADS247" s="28"/>
      <c r="ADT247" s="28"/>
      <c r="ADU247" s="28"/>
      <c r="ADV247" s="28"/>
      <c r="ADW247" s="28"/>
      <c r="ADX247" s="28"/>
      <c r="ADY247" s="28"/>
      <c r="ADZ247" s="28"/>
      <c r="AEA247" s="28"/>
      <c r="AEB247" s="28"/>
      <c r="AEC247" s="28"/>
      <c r="AED247" s="28"/>
      <c r="AEE247" s="28"/>
      <c r="AEF247" s="28"/>
      <c r="AEG247" s="28"/>
      <c r="AEH247" s="28"/>
      <c r="AEI247" s="28"/>
      <c r="AEJ247" s="28"/>
      <c r="AEK247" s="28"/>
      <c r="AEL247" s="28"/>
      <c r="AEM247" s="28"/>
      <c r="AEN247" s="28"/>
      <c r="AEO247" s="28"/>
      <c r="AEP247" s="28"/>
      <c r="AEQ247" s="28"/>
      <c r="AER247" s="28"/>
      <c r="AES247" s="28"/>
      <c r="AET247" s="28"/>
      <c r="AEU247" s="28"/>
      <c r="AEV247" s="28"/>
      <c r="AEW247" s="28"/>
      <c r="AEX247" s="28"/>
      <c r="AEY247" s="28"/>
      <c r="AEZ247" s="28"/>
      <c r="AFA247" s="28"/>
      <c r="AFB247" s="28"/>
      <c r="AFC247" s="28"/>
      <c r="AFD247" s="28"/>
      <c r="AFE247" s="28"/>
      <c r="AFF247" s="28"/>
      <c r="AFG247" s="28"/>
      <c r="AFH247" s="28"/>
      <c r="AFI247" s="28"/>
      <c r="AFJ247" s="28"/>
      <c r="AFK247" s="28"/>
      <c r="AFL247" s="28"/>
      <c r="AFM247" s="28"/>
      <c r="AFN247" s="28"/>
      <c r="AFO247" s="28"/>
      <c r="AFP247" s="28"/>
      <c r="AFQ247" s="28"/>
      <c r="AFR247" s="28"/>
      <c r="AFS247" s="28"/>
      <c r="AFT247" s="28"/>
      <c r="AFU247" s="28"/>
      <c r="AFV247" s="28"/>
      <c r="AFW247" s="28"/>
      <c r="AFX247" s="28"/>
      <c r="AFY247" s="28"/>
      <c r="AFZ247" s="28"/>
      <c r="AGA247" s="28"/>
      <c r="AGB247" s="28"/>
      <c r="AGC247" s="28"/>
      <c r="AGD247" s="28"/>
      <c r="AGE247" s="28"/>
      <c r="AGF247" s="28"/>
      <c r="AGG247" s="28"/>
      <c r="AGH247" s="28"/>
      <c r="AGI247" s="28"/>
      <c r="AGJ247" s="28"/>
      <c r="AGK247" s="28"/>
      <c r="AGL247" s="28"/>
      <c r="AGM247" s="28"/>
      <c r="AGN247" s="28"/>
      <c r="AGO247" s="28"/>
      <c r="AGP247" s="28"/>
      <c r="AGQ247" s="28"/>
      <c r="AGR247" s="28"/>
    </row>
    <row r="248" spans="1:876 6877:7029" ht="14.45" hidden="1" customHeight="1" x14ac:dyDescent="0.2">
      <c r="A248" s="108">
        <v>69</v>
      </c>
      <c r="B248" s="114" t="s">
        <v>647</v>
      </c>
      <c r="C248" s="115" t="s">
        <v>538</v>
      </c>
      <c r="D248" s="116">
        <f>VLOOKUP(C248,TLine_Cost,2,FALSE)</f>
        <v>1839.07</v>
      </c>
      <c r="E248" s="116">
        <f>VLOOKUP(C248,TLine_Cost,4,FALSE)</f>
        <v>1068.02</v>
      </c>
      <c r="F248" s="117" t="s">
        <v>35</v>
      </c>
      <c r="G248" s="108">
        <v>50707</v>
      </c>
      <c r="H248" s="113" t="s">
        <v>536</v>
      </c>
      <c r="I248" s="108">
        <v>50713</v>
      </c>
      <c r="J248" s="123" t="s">
        <v>539</v>
      </c>
      <c r="K248" s="126">
        <f t="shared" si="339"/>
        <v>1839.0699999999997</v>
      </c>
      <c r="L248" s="126">
        <f t="shared" si="340"/>
        <v>1068.02</v>
      </c>
      <c r="M248" s="127">
        <f>SUM(K248)</f>
        <v>1839.0699999999997</v>
      </c>
      <c r="N248" s="128" t="s">
        <v>338</v>
      </c>
      <c r="O248" s="142" t="s">
        <v>330</v>
      </c>
      <c r="P248" s="128" t="e">
        <f>VLOOKUP(I248,I252:J644,2,FALSE)</f>
        <v>#N/A</v>
      </c>
      <c r="Q248" s="129" t="e">
        <f>VLOOKUP(I248,#REF!,5,FALSE)</f>
        <v>#REF!</v>
      </c>
      <c r="R248" s="129" t="e">
        <f>VLOOKUP(I248,#REF!,6,FALSE)</f>
        <v>#REF!</v>
      </c>
      <c r="S248" s="130" t="e">
        <f>SQRT(Q248^2+R248^2)</f>
        <v>#REF!</v>
      </c>
      <c r="T248" s="108">
        <v>69</v>
      </c>
      <c r="U248" s="108">
        <v>1</v>
      </c>
      <c r="V248" s="131">
        <v>1.1399999999999999</v>
      </c>
      <c r="W248" s="131">
        <v>1.1399999999999999</v>
      </c>
      <c r="X248" s="128">
        <f t="shared" si="283"/>
        <v>1</v>
      </c>
      <c r="Y248" s="128">
        <f t="shared" si="290"/>
        <v>0</v>
      </c>
      <c r="Z248" s="135">
        <f t="shared" si="342"/>
        <v>0</v>
      </c>
      <c r="AA248" s="135">
        <f t="shared" si="343"/>
        <v>0</v>
      </c>
      <c r="AB248" s="128">
        <f t="shared" si="293"/>
        <v>1</v>
      </c>
      <c r="AC248" s="135">
        <f t="shared" si="344"/>
        <v>1839.0699999999997</v>
      </c>
      <c r="AD248" s="135">
        <f t="shared" si="345"/>
        <v>1068.02</v>
      </c>
      <c r="AE248" s="133" t="s">
        <v>330</v>
      </c>
      <c r="AF248" s="39">
        <v>526</v>
      </c>
      <c r="AG248" s="39">
        <v>100</v>
      </c>
      <c r="AH248" s="180">
        <f t="shared" si="337"/>
        <v>1.1399999999999999</v>
      </c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  <c r="IN248" s="28"/>
      <c r="IO248" s="28"/>
      <c r="IP248" s="28"/>
      <c r="IQ248" s="28"/>
      <c r="IR248" s="28"/>
      <c r="IS248" s="28"/>
      <c r="IT248" s="28"/>
      <c r="IU248" s="28"/>
      <c r="IV248" s="28"/>
      <c r="IW248" s="28"/>
      <c r="IX248" s="28"/>
      <c r="IY248" s="28"/>
      <c r="IZ248" s="28"/>
      <c r="JA248" s="28"/>
      <c r="JB248" s="28"/>
      <c r="JC248" s="28"/>
      <c r="JD248" s="28"/>
      <c r="JE248" s="28"/>
      <c r="JF248" s="28"/>
      <c r="JG248" s="28"/>
      <c r="JH248" s="28"/>
      <c r="JI248" s="28"/>
      <c r="JJ248" s="28"/>
      <c r="JK248" s="28"/>
      <c r="JL248" s="28"/>
      <c r="JM248" s="28"/>
      <c r="JN248" s="28"/>
      <c r="JO248" s="28"/>
      <c r="JP248" s="28"/>
      <c r="JQ248" s="28"/>
      <c r="JR248" s="28"/>
      <c r="JS248" s="28"/>
      <c r="JT248" s="28"/>
      <c r="JU248" s="28"/>
      <c r="JV248" s="28"/>
      <c r="JW248" s="28"/>
      <c r="JX248" s="28"/>
      <c r="JY248" s="28"/>
      <c r="JZ248" s="28"/>
      <c r="KA248" s="28"/>
      <c r="KB248" s="28"/>
      <c r="KC248" s="28"/>
      <c r="KD248" s="28"/>
      <c r="KE248" s="28"/>
      <c r="KF248" s="28"/>
      <c r="KG248" s="28"/>
      <c r="KH248" s="28"/>
      <c r="KI248" s="28"/>
      <c r="KJ248" s="28"/>
      <c r="KK248" s="28"/>
      <c r="KL248" s="28"/>
      <c r="KM248" s="28"/>
      <c r="KN248" s="28"/>
      <c r="KO248" s="28"/>
      <c r="KP248" s="28"/>
      <c r="KQ248" s="28"/>
      <c r="KR248" s="28"/>
      <c r="KS248" s="28"/>
      <c r="KT248" s="28"/>
      <c r="KU248" s="28"/>
      <c r="KV248" s="28"/>
      <c r="KW248" s="28"/>
      <c r="KX248" s="28"/>
      <c r="KY248" s="28"/>
      <c r="KZ248" s="28"/>
      <c r="LA248" s="28"/>
      <c r="LB248" s="28"/>
      <c r="LC248" s="28"/>
      <c r="LD248" s="28"/>
      <c r="LE248" s="28"/>
      <c r="LF248" s="28"/>
      <c r="LG248" s="28"/>
      <c r="LH248" s="28"/>
      <c r="LI248" s="28"/>
      <c r="LJ248" s="28"/>
      <c r="LK248" s="28"/>
      <c r="LL248" s="28"/>
      <c r="LM248" s="28"/>
      <c r="LN248" s="28"/>
      <c r="LO248" s="28"/>
      <c r="LP248" s="28"/>
      <c r="LQ248" s="28"/>
      <c r="LR248" s="28"/>
      <c r="LS248" s="28"/>
      <c r="LT248" s="28"/>
      <c r="LU248" s="28"/>
      <c r="LV248" s="28"/>
      <c r="LW248" s="28"/>
      <c r="LX248" s="28"/>
      <c r="LY248" s="28"/>
      <c r="LZ248" s="28"/>
      <c r="MA248" s="28"/>
      <c r="MB248" s="28"/>
      <c r="MC248" s="28"/>
      <c r="MD248" s="28"/>
      <c r="ME248" s="28"/>
      <c r="MF248" s="28"/>
      <c r="MG248" s="28"/>
      <c r="MH248" s="28"/>
      <c r="MI248" s="28"/>
      <c r="MJ248" s="28"/>
      <c r="MK248" s="28"/>
      <c r="ML248" s="28"/>
      <c r="MM248" s="28"/>
      <c r="MN248" s="28"/>
      <c r="MO248" s="28"/>
      <c r="MP248" s="28"/>
      <c r="MQ248" s="28"/>
      <c r="MR248" s="28"/>
      <c r="MS248" s="28"/>
      <c r="MT248" s="28"/>
      <c r="MU248" s="28"/>
      <c r="MV248" s="28"/>
      <c r="MW248" s="28"/>
      <c r="MX248" s="28"/>
      <c r="MY248" s="28"/>
      <c r="MZ248" s="28"/>
      <c r="NA248" s="28"/>
      <c r="NB248" s="28"/>
      <c r="NC248" s="28"/>
      <c r="ND248" s="28"/>
      <c r="NE248" s="28"/>
      <c r="NF248" s="28"/>
      <c r="NG248" s="28"/>
      <c r="NH248" s="28"/>
      <c r="NI248" s="28"/>
      <c r="NJ248" s="28"/>
      <c r="NK248" s="28"/>
      <c r="NL248" s="28"/>
      <c r="NM248" s="28"/>
      <c r="NN248" s="28"/>
      <c r="NO248" s="28"/>
      <c r="NP248" s="28"/>
      <c r="NQ248" s="28"/>
      <c r="NR248" s="28"/>
      <c r="NS248" s="28"/>
      <c r="NT248" s="28"/>
      <c r="NU248" s="28"/>
      <c r="NV248" s="28"/>
      <c r="NW248" s="28"/>
      <c r="NX248" s="28"/>
      <c r="NY248" s="28"/>
      <c r="NZ248" s="28"/>
      <c r="OA248" s="28"/>
      <c r="OB248" s="28"/>
      <c r="OC248" s="28"/>
      <c r="OD248" s="28"/>
      <c r="OE248" s="28"/>
      <c r="OF248" s="28"/>
      <c r="OG248" s="28"/>
      <c r="OH248" s="28"/>
      <c r="OI248" s="28"/>
      <c r="OJ248" s="28"/>
      <c r="OK248" s="28"/>
      <c r="OL248" s="28"/>
      <c r="OM248" s="28"/>
      <c r="ON248" s="28"/>
      <c r="OO248" s="28"/>
      <c r="OP248" s="28"/>
      <c r="OQ248" s="28"/>
      <c r="OR248" s="28"/>
      <c r="OS248" s="28"/>
      <c r="OT248" s="28"/>
      <c r="OU248" s="28"/>
      <c r="OV248" s="28"/>
      <c r="OW248" s="28"/>
      <c r="OX248" s="28"/>
      <c r="OY248" s="28"/>
      <c r="OZ248" s="28"/>
      <c r="PA248" s="28"/>
      <c r="PB248" s="28"/>
      <c r="PC248" s="28"/>
      <c r="PD248" s="28"/>
      <c r="PE248" s="28"/>
      <c r="PF248" s="28"/>
      <c r="PG248" s="28"/>
      <c r="PH248" s="28"/>
      <c r="PI248" s="28"/>
      <c r="PJ248" s="28"/>
      <c r="PK248" s="28"/>
      <c r="PL248" s="28"/>
      <c r="PM248" s="28"/>
      <c r="PN248" s="28"/>
      <c r="PO248" s="28"/>
      <c r="PP248" s="28"/>
      <c r="PQ248" s="28"/>
      <c r="PR248" s="28"/>
      <c r="PS248" s="28"/>
      <c r="PT248" s="28"/>
      <c r="PU248" s="28"/>
      <c r="PV248" s="28"/>
      <c r="PW248" s="28"/>
      <c r="PX248" s="28"/>
      <c r="PY248" s="28"/>
      <c r="PZ248" s="28"/>
      <c r="QA248" s="28"/>
      <c r="QB248" s="28"/>
      <c r="QC248" s="28"/>
      <c r="QD248" s="28"/>
      <c r="QE248" s="28"/>
      <c r="QF248" s="28"/>
      <c r="QG248" s="28"/>
      <c r="QH248" s="28"/>
      <c r="QI248" s="28"/>
      <c r="QJ248" s="28"/>
      <c r="QK248" s="28"/>
      <c r="QL248" s="28"/>
      <c r="QM248" s="28"/>
      <c r="QN248" s="28"/>
      <c r="QO248" s="28"/>
      <c r="QP248" s="28"/>
      <c r="QQ248" s="28"/>
      <c r="QR248" s="28"/>
      <c r="QS248" s="28"/>
      <c r="QT248" s="28"/>
      <c r="QU248" s="28"/>
      <c r="QV248" s="28"/>
      <c r="QW248" s="28"/>
      <c r="QX248" s="28"/>
      <c r="QY248" s="28"/>
      <c r="QZ248" s="28"/>
      <c r="RA248" s="28"/>
      <c r="RB248" s="28"/>
      <c r="RC248" s="28"/>
      <c r="RD248" s="28"/>
      <c r="RE248" s="28"/>
      <c r="RF248" s="28"/>
      <c r="RG248" s="28"/>
      <c r="RH248" s="28"/>
      <c r="RI248" s="28"/>
      <c r="RJ248" s="28"/>
      <c r="RK248" s="28"/>
      <c r="RL248" s="28"/>
      <c r="RM248" s="28"/>
      <c r="RN248" s="28"/>
      <c r="RO248" s="28"/>
      <c r="RP248" s="28"/>
      <c r="RQ248" s="28"/>
      <c r="RR248" s="28"/>
      <c r="RS248" s="28"/>
      <c r="RT248" s="28"/>
      <c r="RU248" s="28"/>
      <c r="RV248" s="28"/>
      <c r="RW248" s="28"/>
      <c r="RX248" s="28"/>
      <c r="RY248" s="28"/>
      <c r="RZ248" s="28"/>
      <c r="SA248" s="28"/>
      <c r="SB248" s="28"/>
      <c r="SC248" s="28"/>
      <c r="SD248" s="28"/>
      <c r="SE248" s="28"/>
      <c r="SF248" s="28"/>
      <c r="SG248" s="28"/>
      <c r="SH248" s="28"/>
      <c r="SI248" s="28"/>
      <c r="SJ248" s="28"/>
      <c r="SK248" s="28"/>
      <c r="SL248" s="28"/>
      <c r="SM248" s="28"/>
      <c r="SN248" s="28"/>
      <c r="SO248" s="28"/>
      <c r="SP248" s="28"/>
      <c r="SQ248" s="28"/>
      <c r="SR248" s="28"/>
      <c r="SS248" s="28"/>
      <c r="ST248" s="28"/>
      <c r="SU248" s="28"/>
      <c r="SV248" s="28"/>
      <c r="SW248" s="28"/>
      <c r="SX248" s="28"/>
      <c r="SY248" s="28"/>
      <c r="SZ248" s="28"/>
      <c r="TA248" s="28"/>
      <c r="TB248" s="28"/>
      <c r="TC248" s="28"/>
      <c r="TD248" s="28"/>
      <c r="TE248" s="28"/>
      <c r="TF248" s="28"/>
      <c r="TG248" s="28"/>
      <c r="TH248" s="28"/>
      <c r="TI248" s="28"/>
      <c r="TJ248" s="28"/>
      <c r="TK248" s="28"/>
      <c r="TL248" s="28"/>
      <c r="TM248" s="28"/>
      <c r="TN248" s="28"/>
      <c r="TO248" s="28"/>
      <c r="TP248" s="28"/>
      <c r="TQ248" s="28"/>
      <c r="TR248" s="28"/>
      <c r="TS248" s="28"/>
      <c r="TT248" s="28"/>
      <c r="TU248" s="28"/>
      <c r="TV248" s="28"/>
      <c r="TW248" s="28"/>
      <c r="TX248" s="28"/>
      <c r="TY248" s="28"/>
      <c r="TZ248" s="28"/>
      <c r="UA248" s="28"/>
      <c r="UB248" s="28"/>
      <c r="UC248" s="28"/>
      <c r="UD248" s="28"/>
      <c r="UE248" s="28"/>
      <c r="UF248" s="28"/>
      <c r="UG248" s="28"/>
      <c r="UH248" s="28"/>
      <c r="UI248" s="28"/>
      <c r="UJ248" s="28"/>
      <c r="UK248" s="28"/>
      <c r="UL248" s="28"/>
      <c r="UM248" s="28"/>
      <c r="UN248" s="28"/>
      <c r="UO248" s="28"/>
      <c r="UP248" s="28"/>
      <c r="UQ248" s="28"/>
      <c r="UR248" s="28"/>
      <c r="US248" s="28"/>
      <c r="UT248" s="28"/>
      <c r="UU248" s="28"/>
      <c r="UV248" s="28"/>
      <c r="UW248" s="28"/>
      <c r="UX248" s="28"/>
      <c r="UY248" s="28"/>
      <c r="UZ248" s="28"/>
      <c r="VA248" s="28"/>
      <c r="VB248" s="28"/>
      <c r="VC248" s="28"/>
      <c r="VD248" s="28"/>
      <c r="VE248" s="28"/>
      <c r="VF248" s="28"/>
      <c r="VG248" s="28"/>
      <c r="VH248" s="28"/>
      <c r="VI248" s="28"/>
      <c r="VJ248" s="28"/>
      <c r="VK248" s="28"/>
      <c r="VL248" s="28"/>
      <c r="VM248" s="28"/>
      <c r="VN248" s="28"/>
      <c r="VO248" s="28"/>
      <c r="VP248" s="28"/>
      <c r="VQ248" s="28"/>
      <c r="VR248" s="28"/>
      <c r="VS248" s="28"/>
      <c r="VT248" s="28"/>
      <c r="VU248" s="28"/>
      <c r="VV248" s="28"/>
      <c r="VW248" s="28"/>
      <c r="VX248" s="28"/>
      <c r="VY248" s="28"/>
      <c r="VZ248" s="28"/>
      <c r="WA248" s="28"/>
      <c r="WB248" s="28"/>
      <c r="WC248" s="28"/>
      <c r="WD248" s="28"/>
      <c r="WE248" s="28"/>
      <c r="WF248" s="28"/>
      <c r="WG248" s="28"/>
      <c r="WH248" s="28"/>
      <c r="WI248" s="28"/>
      <c r="WJ248" s="28"/>
      <c r="WK248" s="28"/>
      <c r="WL248" s="28"/>
      <c r="WM248" s="28"/>
      <c r="WN248" s="28"/>
      <c r="WO248" s="28"/>
      <c r="WP248" s="28"/>
      <c r="WQ248" s="28"/>
      <c r="WR248" s="28"/>
      <c r="WS248" s="28"/>
      <c r="WT248" s="28"/>
      <c r="WU248" s="28"/>
      <c r="WV248" s="28"/>
      <c r="WW248" s="28"/>
      <c r="WX248" s="28"/>
      <c r="WY248" s="28"/>
      <c r="WZ248" s="28"/>
      <c r="XA248" s="28"/>
      <c r="XB248" s="28"/>
      <c r="XC248" s="28"/>
      <c r="XD248" s="28"/>
      <c r="XE248" s="28"/>
      <c r="XF248" s="28"/>
      <c r="XG248" s="28"/>
      <c r="XH248" s="28"/>
      <c r="XI248" s="28"/>
      <c r="XJ248" s="28"/>
      <c r="XK248" s="28"/>
      <c r="XL248" s="28"/>
      <c r="XM248" s="28"/>
      <c r="XN248" s="28"/>
      <c r="XO248" s="28"/>
      <c r="XP248" s="28"/>
      <c r="XQ248" s="28"/>
      <c r="XR248" s="28"/>
      <c r="XS248" s="28"/>
      <c r="XT248" s="28"/>
      <c r="XU248" s="28"/>
      <c r="XV248" s="28"/>
      <c r="XW248" s="28"/>
      <c r="XX248" s="28"/>
      <c r="XY248" s="28"/>
      <c r="XZ248" s="28"/>
      <c r="YA248" s="28"/>
      <c r="YB248" s="28"/>
      <c r="YC248" s="28"/>
      <c r="YD248" s="28"/>
      <c r="YE248" s="28"/>
      <c r="YF248" s="28"/>
      <c r="YG248" s="28"/>
      <c r="YH248" s="28"/>
      <c r="YI248" s="28"/>
      <c r="YJ248" s="28"/>
      <c r="YK248" s="28"/>
      <c r="YL248" s="28"/>
      <c r="YM248" s="28"/>
      <c r="YN248" s="28"/>
      <c r="YO248" s="28"/>
      <c r="YP248" s="28"/>
      <c r="YQ248" s="28"/>
      <c r="YR248" s="28"/>
      <c r="YS248" s="28"/>
      <c r="YT248" s="28"/>
      <c r="YU248" s="28"/>
      <c r="YV248" s="28"/>
      <c r="YW248" s="28"/>
      <c r="YX248" s="28"/>
      <c r="YY248" s="28"/>
      <c r="YZ248" s="28"/>
      <c r="ZA248" s="28"/>
      <c r="ZB248" s="28"/>
      <c r="ZC248" s="28"/>
      <c r="ZD248" s="28"/>
      <c r="ZE248" s="28"/>
      <c r="ZF248" s="28"/>
      <c r="ZG248" s="28"/>
      <c r="ZH248" s="28"/>
      <c r="ZI248" s="28"/>
      <c r="ZJ248" s="28"/>
      <c r="ZK248" s="28"/>
      <c r="ZL248" s="28"/>
      <c r="ZM248" s="28"/>
      <c r="ZN248" s="28"/>
      <c r="ZO248" s="28"/>
      <c r="ZP248" s="28"/>
      <c r="ZQ248" s="28"/>
      <c r="ZR248" s="28"/>
      <c r="ZS248" s="28"/>
      <c r="ZT248" s="28"/>
      <c r="ZU248" s="28"/>
      <c r="ZV248" s="28"/>
      <c r="ZW248" s="28"/>
      <c r="ZX248" s="28"/>
      <c r="ZY248" s="28"/>
      <c r="ZZ248" s="28"/>
      <c r="AAA248" s="28"/>
      <c r="AAB248" s="28"/>
      <c r="AAC248" s="28"/>
      <c r="AAD248" s="28"/>
      <c r="AAE248" s="28"/>
      <c r="AAF248" s="28"/>
      <c r="AAG248" s="28"/>
      <c r="AAH248" s="28"/>
      <c r="AAI248" s="28"/>
      <c r="AAJ248" s="28"/>
      <c r="AAK248" s="28"/>
      <c r="AAL248" s="28"/>
      <c r="AAM248" s="28"/>
      <c r="AAN248" s="28"/>
      <c r="AAO248" s="28"/>
      <c r="AAP248" s="28"/>
      <c r="AAQ248" s="28"/>
      <c r="AAR248" s="28"/>
      <c r="AAS248" s="28"/>
      <c r="AAT248" s="28"/>
      <c r="AAU248" s="28"/>
      <c r="AAV248" s="28"/>
      <c r="AAW248" s="28"/>
      <c r="AAX248" s="28"/>
      <c r="AAY248" s="28"/>
      <c r="AAZ248" s="28"/>
      <c r="ABA248" s="28"/>
      <c r="ABB248" s="28"/>
      <c r="ABC248" s="28"/>
      <c r="ABD248" s="28"/>
      <c r="ABE248" s="28"/>
      <c r="ABF248" s="28"/>
      <c r="ABG248" s="28"/>
      <c r="ABH248" s="28"/>
      <c r="ABI248" s="28"/>
      <c r="ABJ248" s="28"/>
      <c r="ABK248" s="28"/>
      <c r="ABL248" s="28"/>
      <c r="ABM248" s="28"/>
      <c r="ABN248" s="28"/>
      <c r="ABO248" s="28"/>
      <c r="ABP248" s="28"/>
      <c r="ABQ248" s="28"/>
      <c r="ABR248" s="28"/>
      <c r="ABS248" s="28"/>
      <c r="ABT248" s="28"/>
      <c r="ABU248" s="28"/>
      <c r="ABV248" s="28"/>
      <c r="ABW248" s="28"/>
      <c r="ABX248" s="28"/>
      <c r="ABY248" s="28"/>
      <c r="ABZ248" s="28"/>
      <c r="ACA248" s="28"/>
      <c r="ACB248" s="28"/>
      <c r="ACC248" s="28"/>
      <c r="ACD248" s="28"/>
      <c r="ACE248" s="28"/>
      <c r="ACF248" s="28"/>
      <c r="ACG248" s="28"/>
      <c r="ACH248" s="28"/>
      <c r="ACI248" s="28"/>
      <c r="ACJ248" s="28"/>
      <c r="ACK248" s="28"/>
      <c r="ACL248" s="28"/>
      <c r="ACM248" s="28"/>
      <c r="ACN248" s="28"/>
      <c r="ACO248" s="28"/>
      <c r="ACP248" s="28"/>
      <c r="ACQ248" s="28"/>
      <c r="ACR248" s="28"/>
      <c r="ACS248" s="28"/>
      <c r="ACT248" s="28"/>
      <c r="ACU248" s="28"/>
      <c r="ACV248" s="28"/>
      <c r="ACW248" s="28"/>
      <c r="ACX248" s="28"/>
      <c r="ACY248" s="28"/>
      <c r="ACZ248" s="28"/>
      <c r="ADA248" s="28"/>
      <c r="ADB248" s="28"/>
      <c r="ADC248" s="28"/>
      <c r="ADD248" s="28"/>
      <c r="ADE248" s="28"/>
      <c r="ADF248" s="28"/>
      <c r="ADG248" s="28"/>
      <c r="ADH248" s="28"/>
      <c r="ADI248" s="28"/>
      <c r="ADJ248" s="28"/>
      <c r="ADK248" s="28"/>
      <c r="ADL248" s="28"/>
      <c r="ADM248" s="28"/>
      <c r="ADN248" s="28"/>
      <c r="ADO248" s="28"/>
      <c r="ADP248" s="28"/>
      <c r="ADQ248" s="28"/>
      <c r="ADR248" s="28"/>
      <c r="ADS248" s="28"/>
      <c r="ADT248" s="28"/>
      <c r="ADU248" s="28"/>
      <c r="ADV248" s="28"/>
      <c r="ADW248" s="28"/>
      <c r="ADX248" s="28"/>
      <c r="ADY248" s="28"/>
      <c r="ADZ248" s="28"/>
      <c r="AEA248" s="28"/>
      <c r="AEB248" s="28"/>
      <c r="AEC248" s="28"/>
      <c r="AED248" s="28"/>
      <c r="AEE248" s="28"/>
      <c r="AEF248" s="28"/>
      <c r="AEG248" s="28"/>
      <c r="AEH248" s="28"/>
      <c r="AEI248" s="28"/>
      <c r="AEJ248" s="28"/>
      <c r="AEK248" s="28"/>
      <c r="AEL248" s="28"/>
      <c r="AEM248" s="28"/>
      <c r="AEN248" s="28"/>
      <c r="AEO248" s="28"/>
      <c r="AEP248" s="28"/>
      <c r="AEQ248" s="28"/>
      <c r="AER248" s="28"/>
      <c r="AES248" s="28"/>
      <c r="AET248" s="28"/>
      <c r="AEU248" s="28"/>
      <c r="AEV248" s="28"/>
      <c r="AEW248" s="28"/>
      <c r="AEX248" s="28"/>
      <c r="AEY248" s="28"/>
      <c r="AEZ248" s="28"/>
      <c r="AFA248" s="28"/>
      <c r="AFB248" s="28"/>
      <c r="AFC248" s="28"/>
      <c r="AFD248" s="28"/>
      <c r="AFE248" s="28"/>
      <c r="AFF248" s="28"/>
      <c r="AFG248" s="28"/>
      <c r="AFH248" s="28"/>
      <c r="AFI248" s="28"/>
      <c r="AFJ248" s="28"/>
      <c r="AFK248" s="28"/>
      <c r="AFL248" s="28"/>
      <c r="AFM248" s="28"/>
      <c r="AFN248" s="28"/>
      <c r="AFO248" s="28"/>
      <c r="AFP248" s="28"/>
      <c r="AFQ248" s="28"/>
      <c r="AFR248" s="28"/>
      <c r="AFS248" s="28"/>
      <c r="AFT248" s="28"/>
      <c r="AFU248" s="28"/>
      <c r="AFV248" s="28"/>
      <c r="AFW248" s="28"/>
      <c r="AFX248" s="28"/>
      <c r="AFY248" s="28"/>
      <c r="AFZ248" s="28"/>
      <c r="AGA248" s="28"/>
      <c r="AGB248" s="28"/>
      <c r="AGC248" s="28"/>
      <c r="AGD248" s="28"/>
      <c r="AGE248" s="28"/>
      <c r="AGF248" s="28"/>
      <c r="AGG248" s="28"/>
      <c r="AGH248" s="28"/>
      <c r="AGI248" s="28"/>
      <c r="AGJ248" s="28"/>
      <c r="AGK248" s="28"/>
      <c r="AGL248" s="28"/>
      <c r="AGM248" s="28"/>
      <c r="AGN248" s="28"/>
      <c r="AGO248" s="28"/>
      <c r="AGP248" s="28"/>
      <c r="AGQ248" s="28"/>
      <c r="AGR248" s="28"/>
    </row>
    <row r="249" spans="1:876 6877:7029" s="28" customFormat="1" ht="14.45" hidden="1" customHeight="1" x14ac:dyDescent="0.2">
      <c r="A249" s="108">
        <v>69</v>
      </c>
      <c r="B249" s="109" t="s">
        <v>541</v>
      </c>
      <c r="C249" s="122" t="str">
        <f>VLOOKUP(B249,ckt_lookup,2,FALSE)</f>
        <v>Elec Tran-Line OH-TX- 69KV-Lubbock East Int-Garza Post</v>
      </c>
      <c r="D249" s="110">
        <f>VLOOKUP(C249,TLine_Cost,2,FALSE)</f>
        <v>1364105.4700000002</v>
      </c>
      <c r="E249" s="110">
        <f>VLOOKUP(C249,TLine_Cost,4,FALSE)</f>
        <v>971658.34000000008</v>
      </c>
      <c r="F249" s="111" t="s">
        <v>35</v>
      </c>
      <c r="G249" s="108">
        <v>51767</v>
      </c>
      <c r="H249" s="278" t="s">
        <v>1233</v>
      </c>
      <c r="I249" s="108">
        <v>51773</v>
      </c>
      <c r="J249" s="278" t="s">
        <v>1234</v>
      </c>
      <c r="K249" s="126">
        <f t="shared" si="339"/>
        <v>542203.93194428331</v>
      </c>
      <c r="L249" s="126">
        <f t="shared" si="340"/>
        <v>386214.25105380983</v>
      </c>
      <c r="M249" s="127">
        <f>SUM(K249:K255)</f>
        <v>1547856.1280653903</v>
      </c>
      <c r="N249" s="128" t="s">
        <v>338</v>
      </c>
      <c r="O249" s="142" t="s">
        <v>330</v>
      </c>
      <c r="P249" s="128" t="e">
        <f>VLOOKUP(I249,I251:J648,2,FALSE)</f>
        <v>#N/A</v>
      </c>
      <c r="Q249" s="129" t="e">
        <f>VLOOKUP(I249,#REF!,5,FALSE)</f>
        <v>#REF!</v>
      </c>
      <c r="R249" s="129" t="e">
        <f>VLOOKUP(I249,#REF!,6,FALSE)</f>
        <v>#REF!</v>
      </c>
      <c r="S249" s="130" t="e">
        <f>SQRT(Q249^2+R249^2)</f>
        <v>#REF!</v>
      </c>
      <c r="T249" s="108">
        <v>69</v>
      </c>
      <c r="U249" s="108">
        <v>1</v>
      </c>
      <c r="V249" s="327">
        <v>14.382</v>
      </c>
      <c r="W249" s="327">
        <v>36.183</v>
      </c>
      <c r="X249" s="128">
        <f t="shared" si="283"/>
        <v>1</v>
      </c>
      <c r="Y249" s="128">
        <f t="shared" si="290"/>
        <v>0</v>
      </c>
      <c r="Z249" s="135">
        <f t="shared" si="342"/>
        <v>0</v>
      </c>
      <c r="AA249" s="135">
        <f t="shared" si="343"/>
        <v>0</v>
      </c>
      <c r="AB249" s="128">
        <f t="shared" si="293"/>
        <v>1</v>
      </c>
      <c r="AC249" s="135">
        <f t="shared" si="344"/>
        <v>542203.93194428331</v>
      </c>
      <c r="AD249" s="135">
        <f t="shared" si="345"/>
        <v>386214.25105380983</v>
      </c>
      <c r="AE249" s="133" t="s">
        <v>330</v>
      </c>
      <c r="AF249" s="39">
        <v>526</v>
      </c>
      <c r="AG249" s="39">
        <v>100</v>
      </c>
      <c r="AH249" s="39">
        <f t="shared" si="337"/>
        <v>14.382</v>
      </c>
    </row>
    <row r="250" spans="1:876 6877:7029" s="276" customFormat="1" ht="14.45" hidden="1" customHeight="1" x14ac:dyDescent="0.2">
      <c r="A250" s="108">
        <v>69</v>
      </c>
      <c r="B250" s="109" t="s">
        <v>541</v>
      </c>
      <c r="C250" s="122" t="str">
        <f>VLOOKUP(B250,ckt_lookup,2,FALSE)</f>
        <v>Elec Tran-Line OH-TX- 69KV-Lubbock East Int-Garza Post</v>
      </c>
      <c r="D250" s="110">
        <f>VLOOKUP(C250,TLine_Cost,2,FALSE)</f>
        <v>1364105.4700000002</v>
      </c>
      <c r="E250" s="110">
        <f>VLOOKUP(C250,TLine_Cost,4,FALSE)</f>
        <v>971658.34000000008</v>
      </c>
      <c r="F250" s="111" t="s">
        <v>36</v>
      </c>
      <c r="G250" s="108"/>
      <c r="H250" s="113" t="s">
        <v>761</v>
      </c>
      <c r="I250" s="108">
        <v>51775</v>
      </c>
      <c r="J250" s="123" t="s">
        <v>545</v>
      </c>
      <c r="K250" s="126">
        <f t="shared" si="339"/>
        <v>116870.54575353068</v>
      </c>
      <c r="L250" s="126">
        <f t="shared" si="340"/>
        <v>83247.404969184427</v>
      </c>
      <c r="M250" s="127"/>
      <c r="N250" s="128" t="s">
        <v>329</v>
      </c>
      <c r="O250" s="142" t="s">
        <v>730</v>
      </c>
      <c r="P250" s="128" t="str">
        <f>VLOOKUP(I250,I251:J648,2,FALSE)</f>
        <v>SP-SLAT2</v>
      </c>
      <c r="Q250" s="129" t="e">
        <f>VLOOKUP(I250,#REF!,5,FALSE)</f>
        <v>#REF!</v>
      </c>
      <c r="R250" s="129" t="e">
        <f>VLOOKUP(I250,#REF!,6,FALSE)</f>
        <v>#REF!</v>
      </c>
      <c r="S250" s="130" t="e">
        <f>SQRT(Q250^2+R250^2)</f>
        <v>#REF!</v>
      </c>
      <c r="T250" s="108">
        <v>69</v>
      </c>
      <c r="U250" s="108">
        <v>1</v>
      </c>
      <c r="V250" s="131">
        <v>3.1</v>
      </c>
      <c r="W250" s="327">
        <v>36.183</v>
      </c>
      <c r="X250" s="128">
        <f t="shared" si="283"/>
        <v>0</v>
      </c>
      <c r="Y250" s="128">
        <f t="shared" si="290"/>
        <v>1</v>
      </c>
      <c r="Z250" s="135">
        <f t="shared" si="342"/>
        <v>0</v>
      </c>
      <c r="AA250" s="135">
        <f t="shared" si="343"/>
        <v>0</v>
      </c>
      <c r="AB250" s="128">
        <f t="shared" si="293"/>
        <v>0</v>
      </c>
      <c r="AC250" s="135">
        <f t="shared" si="344"/>
        <v>0</v>
      </c>
      <c r="AD250" s="135">
        <f t="shared" si="345"/>
        <v>0</v>
      </c>
      <c r="AE250" s="133" t="s">
        <v>330</v>
      </c>
      <c r="AF250" s="39">
        <v>526</v>
      </c>
      <c r="AG250" s="39">
        <v>100</v>
      </c>
      <c r="AH250" s="180">
        <f t="shared" si="337"/>
        <v>3.1</v>
      </c>
    </row>
    <row r="251" spans="1:876 6877:7029" s="276" customFormat="1" ht="14.45" hidden="1" customHeight="1" x14ac:dyDescent="0.2">
      <c r="A251" s="108">
        <v>69</v>
      </c>
      <c r="B251" s="109" t="s">
        <v>541</v>
      </c>
      <c r="C251" s="122" t="str">
        <f>VLOOKUP(B251,ckt_lookup,2,FALSE)</f>
        <v>Elec Tran-Line OH-TX- 69KV-Lubbock East Int-Garza Post</v>
      </c>
      <c r="D251" s="110">
        <f>VLOOKUP(C251,TLine_Cost,2,FALSE)</f>
        <v>1364105.4700000002</v>
      </c>
      <c r="E251" s="110">
        <f>VLOOKUP(C251,TLine_Cost,4,FALSE)</f>
        <v>971658.34000000008</v>
      </c>
      <c r="F251" s="111" t="s">
        <v>36</v>
      </c>
      <c r="G251" s="108">
        <v>51777</v>
      </c>
      <c r="H251" s="113" t="s">
        <v>546</v>
      </c>
      <c r="I251" s="108">
        <v>51775</v>
      </c>
      <c r="J251" s="123" t="s">
        <v>545</v>
      </c>
      <c r="K251" s="126">
        <f t="shared" si="339"/>
        <v>169650.79222286714</v>
      </c>
      <c r="L251" s="126">
        <f t="shared" si="340"/>
        <v>120843.00721333224</v>
      </c>
      <c r="M251" s="127"/>
      <c r="N251" s="128" t="s">
        <v>329</v>
      </c>
      <c r="O251" s="142" t="s">
        <v>730</v>
      </c>
      <c r="P251" s="128" t="e">
        <f>VLOOKUP(I251,I252:J649,2,FALSE)</f>
        <v>#N/A</v>
      </c>
      <c r="Q251" s="129" t="e">
        <f>VLOOKUP(I251,#REF!,5,FALSE)</f>
        <v>#REF!</v>
      </c>
      <c r="R251" s="129" t="e">
        <f>VLOOKUP(I251,#REF!,6,FALSE)</f>
        <v>#REF!</v>
      </c>
      <c r="S251" s="130" t="e">
        <f>SQRT(Q251^2+R251^2)</f>
        <v>#REF!</v>
      </c>
      <c r="T251" s="108">
        <v>69</v>
      </c>
      <c r="U251" s="108">
        <v>1</v>
      </c>
      <c r="V251" s="131">
        <v>4.5</v>
      </c>
      <c r="W251" s="327">
        <v>36.183</v>
      </c>
      <c r="X251" s="128">
        <f t="shared" si="283"/>
        <v>0</v>
      </c>
      <c r="Y251" s="128">
        <f t="shared" si="290"/>
        <v>1</v>
      </c>
      <c r="Z251" s="135">
        <f t="shared" si="342"/>
        <v>0</v>
      </c>
      <c r="AA251" s="135">
        <f t="shared" si="343"/>
        <v>0</v>
      </c>
      <c r="AB251" s="128">
        <f t="shared" si="293"/>
        <v>0</v>
      </c>
      <c r="AC251" s="135">
        <f t="shared" si="344"/>
        <v>0</v>
      </c>
      <c r="AD251" s="135">
        <f t="shared" si="345"/>
        <v>0</v>
      </c>
      <c r="AE251" s="133" t="s">
        <v>330</v>
      </c>
      <c r="AF251" s="39">
        <v>526</v>
      </c>
      <c r="AG251" s="39">
        <v>100</v>
      </c>
      <c r="AH251" s="180">
        <f t="shared" si="337"/>
        <v>4.5</v>
      </c>
    </row>
    <row r="252" spans="1:876 6877:7029" s="276" customFormat="1" ht="14.45" hidden="1" customHeight="1" x14ac:dyDescent="0.2">
      <c r="A252" s="108">
        <v>69</v>
      </c>
      <c r="B252" s="109" t="s">
        <v>541</v>
      </c>
      <c r="C252" s="122" t="str">
        <f t="shared" ref="C252:C253" si="349">VLOOKUP(B252,ckt_lookup,2,FALSE)</f>
        <v>Elec Tran-Line OH-TX- 69KV-Lubbock East Int-Garza Post</v>
      </c>
      <c r="D252" s="110">
        <f t="shared" ref="D252:D253" si="350">VLOOKUP(C252,TLine_Cost,2,FALSE)</f>
        <v>1364105.4700000002</v>
      </c>
      <c r="E252" s="110">
        <f t="shared" ref="E252:E253" si="351">VLOOKUP(C252,TLine_Cost,4,FALSE)</f>
        <v>971658.34000000008</v>
      </c>
      <c r="F252" s="111" t="s">
        <v>36</v>
      </c>
      <c r="G252" s="108">
        <v>51779</v>
      </c>
      <c r="H252" s="113" t="s">
        <v>543</v>
      </c>
      <c r="I252" s="108">
        <v>51777</v>
      </c>
      <c r="J252" s="123" t="s">
        <v>546</v>
      </c>
      <c r="K252" s="126">
        <f t="shared" ref="K252:K253" si="352">D252*V252/W252</f>
        <v>180960.84503772494</v>
      </c>
      <c r="L252" s="126">
        <f t="shared" ref="L252:L253" si="353">E252*V252/W252</f>
        <v>128899.20769422106</v>
      </c>
      <c r="M252" s="127"/>
      <c r="N252" s="128" t="s">
        <v>338</v>
      </c>
      <c r="O252" s="142" t="s">
        <v>330</v>
      </c>
      <c r="P252" s="128" t="e">
        <f>VLOOKUP(I252,I253:J650,2,FALSE)</f>
        <v>#N/A</v>
      </c>
      <c r="Q252" s="129" t="e">
        <f>VLOOKUP(I252,#REF!,5,FALSE)</f>
        <v>#REF!</v>
      </c>
      <c r="R252" s="129" t="e">
        <f>VLOOKUP(I252,#REF!,6,FALSE)</f>
        <v>#REF!</v>
      </c>
      <c r="S252" s="130" t="e">
        <f t="shared" ref="S252:S253" si="354">SQRT(Q252^2+R252^2)</f>
        <v>#REF!</v>
      </c>
      <c r="T252" s="108">
        <v>69</v>
      </c>
      <c r="U252" s="108">
        <v>1</v>
      </c>
      <c r="V252" s="131">
        <v>4.8</v>
      </c>
      <c r="W252" s="327">
        <v>36.183</v>
      </c>
      <c r="X252" s="128">
        <f t="shared" si="283"/>
        <v>0</v>
      </c>
      <c r="Y252" s="128">
        <f t="shared" si="290"/>
        <v>0</v>
      </c>
      <c r="Z252" s="135">
        <f t="shared" ref="Z252:Z253" si="355">K252*X252*Y252</f>
        <v>0</v>
      </c>
      <c r="AA252" s="135">
        <f t="shared" ref="AA252:AA253" si="356">L252*X252*Y252</f>
        <v>0</v>
      </c>
      <c r="AB252" s="128">
        <f t="shared" si="293"/>
        <v>1</v>
      </c>
      <c r="AC252" s="135">
        <f t="shared" ref="AC252:AC253" si="357">K252*X252*AB252</f>
        <v>0</v>
      </c>
      <c r="AD252" s="135">
        <f t="shared" ref="AD252:AD253" si="358">L252*X252*AB252</f>
        <v>0</v>
      </c>
      <c r="AE252" s="133" t="s">
        <v>330</v>
      </c>
      <c r="AF252" s="39">
        <v>526</v>
      </c>
      <c r="AG252" s="39">
        <v>100</v>
      </c>
      <c r="AH252" s="180">
        <f t="shared" ref="AH252:AH255" si="359">V252</f>
        <v>4.8</v>
      </c>
    </row>
    <row r="253" spans="1:876 6877:7029" s="276" customFormat="1" ht="14.45" hidden="1" customHeight="1" x14ac:dyDescent="0.2">
      <c r="A253" s="108">
        <v>69</v>
      </c>
      <c r="B253" s="109" t="s">
        <v>541</v>
      </c>
      <c r="C253" s="122" t="str">
        <f t="shared" si="349"/>
        <v>Elec Tran-Line OH-TX- 69KV-Lubbock East Int-Garza Post</v>
      </c>
      <c r="D253" s="110">
        <f t="shared" si="350"/>
        <v>1364105.4700000002</v>
      </c>
      <c r="E253" s="110">
        <f t="shared" si="351"/>
        <v>971658.34000000008</v>
      </c>
      <c r="F253" s="111" t="s">
        <v>36</v>
      </c>
      <c r="G253" s="108">
        <v>51783</v>
      </c>
      <c r="H253" s="113" t="s">
        <v>542</v>
      </c>
      <c r="I253" s="108">
        <v>51779</v>
      </c>
      <c r="J253" s="123" t="s">
        <v>543</v>
      </c>
      <c r="K253" s="126">
        <f t="shared" si="352"/>
        <v>407161.90133488108</v>
      </c>
      <c r="L253" s="126">
        <f t="shared" si="353"/>
        <v>290023.21731199743</v>
      </c>
      <c r="M253" s="127"/>
      <c r="N253" s="128" t="s">
        <v>329</v>
      </c>
      <c r="O253" s="142" t="s">
        <v>728</v>
      </c>
      <c r="P253" s="128" t="str">
        <f>VLOOKUP(I253,I154:J651,2,FALSE)</f>
        <v>LG-HCKB2</v>
      </c>
      <c r="Q253" s="129" t="e">
        <f>VLOOKUP(I253,#REF!,5,FALSE)</f>
        <v>#REF!</v>
      </c>
      <c r="R253" s="129" t="e">
        <f>VLOOKUP(I253,#REF!,6,FALSE)</f>
        <v>#REF!</v>
      </c>
      <c r="S253" s="130" t="e">
        <f t="shared" si="354"/>
        <v>#REF!</v>
      </c>
      <c r="T253" s="108">
        <v>69</v>
      </c>
      <c r="U253" s="108">
        <v>1</v>
      </c>
      <c r="V253" s="131">
        <v>10.8</v>
      </c>
      <c r="W253" s="327">
        <v>36.183</v>
      </c>
      <c r="X253" s="128">
        <f t="shared" si="283"/>
        <v>0</v>
      </c>
      <c r="Y253" s="128">
        <f t="shared" si="290"/>
        <v>1</v>
      </c>
      <c r="Z253" s="135">
        <f t="shared" si="355"/>
        <v>0</v>
      </c>
      <c r="AA253" s="135">
        <f t="shared" si="356"/>
        <v>0</v>
      </c>
      <c r="AB253" s="128">
        <f t="shared" si="293"/>
        <v>0</v>
      </c>
      <c r="AC253" s="135">
        <f t="shared" si="357"/>
        <v>0</v>
      </c>
      <c r="AD253" s="135">
        <f t="shared" si="358"/>
        <v>0</v>
      </c>
      <c r="AE253" s="133" t="s">
        <v>330</v>
      </c>
      <c r="AF253" s="39">
        <v>526</v>
      </c>
      <c r="AG253" s="39">
        <v>100</v>
      </c>
      <c r="AH253" s="180">
        <f t="shared" si="359"/>
        <v>10.8</v>
      </c>
    </row>
    <row r="254" spans="1:876 6877:7029" s="276" customFormat="1" ht="14.45" hidden="1" customHeight="1" x14ac:dyDescent="0.2">
      <c r="A254" s="238">
        <v>69</v>
      </c>
      <c r="B254" s="229" t="s">
        <v>541</v>
      </c>
      <c r="C254" s="230" t="s">
        <v>888</v>
      </c>
      <c r="D254" s="110">
        <f t="shared" ref="D254:D255" si="360">VLOOKUP(C254,TLine_Cost,2,FALSE)</f>
        <v>1364105.4700000002</v>
      </c>
      <c r="E254" s="110">
        <f t="shared" ref="E254:E255" si="361">VLOOKUP(C254,TLine_Cost,4,FALSE)</f>
        <v>971658.34000000008</v>
      </c>
      <c r="F254" s="237" t="s">
        <v>36</v>
      </c>
      <c r="G254" s="238">
        <v>51759</v>
      </c>
      <c r="H254" s="228" t="s">
        <v>1514</v>
      </c>
      <c r="I254" s="238">
        <v>51783</v>
      </c>
      <c r="J254" s="227" t="s">
        <v>542</v>
      </c>
      <c r="K254" s="126">
        <f t="shared" ref="K254:K255" si="362">D254*V254/W254</f>
        <v>37700.176049526024</v>
      </c>
      <c r="L254" s="126">
        <f t="shared" ref="L254:L255" si="363">E254*V254/W254</f>
        <v>26854.001602962719</v>
      </c>
      <c r="M254" s="231"/>
      <c r="N254" s="243" t="s">
        <v>338</v>
      </c>
      <c r="O254" s="241" t="s">
        <v>330</v>
      </c>
      <c r="P254" s="243" t="e">
        <v>#N/A</v>
      </c>
      <c r="Q254" s="244" t="e">
        <v>#REF!</v>
      </c>
      <c r="R254" s="244" t="e">
        <v>#REF!</v>
      </c>
      <c r="S254" s="239" t="e">
        <v>#REF!</v>
      </c>
      <c r="T254" s="238">
        <v>69</v>
      </c>
      <c r="U254" s="238">
        <v>1</v>
      </c>
      <c r="V254" s="242">
        <v>1</v>
      </c>
      <c r="W254" s="232">
        <v>36.183</v>
      </c>
      <c r="X254" s="128">
        <f t="shared" si="283"/>
        <v>0</v>
      </c>
      <c r="Y254" s="128">
        <f t="shared" si="290"/>
        <v>0</v>
      </c>
      <c r="Z254" s="135">
        <f t="shared" ref="Z254:Z255" si="364">K254*X254*Y254</f>
        <v>0</v>
      </c>
      <c r="AA254" s="135">
        <f t="shared" ref="AA254:AA255" si="365">L254*X254*Y254</f>
        <v>0</v>
      </c>
      <c r="AB254" s="128">
        <f t="shared" si="293"/>
        <v>1</v>
      </c>
      <c r="AC254" s="135">
        <f t="shared" ref="AC254:AC255" si="366">K254*X254*AB254</f>
        <v>0</v>
      </c>
      <c r="AD254" s="135">
        <f t="shared" ref="AD254:AD255" si="367">L254*X254*AB254</f>
        <v>0</v>
      </c>
      <c r="AE254" s="243" t="s">
        <v>330</v>
      </c>
      <c r="AF254" s="238">
        <v>526</v>
      </c>
      <c r="AG254" s="238">
        <v>100</v>
      </c>
      <c r="AH254" s="180">
        <f t="shared" si="359"/>
        <v>1</v>
      </c>
      <c r="AI254" s="482"/>
      <c r="AJ254" s="482"/>
      <c r="AK254" s="482"/>
      <c r="JDM254" s="482"/>
      <c r="JDN254" s="482"/>
      <c r="JDO254" s="482"/>
      <c r="JDP254" s="482"/>
      <c r="JDQ254" s="482"/>
      <c r="JDR254" s="482"/>
      <c r="JDS254" s="482"/>
      <c r="JDT254" s="482"/>
      <c r="JDU254" s="482"/>
      <c r="JDV254" s="482"/>
      <c r="JDW254" s="482"/>
      <c r="JDX254" s="482"/>
      <c r="JDY254" s="482"/>
      <c r="JDZ254" s="482"/>
      <c r="JEA254" s="482"/>
      <c r="JEB254" s="482"/>
      <c r="JEC254" s="482"/>
      <c r="JED254" s="482"/>
      <c r="JEE254" s="482"/>
      <c r="JEF254" s="482"/>
      <c r="JEG254" s="482"/>
      <c r="JEH254" s="482"/>
      <c r="JEI254" s="482"/>
      <c r="JEJ254" s="482"/>
      <c r="JEK254" s="482"/>
      <c r="JEL254" s="482"/>
      <c r="JEM254" s="482"/>
      <c r="JEN254" s="482"/>
      <c r="JEO254" s="482"/>
      <c r="JEP254" s="482"/>
      <c r="JEQ254" s="482"/>
      <c r="JER254" s="482"/>
      <c r="JES254" s="482"/>
      <c r="JET254" s="482"/>
      <c r="JEU254" s="482"/>
      <c r="JEV254" s="482"/>
      <c r="JEW254" s="482"/>
      <c r="JEX254" s="482"/>
      <c r="JEY254" s="482"/>
      <c r="JEZ254" s="482"/>
      <c r="JFA254" s="482"/>
      <c r="JFB254" s="482"/>
      <c r="JFC254" s="482"/>
      <c r="JFD254" s="482"/>
      <c r="JFE254" s="482"/>
      <c r="JFF254" s="482"/>
      <c r="JFG254" s="482"/>
      <c r="JFH254" s="482"/>
      <c r="JFI254" s="482"/>
      <c r="JFJ254" s="482"/>
      <c r="JFK254" s="482"/>
      <c r="JFL254" s="482"/>
      <c r="JFM254" s="482"/>
      <c r="JFN254" s="482"/>
      <c r="JFO254" s="482"/>
      <c r="JFP254" s="482"/>
      <c r="JFQ254" s="482"/>
      <c r="JFR254" s="482"/>
      <c r="JFS254" s="482"/>
      <c r="JFT254" s="482"/>
      <c r="JFU254" s="482"/>
      <c r="JFV254" s="482"/>
      <c r="JFW254" s="482"/>
      <c r="JFX254" s="482"/>
      <c r="JFY254" s="482"/>
      <c r="JFZ254" s="482"/>
      <c r="JGA254" s="482"/>
      <c r="JGB254" s="482"/>
      <c r="JGC254" s="482"/>
      <c r="JGD254" s="482"/>
      <c r="JGE254" s="482"/>
      <c r="JGF254" s="482"/>
      <c r="JGG254" s="482"/>
      <c r="JGH254" s="482"/>
      <c r="JGI254" s="482"/>
      <c r="JGJ254" s="482"/>
      <c r="JGK254" s="482"/>
      <c r="JGL254" s="482"/>
      <c r="JGM254" s="482"/>
      <c r="JGN254" s="482"/>
      <c r="JGO254" s="482"/>
      <c r="JGP254" s="482"/>
      <c r="JGQ254" s="482"/>
      <c r="JGR254" s="482"/>
      <c r="JGS254" s="482"/>
      <c r="JGT254" s="482"/>
      <c r="JGU254" s="482"/>
      <c r="JGV254" s="482"/>
      <c r="JGW254" s="482"/>
      <c r="JGX254" s="482"/>
      <c r="JGY254" s="482"/>
      <c r="JGZ254" s="482"/>
      <c r="JHA254" s="482"/>
      <c r="JHB254" s="482"/>
      <c r="JHC254" s="482"/>
      <c r="JHD254" s="482"/>
      <c r="JHE254" s="482"/>
      <c r="JHF254" s="482"/>
      <c r="JHG254" s="482"/>
      <c r="JHH254" s="482"/>
      <c r="JHI254" s="482"/>
      <c r="JHJ254" s="482"/>
      <c r="JHK254" s="482"/>
      <c r="JHL254" s="482"/>
      <c r="JHM254" s="482"/>
      <c r="JHN254" s="482"/>
      <c r="JHO254" s="482"/>
      <c r="JHP254" s="482"/>
      <c r="JHQ254" s="482"/>
      <c r="JHR254" s="482"/>
      <c r="JHS254" s="482"/>
      <c r="JHT254" s="482"/>
      <c r="JHU254" s="482"/>
      <c r="JHV254" s="482"/>
      <c r="JHW254" s="482"/>
      <c r="JHX254" s="482"/>
      <c r="JHY254" s="482"/>
      <c r="JHZ254" s="482"/>
      <c r="JIA254" s="482"/>
      <c r="JIB254" s="482"/>
      <c r="JIC254" s="482"/>
      <c r="JID254" s="482"/>
      <c r="JIE254" s="482"/>
      <c r="JIF254" s="482"/>
      <c r="JIG254" s="482"/>
      <c r="JIH254" s="482"/>
      <c r="JII254" s="482"/>
      <c r="JIJ254" s="482"/>
      <c r="JIK254" s="482"/>
      <c r="JIL254" s="482"/>
      <c r="JIM254" s="482"/>
      <c r="JIN254" s="482"/>
      <c r="JIO254" s="482"/>
      <c r="JIP254" s="482"/>
      <c r="JIQ254" s="482"/>
      <c r="JIR254" s="482"/>
      <c r="JIS254" s="482"/>
      <c r="JIT254" s="482"/>
      <c r="JIU254" s="482"/>
      <c r="JIV254" s="482"/>
      <c r="JIW254" s="482"/>
      <c r="JIX254" s="482"/>
      <c r="JIY254" s="482"/>
      <c r="JIZ254" s="482"/>
      <c r="JJA254" s="482"/>
      <c r="JJB254" s="482"/>
      <c r="JJC254" s="482"/>
      <c r="JJD254" s="482"/>
      <c r="JJE254" s="482"/>
      <c r="JJF254" s="482"/>
      <c r="JJG254" s="482"/>
      <c r="JJH254" s="482"/>
      <c r="JJI254" s="482"/>
    </row>
    <row r="255" spans="1:876 6877:7029" s="276" customFormat="1" ht="14.45" hidden="1" customHeight="1" x14ac:dyDescent="0.2">
      <c r="A255" s="238">
        <v>69</v>
      </c>
      <c r="B255" s="229" t="s">
        <v>541</v>
      </c>
      <c r="C255" s="230" t="s">
        <v>888</v>
      </c>
      <c r="D255" s="110">
        <f t="shared" si="360"/>
        <v>1364105.4700000002</v>
      </c>
      <c r="E255" s="110">
        <f t="shared" si="361"/>
        <v>971658.34000000008</v>
      </c>
      <c r="F255" s="237" t="s">
        <v>36</v>
      </c>
      <c r="G255" s="238">
        <v>51815</v>
      </c>
      <c r="H255" s="228" t="s">
        <v>440</v>
      </c>
      <c r="I255" s="238">
        <v>51759</v>
      </c>
      <c r="J255" s="227" t="s">
        <v>1514</v>
      </c>
      <c r="K255" s="126">
        <f t="shared" si="362"/>
        <v>93307.93572257692</v>
      </c>
      <c r="L255" s="126">
        <f t="shared" si="363"/>
        <v>66463.653967332735</v>
      </c>
      <c r="M255" s="231"/>
      <c r="N255" s="243" t="s">
        <v>329</v>
      </c>
      <c r="O255" s="241" t="s">
        <v>728</v>
      </c>
      <c r="P255" s="243" t="e">
        <v>#N/A</v>
      </c>
      <c r="Q255" s="244" t="e">
        <v>#REF!</v>
      </c>
      <c r="R255" s="244" t="e">
        <v>#REF!</v>
      </c>
      <c r="S255" s="239" t="e">
        <v>#REF!</v>
      </c>
      <c r="T255" s="238">
        <v>69</v>
      </c>
      <c r="U255" s="238">
        <v>1</v>
      </c>
      <c r="V255" s="242">
        <v>2.4750000000000001</v>
      </c>
      <c r="W255" s="232">
        <v>36.183</v>
      </c>
      <c r="X255" s="128">
        <f t="shared" si="283"/>
        <v>0</v>
      </c>
      <c r="Y255" s="128">
        <f t="shared" si="290"/>
        <v>1</v>
      </c>
      <c r="Z255" s="135">
        <f t="shared" si="364"/>
        <v>0</v>
      </c>
      <c r="AA255" s="135">
        <f t="shared" si="365"/>
        <v>0</v>
      </c>
      <c r="AB255" s="128">
        <f t="shared" si="293"/>
        <v>0</v>
      </c>
      <c r="AC255" s="135">
        <f t="shared" si="366"/>
        <v>0</v>
      </c>
      <c r="AD255" s="135">
        <f t="shared" si="367"/>
        <v>0</v>
      </c>
      <c r="AE255" s="243" t="s">
        <v>330</v>
      </c>
      <c r="AF255" s="238">
        <v>526</v>
      </c>
      <c r="AG255" s="238">
        <v>100</v>
      </c>
      <c r="AH255" s="180">
        <f t="shared" si="359"/>
        <v>2.4750000000000001</v>
      </c>
      <c r="AI255" s="482"/>
      <c r="AJ255" s="482"/>
      <c r="AK255" s="482"/>
      <c r="JDM255" s="482"/>
      <c r="JDN255" s="482"/>
      <c r="JDO255" s="482"/>
      <c r="JDP255" s="482"/>
      <c r="JDQ255" s="482"/>
      <c r="JDR255" s="482"/>
      <c r="JDS255" s="482"/>
      <c r="JDT255" s="482"/>
      <c r="JDU255" s="482"/>
      <c r="JDV255" s="482"/>
      <c r="JDW255" s="482"/>
      <c r="JDX255" s="482"/>
      <c r="JDY255" s="482"/>
      <c r="JDZ255" s="482"/>
      <c r="JEA255" s="482"/>
      <c r="JEB255" s="482"/>
      <c r="JEC255" s="482"/>
      <c r="JED255" s="482"/>
      <c r="JEE255" s="482"/>
      <c r="JEF255" s="482"/>
      <c r="JEG255" s="482"/>
      <c r="JEH255" s="482"/>
      <c r="JEI255" s="482"/>
      <c r="JEJ255" s="482"/>
      <c r="JEK255" s="482"/>
      <c r="JEL255" s="482"/>
      <c r="JEM255" s="482"/>
      <c r="JEN255" s="482"/>
      <c r="JEO255" s="482"/>
      <c r="JEP255" s="482"/>
      <c r="JEQ255" s="482"/>
      <c r="JER255" s="482"/>
      <c r="JES255" s="482"/>
      <c r="JET255" s="482"/>
      <c r="JEU255" s="482"/>
      <c r="JEV255" s="482"/>
      <c r="JEW255" s="482"/>
      <c r="JEX255" s="482"/>
      <c r="JEY255" s="482"/>
      <c r="JEZ255" s="482"/>
      <c r="JFA255" s="482"/>
      <c r="JFB255" s="482"/>
      <c r="JFC255" s="482"/>
      <c r="JFD255" s="482"/>
      <c r="JFE255" s="482"/>
      <c r="JFF255" s="482"/>
      <c r="JFG255" s="482"/>
      <c r="JFH255" s="482"/>
      <c r="JFI255" s="482"/>
      <c r="JFJ255" s="482"/>
      <c r="JFK255" s="482"/>
      <c r="JFL255" s="482"/>
      <c r="JFM255" s="482"/>
      <c r="JFN255" s="482"/>
      <c r="JFO255" s="482"/>
      <c r="JFP255" s="482"/>
      <c r="JFQ255" s="482"/>
      <c r="JFR255" s="482"/>
      <c r="JFS255" s="482"/>
      <c r="JFT255" s="482"/>
      <c r="JFU255" s="482"/>
      <c r="JFV255" s="482"/>
      <c r="JFW255" s="482"/>
      <c r="JFX255" s="482"/>
      <c r="JFY255" s="482"/>
      <c r="JFZ255" s="482"/>
      <c r="JGA255" s="482"/>
      <c r="JGB255" s="482"/>
      <c r="JGC255" s="482"/>
      <c r="JGD255" s="482"/>
      <c r="JGE255" s="482"/>
      <c r="JGF255" s="482"/>
      <c r="JGG255" s="482"/>
      <c r="JGH255" s="482"/>
      <c r="JGI255" s="482"/>
      <c r="JGJ255" s="482"/>
      <c r="JGK255" s="482"/>
      <c r="JGL255" s="482"/>
      <c r="JGM255" s="482"/>
      <c r="JGN255" s="482"/>
      <c r="JGO255" s="482"/>
      <c r="JGP255" s="482"/>
      <c r="JGQ255" s="482"/>
      <c r="JGR255" s="482"/>
      <c r="JGS255" s="482"/>
      <c r="JGT255" s="482"/>
      <c r="JGU255" s="482"/>
      <c r="JGV255" s="482"/>
      <c r="JGW255" s="482"/>
      <c r="JGX255" s="482"/>
      <c r="JGY255" s="482"/>
      <c r="JGZ255" s="482"/>
      <c r="JHA255" s="482"/>
      <c r="JHB255" s="482"/>
      <c r="JHC255" s="482"/>
      <c r="JHD255" s="482"/>
      <c r="JHE255" s="482"/>
      <c r="JHF255" s="482"/>
      <c r="JHG255" s="482"/>
      <c r="JHH255" s="482"/>
      <c r="JHI255" s="482"/>
      <c r="JHJ255" s="482"/>
      <c r="JHK255" s="482"/>
      <c r="JHL255" s="482"/>
      <c r="JHM255" s="482"/>
      <c r="JHN255" s="482"/>
      <c r="JHO255" s="482"/>
      <c r="JHP255" s="482"/>
      <c r="JHQ255" s="482"/>
      <c r="JHR255" s="482"/>
      <c r="JHS255" s="482"/>
      <c r="JHT255" s="482"/>
      <c r="JHU255" s="482"/>
      <c r="JHV255" s="482"/>
      <c r="JHW255" s="482"/>
      <c r="JHX255" s="482"/>
      <c r="JHY255" s="482"/>
      <c r="JHZ255" s="482"/>
      <c r="JIA255" s="482"/>
      <c r="JIB255" s="482"/>
      <c r="JIC255" s="482"/>
      <c r="JID255" s="482"/>
      <c r="JIE255" s="482"/>
      <c r="JIF255" s="482"/>
      <c r="JIG255" s="482"/>
      <c r="JIH255" s="482"/>
      <c r="JII255" s="482"/>
      <c r="JIJ255" s="482"/>
      <c r="JIK255" s="482"/>
      <c r="JIL255" s="482"/>
      <c r="JIM255" s="482"/>
      <c r="JIN255" s="482"/>
      <c r="JIO255" s="482"/>
      <c r="JIP255" s="482"/>
      <c r="JIQ255" s="482"/>
      <c r="JIR255" s="482"/>
      <c r="JIS255" s="482"/>
      <c r="JIT255" s="482"/>
      <c r="JIU255" s="482"/>
      <c r="JIV255" s="482"/>
      <c r="JIW255" s="482"/>
      <c r="JIX255" s="482"/>
      <c r="JIY255" s="482"/>
      <c r="JIZ255" s="482"/>
      <c r="JJA255" s="482"/>
      <c r="JJB255" s="482"/>
      <c r="JJC255" s="482"/>
      <c r="JJD255" s="482"/>
      <c r="JJE255" s="482"/>
      <c r="JJF255" s="482"/>
      <c r="JJG255" s="482"/>
      <c r="JJH255" s="482"/>
      <c r="JJI255" s="482"/>
    </row>
    <row r="256" spans="1:876 6877:7029" s="277" customFormat="1" ht="14.45" hidden="1" customHeight="1" x14ac:dyDescent="0.2">
      <c r="A256" s="401">
        <v>69</v>
      </c>
      <c r="B256" s="407" t="s">
        <v>547</v>
      </c>
      <c r="C256" s="397" t="s">
        <v>222</v>
      </c>
      <c r="D256" s="194">
        <f t="shared" ref="D256" si="368">VLOOKUP(C256,TLine_Cost,2,FALSE)</f>
        <v>174832.24</v>
      </c>
      <c r="E256" s="194">
        <f t="shared" ref="E256" si="369">VLOOKUP(C256,TLine_Cost,4,FALSE)</f>
        <v>163999.85999999999</v>
      </c>
      <c r="F256" s="403" t="s">
        <v>35</v>
      </c>
      <c r="G256" s="401">
        <v>51679</v>
      </c>
      <c r="H256" s="397" t="s">
        <v>1240</v>
      </c>
      <c r="I256" s="401">
        <v>51661</v>
      </c>
      <c r="J256" s="397" t="s">
        <v>1235</v>
      </c>
      <c r="K256" s="408">
        <f t="shared" ref="K256" si="370">D256*V256/W256</f>
        <v>14225.903056473526</v>
      </c>
      <c r="L256" s="408">
        <f t="shared" ref="L256" si="371">E256*V256/W256</f>
        <v>13344.484459131965</v>
      </c>
      <c r="M256" s="184">
        <f>SUM(K256:K259)</f>
        <v>174947.79336417711</v>
      </c>
      <c r="N256" s="404" t="s">
        <v>329</v>
      </c>
      <c r="O256" s="409" t="s">
        <v>1588</v>
      </c>
      <c r="P256" s="404" t="str">
        <f>VLOOKUP(I256,I257:J653,2,FALSE)</f>
        <v>Ivory Substation</v>
      </c>
      <c r="Q256" s="410" t="e">
        <f>VLOOKUP(I256,#REF!,5,FALSE)</f>
        <v>#REF!</v>
      </c>
      <c r="R256" s="410" t="e">
        <f>VLOOKUP(I256,#REF!,6,FALSE)</f>
        <v>#REF!</v>
      </c>
      <c r="S256" s="411" t="e">
        <f t="shared" ref="S256" si="372">SQRT(Q256^2+R256^2)</f>
        <v>#REF!</v>
      </c>
      <c r="T256" s="401">
        <v>69</v>
      </c>
      <c r="U256" s="401">
        <v>1</v>
      </c>
      <c r="V256" s="399">
        <v>1.1080000000000001</v>
      </c>
      <c r="W256" s="399">
        <v>13.617000000000001</v>
      </c>
      <c r="X256" s="404">
        <f t="shared" si="283"/>
        <v>1</v>
      </c>
      <c r="Y256" s="404">
        <f t="shared" si="290"/>
        <v>1</v>
      </c>
      <c r="Z256" s="412">
        <f t="shared" ref="Z256" si="373">K256*X256*Y256</f>
        <v>14225.903056473526</v>
      </c>
      <c r="AA256" s="412">
        <f t="shared" ref="AA256" si="374">L256*X256*Y256</f>
        <v>13344.484459131965</v>
      </c>
      <c r="AB256" s="404">
        <f t="shared" si="293"/>
        <v>0</v>
      </c>
      <c r="AC256" s="412">
        <f t="shared" ref="AC256" si="375">K256*X256*AB256</f>
        <v>0</v>
      </c>
      <c r="AD256" s="412">
        <f t="shared" ref="AD256" si="376">L256*X256*AB256</f>
        <v>0</v>
      </c>
      <c r="AE256" s="413" t="s">
        <v>330</v>
      </c>
      <c r="AF256" s="400">
        <v>526</v>
      </c>
      <c r="AG256" s="400">
        <v>100</v>
      </c>
      <c r="AH256" s="400">
        <f t="shared" ref="AH256" si="377">V256</f>
        <v>1.1080000000000001</v>
      </c>
      <c r="AL256" s="276"/>
      <c r="AM256" s="276"/>
      <c r="AN256" s="276"/>
      <c r="AO256" s="276"/>
      <c r="AP256" s="276"/>
      <c r="AQ256" s="276"/>
      <c r="AR256" s="276"/>
      <c r="AS256" s="276"/>
      <c r="AT256" s="276"/>
      <c r="AU256" s="276"/>
      <c r="AV256" s="276"/>
      <c r="AW256" s="276"/>
      <c r="AX256" s="276"/>
      <c r="AY256" s="276"/>
      <c r="AZ256" s="276"/>
      <c r="BA256" s="276"/>
      <c r="BB256" s="276"/>
      <c r="BC256" s="276"/>
      <c r="BD256" s="276"/>
      <c r="BE256" s="276"/>
      <c r="BF256" s="276"/>
      <c r="BG256" s="276"/>
      <c r="BH256" s="276"/>
      <c r="BI256" s="276"/>
      <c r="BJ256" s="276"/>
      <c r="BK256" s="276"/>
      <c r="BL256" s="276"/>
      <c r="BM256" s="276"/>
      <c r="BN256" s="276"/>
      <c r="BO256" s="276"/>
      <c r="BP256" s="276"/>
      <c r="BQ256" s="276"/>
      <c r="BR256" s="276"/>
      <c r="BS256" s="276"/>
      <c r="BT256" s="276"/>
      <c r="BU256" s="276"/>
      <c r="BV256" s="276"/>
      <c r="BW256" s="276"/>
      <c r="BX256" s="276"/>
      <c r="BY256" s="276"/>
      <c r="BZ256" s="276"/>
      <c r="CA256" s="276"/>
      <c r="CB256" s="276"/>
      <c r="CC256" s="276"/>
      <c r="CD256" s="276"/>
      <c r="CE256" s="276"/>
      <c r="CF256" s="276"/>
      <c r="CG256" s="276"/>
      <c r="CH256" s="276"/>
      <c r="CI256" s="276"/>
      <c r="CJ256" s="276"/>
      <c r="CK256" s="276"/>
      <c r="CL256" s="276"/>
      <c r="CM256" s="276"/>
      <c r="CN256" s="276"/>
      <c r="CO256" s="276"/>
      <c r="CP256" s="276"/>
      <c r="CQ256" s="276"/>
      <c r="CR256" s="276"/>
      <c r="CS256" s="276"/>
      <c r="CT256" s="276"/>
      <c r="CU256" s="276"/>
      <c r="CV256" s="276"/>
      <c r="CW256" s="276"/>
      <c r="CX256" s="276"/>
      <c r="CY256" s="276"/>
      <c r="CZ256" s="276"/>
      <c r="DA256" s="276"/>
      <c r="DB256" s="276"/>
      <c r="DC256" s="276"/>
      <c r="DD256" s="276"/>
      <c r="DE256" s="276"/>
      <c r="DF256" s="276"/>
      <c r="DG256" s="276"/>
      <c r="DH256" s="276"/>
      <c r="DI256" s="276"/>
      <c r="DJ256" s="276"/>
      <c r="DK256" s="276"/>
      <c r="DL256" s="276"/>
      <c r="DM256" s="276"/>
      <c r="DN256" s="276"/>
      <c r="DO256" s="276"/>
      <c r="DP256" s="276"/>
      <c r="DQ256" s="276"/>
      <c r="DR256" s="276"/>
      <c r="DS256" s="276"/>
      <c r="DT256" s="276"/>
      <c r="DU256" s="276"/>
      <c r="DV256" s="276"/>
      <c r="DW256" s="276"/>
      <c r="DX256" s="276"/>
      <c r="DY256" s="276"/>
      <c r="DZ256" s="276"/>
      <c r="EA256" s="276"/>
      <c r="EB256" s="276"/>
      <c r="EC256" s="276"/>
      <c r="ED256" s="276"/>
      <c r="EE256" s="276"/>
      <c r="EF256" s="276"/>
      <c r="EG256" s="276"/>
      <c r="EH256" s="276"/>
      <c r="EI256" s="276"/>
      <c r="EJ256" s="276"/>
      <c r="EK256" s="276"/>
      <c r="EL256" s="276"/>
      <c r="EM256" s="276"/>
      <c r="EN256" s="276"/>
      <c r="EO256" s="276"/>
      <c r="EP256" s="276"/>
      <c r="EQ256" s="276"/>
      <c r="ER256" s="276"/>
      <c r="ES256" s="276"/>
      <c r="ET256" s="276"/>
      <c r="EU256" s="276"/>
      <c r="EV256" s="276"/>
      <c r="EW256" s="276"/>
      <c r="EX256" s="276"/>
      <c r="EY256" s="276"/>
      <c r="EZ256" s="276"/>
      <c r="FA256" s="276"/>
      <c r="FB256" s="276"/>
      <c r="FC256" s="276"/>
      <c r="FD256" s="276"/>
      <c r="FE256" s="276"/>
      <c r="FF256" s="276"/>
      <c r="FG256" s="276"/>
      <c r="FH256" s="276"/>
      <c r="FI256" s="276"/>
      <c r="FJ256" s="276"/>
      <c r="FK256" s="276"/>
      <c r="FL256" s="276"/>
      <c r="FM256" s="276"/>
      <c r="FN256" s="276"/>
      <c r="FO256" s="276"/>
      <c r="FP256" s="276"/>
      <c r="FQ256" s="276"/>
      <c r="FR256" s="276"/>
      <c r="FS256" s="276"/>
      <c r="FT256" s="276"/>
      <c r="FU256" s="276"/>
      <c r="FV256" s="276"/>
      <c r="FW256" s="276"/>
      <c r="FX256" s="276"/>
      <c r="FY256" s="276"/>
      <c r="FZ256" s="276"/>
      <c r="GA256" s="276"/>
      <c r="GB256" s="276"/>
      <c r="GC256" s="276"/>
      <c r="GD256" s="276"/>
      <c r="GE256" s="276"/>
      <c r="GF256" s="276"/>
      <c r="GG256" s="276"/>
      <c r="GH256" s="276"/>
      <c r="GI256" s="276"/>
      <c r="GJ256" s="276"/>
      <c r="GK256" s="276"/>
      <c r="GL256" s="276"/>
      <c r="GM256" s="276"/>
      <c r="GN256" s="276"/>
      <c r="GO256" s="276"/>
      <c r="GP256" s="276"/>
      <c r="GQ256" s="276"/>
      <c r="GR256" s="276"/>
      <c r="GS256" s="276"/>
      <c r="GT256" s="276"/>
      <c r="GU256" s="276"/>
      <c r="GV256" s="276"/>
      <c r="GW256" s="276"/>
      <c r="GX256" s="276"/>
      <c r="GY256" s="276"/>
      <c r="GZ256" s="276"/>
      <c r="HA256" s="276"/>
      <c r="HB256" s="276"/>
      <c r="HC256" s="276"/>
      <c r="HD256" s="276"/>
      <c r="HE256" s="276"/>
      <c r="HF256" s="276"/>
      <c r="HG256" s="276"/>
      <c r="HH256" s="276"/>
      <c r="HI256" s="276"/>
      <c r="HJ256" s="276"/>
      <c r="HK256" s="276"/>
      <c r="HL256" s="276"/>
      <c r="HM256" s="276"/>
      <c r="HN256" s="276"/>
      <c r="HO256" s="276"/>
      <c r="HP256" s="276"/>
      <c r="HQ256" s="276"/>
      <c r="HR256" s="276"/>
      <c r="HS256" s="276"/>
      <c r="HT256" s="276"/>
      <c r="HU256" s="276"/>
      <c r="HV256" s="276"/>
      <c r="HW256" s="276"/>
      <c r="HX256" s="276"/>
      <c r="HY256" s="276"/>
      <c r="HZ256" s="276"/>
      <c r="IA256" s="276"/>
      <c r="IB256" s="276"/>
      <c r="IC256" s="276"/>
      <c r="ID256" s="276"/>
      <c r="IE256" s="276"/>
      <c r="IF256" s="276"/>
      <c r="IG256" s="276"/>
      <c r="IH256" s="276"/>
      <c r="II256" s="276"/>
      <c r="IJ256" s="276"/>
      <c r="IK256" s="276"/>
      <c r="IL256" s="276"/>
      <c r="IM256" s="276"/>
      <c r="IN256" s="276"/>
      <c r="IO256" s="276"/>
      <c r="IP256" s="276"/>
      <c r="IQ256" s="276"/>
      <c r="IR256" s="276"/>
      <c r="IS256" s="276"/>
      <c r="IT256" s="276"/>
      <c r="IU256" s="276"/>
      <c r="IV256" s="276"/>
      <c r="IW256" s="276"/>
      <c r="IX256" s="276"/>
      <c r="IY256" s="276"/>
      <c r="IZ256" s="276"/>
      <c r="JA256" s="276"/>
      <c r="JB256" s="276"/>
      <c r="JC256" s="276"/>
      <c r="JD256" s="276"/>
      <c r="JE256" s="276"/>
      <c r="JF256" s="276"/>
      <c r="JG256" s="276"/>
      <c r="JH256" s="276"/>
      <c r="JI256" s="276"/>
      <c r="JJ256" s="276"/>
      <c r="JK256" s="276"/>
      <c r="JL256" s="276"/>
      <c r="JM256" s="276"/>
      <c r="JN256" s="276"/>
      <c r="JO256" s="276"/>
      <c r="JP256" s="276"/>
      <c r="JQ256" s="276"/>
      <c r="JR256" s="276"/>
      <c r="JS256" s="276"/>
      <c r="JT256" s="276"/>
      <c r="JU256" s="276"/>
      <c r="JV256" s="276"/>
      <c r="JW256" s="276"/>
      <c r="JX256" s="276"/>
      <c r="JY256" s="276"/>
      <c r="JZ256" s="276"/>
      <c r="KA256" s="276"/>
      <c r="KB256" s="276"/>
      <c r="KC256" s="276"/>
      <c r="KD256" s="276"/>
      <c r="KE256" s="276"/>
      <c r="KF256" s="276"/>
      <c r="KG256" s="276"/>
      <c r="KH256" s="276"/>
      <c r="KI256" s="276"/>
      <c r="KJ256" s="276"/>
      <c r="KK256" s="276"/>
      <c r="KL256" s="276"/>
      <c r="KM256" s="276"/>
      <c r="KN256" s="276"/>
      <c r="KO256" s="276"/>
      <c r="KP256" s="276"/>
      <c r="KQ256" s="276"/>
      <c r="KR256" s="276"/>
      <c r="KS256" s="276"/>
      <c r="KT256" s="276"/>
      <c r="KU256" s="276"/>
      <c r="KV256" s="276"/>
      <c r="KW256" s="276"/>
      <c r="KX256" s="276"/>
      <c r="KY256" s="276"/>
      <c r="KZ256" s="276"/>
      <c r="LA256" s="276"/>
      <c r="LB256" s="276"/>
      <c r="LC256" s="276"/>
      <c r="LD256" s="276"/>
      <c r="LE256" s="276"/>
      <c r="LF256" s="276"/>
      <c r="LG256" s="276"/>
      <c r="LH256" s="276"/>
      <c r="LI256" s="276"/>
      <c r="LJ256" s="276"/>
      <c r="LK256" s="276"/>
      <c r="LL256" s="276"/>
      <c r="LM256" s="276"/>
      <c r="LN256" s="276"/>
      <c r="LO256" s="276"/>
      <c r="LP256" s="276"/>
      <c r="LQ256" s="276"/>
      <c r="LR256" s="276"/>
      <c r="LS256" s="276"/>
      <c r="LT256" s="276"/>
      <c r="LU256" s="276"/>
      <c r="LV256" s="276"/>
      <c r="LW256" s="276"/>
      <c r="LX256" s="276"/>
      <c r="LY256" s="276"/>
      <c r="LZ256" s="276"/>
      <c r="MA256" s="276"/>
      <c r="MB256" s="276"/>
      <c r="MC256" s="276"/>
      <c r="MD256" s="276"/>
      <c r="ME256" s="276"/>
      <c r="MF256" s="276"/>
      <c r="MG256" s="276"/>
      <c r="MH256" s="276"/>
      <c r="MI256" s="276"/>
      <c r="MJ256" s="276"/>
      <c r="MK256" s="276"/>
      <c r="ML256" s="276"/>
      <c r="MM256" s="276"/>
      <c r="MN256" s="276"/>
      <c r="MO256" s="276"/>
      <c r="MP256" s="276"/>
      <c r="MQ256" s="276"/>
      <c r="MR256" s="276"/>
      <c r="MS256" s="276"/>
      <c r="MT256" s="276"/>
      <c r="MU256" s="276"/>
      <c r="MV256" s="276"/>
      <c r="MW256" s="276"/>
      <c r="MX256" s="276"/>
      <c r="MY256" s="276"/>
      <c r="MZ256" s="276"/>
      <c r="NA256" s="276"/>
      <c r="NB256" s="276"/>
      <c r="NC256" s="276"/>
      <c r="ND256" s="276"/>
      <c r="NE256" s="276"/>
      <c r="NF256" s="276"/>
      <c r="NG256" s="276"/>
      <c r="NH256" s="276"/>
      <c r="NI256" s="276"/>
      <c r="NJ256" s="276"/>
      <c r="NK256" s="276"/>
      <c r="NL256" s="276"/>
      <c r="NM256" s="276"/>
      <c r="NN256" s="276"/>
      <c r="NO256" s="276"/>
      <c r="NP256" s="276"/>
      <c r="NQ256" s="276"/>
      <c r="NR256" s="276"/>
      <c r="NS256" s="276"/>
      <c r="NT256" s="276"/>
      <c r="NU256" s="276"/>
      <c r="NV256" s="276"/>
      <c r="NW256" s="276"/>
      <c r="NX256" s="276"/>
      <c r="NY256" s="276"/>
      <c r="NZ256" s="276"/>
      <c r="OA256" s="276"/>
      <c r="OB256" s="276"/>
      <c r="OC256" s="276"/>
      <c r="OD256" s="276"/>
      <c r="OE256" s="276"/>
      <c r="OF256" s="276"/>
      <c r="OG256" s="276"/>
      <c r="OH256" s="276"/>
      <c r="OI256" s="276"/>
      <c r="OJ256" s="276"/>
      <c r="OK256" s="276"/>
      <c r="OL256" s="276"/>
      <c r="OM256" s="276"/>
      <c r="ON256" s="276"/>
      <c r="OO256" s="276"/>
      <c r="OP256" s="276"/>
      <c r="OQ256" s="276"/>
      <c r="OR256" s="276"/>
      <c r="OS256" s="276"/>
      <c r="OT256" s="276"/>
      <c r="OU256" s="276"/>
      <c r="OV256" s="276"/>
      <c r="OW256" s="276"/>
      <c r="OX256" s="276"/>
      <c r="OY256" s="276"/>
      <c r="OZ256" s="276"/>
      <c r="PA256" s="276"/>
      <c r="PB256" s="276"/>
      <c r="PC256" s="276"/>
      <c r="PD256" s="276"/>
      <c r="PE256" s="276"/>
      <c r="PF256" s="276"/>
      <c r="PG256" s="276"/>
      <c r="PH256" s="276"/>
      <c r="PI256" s="276"/>
      <c r="PJ256" s="276"/>
      <c r="PK256" s="276"/>
      <c r="PL256" s="276"/>
      <c r="PM256" s="276"/>
      <c r="PN256" s="276"/>
      <c r="PO256" s="276"/>
      <c r="PP256" s="276"/>
      <c r="PQ256" s="276"/>
      <c r="PR256" s="276"/>
      <c r="PS256" s="276"/>
      <c r="PT256" s="276"/>
      <c r="PU256" s="276"/>
      <c r="PV256" s="276"/>
      <c r="PW256" s="276"/>
      <c r="PX256" s="276"/>
      <c r="PY256" s="276"/>
      <c r="PZ256" s="276"/>
      <c r="QA256" s="276"/>
      <c r="QB256" s="276"/>
      <c r="QC256" s="276"/>
      <c r="QD256" s="276"/>
      <c r="QE256" s="276"/>
      <c r="QF256" s="276"/>
      <c r="QG256" s="276"/>
      <c r="QH256" s="276"/>
      <c r="QI256" s="276"/>
      <c r="QJ256" s="276"/>
      <c r="QK256" s="276"/>
      <c r="QL256" s="276"/>
      <c r="QM256" s="276"/>
      <c r="QN256" s="276"/>
      <c r="QO256" s="276"/>
      <c r="QP256" s="276"/>
      <c r="QQ256" s="276"/>
      <c r="QR256" s="276"/>
      <c r="QS256" s="276"/>
      <c r="QT256" s="276"/>
      <c r="QU256" s="276"/>
      <c r="QV256" s="276"/>
      <c r="QW256" s="276"/>
      <c r="QX256" s="276"/>
      <c r="QY256" s="276"/>
      <c r="QZ256" s="276"/>
      <c r="RA256" s="276"/>
      <c r="RB256" s="276"/>
      <c r="RC256" s="276"/>
      <c r="RD256" s="276"/>
      <c r="RE256" s="276"/>
      <c r="RF256" s="276"/>
      <c r="RG256" s="276"/>
      <c r="RH256" s="276"/>
      <c r="RI256" s="276"/>
      <c r="RJ256" s="276"/>
      <c r="RK256" s="276"/>
      <c r="RL256" s="276"/>
      <c r="RM256" s="276"/>
      <c r="RN256" s="276"/>
      <c r="RO256" s="276"/>
      <c r="RP256" s="276"/>
      <c r="RQ256" s="276"/>
      <c r="RR256" s="276"/>
      <c r="RS256" s="276"/>
      <c r="RT256" s="276"/>
      <c r="RU256" s="276"/>
      <c r="RV256" s="276"/>
      <c r="RW256" s="276"/>
      <c r="RX256" s="276"/>
      <c r="RY256" s="276"/>
      <c r="RZ256" s="276"/>
      <c r="SA256" s="276"/>
      <c r="SB256" s="276"/>
      <c r="SC256" s="276"/>
      <c r="SD256" s="276"/>
      <c r="SE256" s="276"/>
      <c r="SF256" s="276"/>
      <c r="SG256" s="276"/>
      <c r="SH256" s="276"/>
      <c r="SI256" s="276"/>
      <c r="SJ256" s="276"/>
      <c r="SK256" s="276"/>
      <c r="SL256" s="276"/>
      <c r="SM256" s="276"/>
      <c r="SN256" s="276"/>
      <c r="SO256" s="276"/>
      <c r="SP256" s="276"/>
      <c r="SQ256" s="276"/>
      <c r="SR256" s="276"/>
      <c r="SS256" s="276"/>
      <c r="ST256" s="276"/>
      <c r="SU256" s="276"/>
      <c r="SV256" s="276"/>
      <c r="SW256" s="276"/>
      <c r="SX256" s="276"/>
      <c r="SY256" s="276"/>
      <c r="SZ256" s="276"/>
      <c r="TA256" s="276"/>
      <c r="TB256" s="276"/>
      <c r="TC256" s="276"/>
      <c r="TD256" s="276"/>
      <c r="TE256" s="276"/>
      <c r="TF256" s="276"/>
      <c r="TG256" s="276"/>
      <c r="TH256" s="276"/>
      <c r="TI256" s="276"/>
      <c r="TJ256" s="276"/>
      <c r="TK256" s="276"/>
      <c r="TL256" s="276"/>
      <c r="TM256" s="276"/>
      <c r="TN256" s="276"/>
      <c r="TO256" s="276"/>
      <c r="TP256" s="276"/>
      <c r="TQ256" s="276"/>
      <c r="TR256" s="276"/>
      <c r="TS256" s="276"/>
      <c r="TT256" s="276"/>
      <c r="TU256" s="276"/>
      <c r="TV256" s="276"/>
      <c r="TW256" s="276"/>
      <c r="TX256" s="276"/>
      <c r="TY256" s="276"/>
      <c r="TZ256" s="276"/>
      <c r="UA256" s="276"/>
      <c r="UB256" s="276"/>
      <c r="UC256" s="276"/>
      <c r="UD256" s="276"/>
      <c r="UE256" s="276"/>
      <c r="UF256" s="276"/>
      <c r="UG256" s="276"/>
      <c r="UH256" s="276"/>
      <c r="UI256" s="276"/>
      <c r="UJ256" s="276"/>
      <c r="UK256" s="276"/>
      <c r="UL256" s="276"/>
      <c r="UM256" s="276"/>
      <c r="UN256" s="276"/>
      <c r="UO256" s="276"/>
      <c r="UP256" s="276"/>
      <c r="UQ256" s="276"/>
      <c r="UR256" s="276"/>
      <c r="US256" s="276"/>
      <c r="UT256" s="276"/>
      <c r="UU256" s="276"/>
      <c r="UV256" s="276"/>
      <c r="UW256" s="276"/>
      <c r="UX256" s="276"/>
      <c r="UY256" s="276"/>
      <c r="UZ256" s="276"/>
      <c r="VA256" s="276"/>
      <c r="VB256" s="276"/>
      <c r="VC256" s="276"/>
      <c r="VD256" s="276"/>
      <c r="VE256" s="276"/>
      <c r="VF256" s="276"/>
      <c r="VG256" s="276"/>
      <c r="VH256" s="276"/>
      <c r="VI256" s="276"/>
      <c r="VJ256" s="276"/>
      <c r="VK256" s="276"/>
      <c r="VL256" s="276"/>
      <c r="VM256" s="276"/>
      <c r="VN256" s="276"/>
      <c r="VO256" s="276"/>
      <c r="VP256" s="276"/>
      <c r="VQ256" s="276"/>
      <c r="VR256" s="276"/>
      <c r="VS256" s="276"/>
      <c r="VT256" s="276"/>
      <c r="VU256" s="276"/>
      <c r="VV256" s="276"/>
      <c r="VW256" s="276"/>
      <c r="VX256" s="276"/>
      <c r="VY256" s="276"/>
      <c r="VZ256" s="276"/>
      <c r="WA256" s="276"/>
      <c r="WB256" s="276"/>
      <c r="WC256" s="276"/>
      <c r="WD256" s="276"/>
      <c r="WE256" s="276"/>
      <c r="WF256" s="276"/>
      <c r="WG256" s="276"/>
      <c r="WH256" s="276"/>
      <c r="WI256" s="276"/>
      <c r="WJ256" s="276"/>
      <c r="WK256" s="276"/>
      <c r="WL256" s="276"/>
      <c r="WM256" s="276"/>
      <c r="WN256" s="276"/>
      <c r="WO256" s="276"/>
      <c r="WP256" s="276"/>
      <c r="WQ256" s="276"/>
      <c r="WR256" s="276"/>
      <c r="WS256" s="276"/>
      <c r="WT256" s="276"/>
      <c r="WU256" s="276"/>
      <c r="WV256" s="276"/>
      <c r="WW256" s="276"/>
      <c r="WX256" s="276"/>
      <c r="WY256" s="276"/>
      <c r="WZ256" s="276"/>
      <c r="XA256" s="276"/>
      <c r="XB256" s="276"/>
      <c r="XC256" s="276"/>
      <c r="XD256" s="276"/>
      <c r="XE256" s="276"/>
      <c r="XF256" s="276"/>
      <c r="XG256" s="276"/>
      <c r="XH256" s="276"/>
      <c r="XI256" s="276"/>
      <c r="XJ256" s="276"/>
      <c r="XK256" s="276"/>
      <c r="XL256" s="276"/>
      <c r="XM256" s="276"/>
      <c r="XN256" s="276"/>
      <c r="XO256" s="276"/>
      <c r="XP256" s="276"/>
      <c r="XQ256" s="276"/>
      <c r="XR256" s="276"/>
      <c r="XS256" s="276"/>
      <c r="XT256" s="276"/>
      <c r="XU256" s="276"/>
      <c r="XV256" s="276"/>
      <c r="XW256" s="276"/>
      <c r="XX256" s="276"/>
      <c r="XY256" s="276"/>
      <c r="XZ256" s="276"/>
      <c r="YA256" s="276"/>
      <c r="YB256" s="276"/>
      <c r="YC256" s="276"/>
      <c r="YD256" s="276"/>
      <c r="YE256" s="276"/>
      <c r="YF256" s="276"/>
      <c r="YG256" s="276"/>
      <c r="YH256" s="276"/>
      <c r="YI256" s="276"/>
      <c r="YJ256" s="276"/>
      <c r="YK256" s="276"/>
      <c r="YL256" s="276"/>
      <c r="YM256" s="276"/>
      <c r="YN256" s="276"/>
      <c r="YO256" s="276"/>
      <c r="YP256" s="276"/>
      <c r="YQ256" s="276"/>
      <c r="YR256" s="276"/>
      <c r="YS256" s="276"/>
      <c r="YT256" s="276"/>
      <c r="YU256" s="276"/>
      <c r="YV256" s="276"/>
      <c r="YW256" s="276"/>
      <c r="YX256" s="276"/>
      <c r="YY256" s="276"/>
      <c r="YZ256" s="276"/>
      <c r="ZA256" s="276"/>
      <c r="ZB256" s="276"/>
      <c r="ZC256" s="276"/>
      <c r="ZD256" s="276"/>
      <c r="ZE256" s="276"/>
      <c r="ZF256" s="276"/>
      <c r="ZG256" s="276"/>
      <c r="ZH256" s="276"/>
      <c r="ZI256" s="276"/>
      <c r="ZJ256" s="276"/>
      <c r="ZK256" s="276"/>
      <c r="ZL256" s="276"/>
      <c r="ZM256" s="276"/>
      <c r="ZN256" s="276"/>
      <c r="ZO256" s="276"/>
      <c r="ZP256" s="276"/>
      <c r="ZQ256" s="276"/>
      <c r="ZR256" s="276"/>
      <c r="ZS256" s="276"/>
      <c r="ZT256" s="276"/>
      <c r="ZU256" s="276"/>
      <c r="ZV256" s="276"/>
      <c r="ZW256" s="276"/>
      <c r="ZX256" s="276"/>
      <c r="ZY256" s="276"/>
      <c r="ZZ256" s="276"/>
      <c r="AAA256" s="276"/>
      <c r="AAB256" s="276"/>
      <c r="AAC256" s="276"/>
      <c r="AAD256" s="276"/>
      <c r="AAE256" s="276"/>
      <c r="AAF256" s="276"/>
      <c r="AAG256" s="276"/>
      <c r="AAH256" s="276"/>
      <c r="AAI256" s="276"/>
      <c r="AAJ256" s="276"/>
      <c r="AAK256" s="276"/>
      <c r="AAL256" s="276"/>
      <c r="AAM256" s="276"/>
      <c r="AAN256" s="276"/>
      <c r="AAO256" s="276"/>
      <c r="AAP256" s="276"/>
      <c r="AAQ256" s="276"/>
      <c r="AAR256" s="276"/>
      <c r="AAS256" s="276"/>
      <c r="AAT256" s="276"/>
      <c r="AAU256" s="276"/>
      <c r="AAV256" s="276"/>
      <c r="AAW256" s="276"/>
      <c r="AAX256" s="276"/>
      <c r="AAY256" s="276"/>
      <c r="AAZ256" s="276"/>
      <c r="ABA256" s="276"/>
      <c r="ABB256" s="276"/>
      <c r="ABC256" s="276"/>
      <c r="ABD256" s="276"/>
      <c r="ABE256" s="276"/>
      <c r="ABF256" s="276"/>
      <c r="ABG256" s="276"/>
      <c r="ABH256" s="276"/>
      <c r="ABI256" s="276"/>
      <c r="ABJ256" s="276"/>
      <c r="ABK256" s="276"/>
      <c r="ABL256" s="276"/>
      <c r="ABM256" s="276"/>
      <c r="ABN256" s="276"/>
      <c r="ABO256" s="276"/>
      <c r="ABP256" s="276"/>
      <c r="ABQ256" s="276"/>
      <c r="ABR256" s="276"/>
      <c r="ABS256" s="276"/>
      <c r="ABT256" s="276"/>
      <c r="ABU256" s="276"/>
      <c r="ABV256" s="276"/>
      <c r="ABW256" s="276"/>
      <c r="ABX256" s="276"/>
      <c r="ABY256" s="276"/>
      <c r="ABZ256" s="276"/>
      <c r="ACA256" s="276"/>
      <c r="ACB256" s="276"/>
      <c r="ACC256" s="276"/>
      <c r="ACD256" s="276"/>
      <c r="ACE256" s="276"/>
      <c r="ACF256" s="276"/>
      <c r="ACG256" s="276"/>
      <c r="ACH256" s="276"/>
      <c r="ACI256" s="276"/>
      <c r="ACJ256" s="276"/>
      <c r="ACK256" s="276"/>
      <c r="ACL256" s="276"/>
      <c r="ACM256" s="276"/>
      <c r="ACN256" s="276"/>
      <c r="ACO256" s="276"/>
      <c r="ACP256" s="276"/>
      <c r="ACQ256" s="276"/>
      <c r="ACR256" s="276"/>
      <c r="ACS256" s="276"/>
      <c r="ACT256" s="276"/>
      <c r="ACU256" s="276"/>
      <c r="ACV256" s="276"/>
      <c r="ACW256" s="276"/>
      <c r="ACX256" s="276"/>
      <c r="ACY256" s="276"/>
      <c r="ACZ256" s="276"/>
      <c r="ADA256" s="276"/>
      <c r="ADB256" s="276"/>
      <c r="ADC256" s="276"/>
      <c r="ADD256" s="276"/>
      <c r="ADE256" s="276"/>
      <c r="ADF256" s="276"/>
      <c r="ADG256" s="276"/>
      <c r="ADH256" s="276"/>
      <c r="ADI256" s="276"/>
      <c r="ADJ256" s="276"/>
      <c r="ADK256" s="276"/>
      <c r="ADL256" s="276"/>
      <c r="ADM256" s="276"/>
      <c r="ADN256" s="276"/>
      <c r="ADO256" s="276"/>
      <c r="ADP256" s="276"/>
      <c r="ADQ256" s="276"/>
      <c r="ADR256" s="276"/>
      <c r="ADS256" s="276"/>
      <c r="ADT256" s="276"/>
      <c r="ADU256" s="276"/>
      <c r="ADV256" s="276"/>
      <c r="ADW256" s="276"/>
      <c r="ADX256" s="276"/>
      <c r="ADY256" s="276"/>
      <c r="ADZ256" s="276"/>
      <c r="AEA256" s="276"/>
      <c r="AEB256" s="276"/>
      <c r="AEC256" s="276"/>
      <c r="AED256" s="276"/>
      <c r="AEE256" s="276"/>
      <c r="AEF256" s="276"/>
      <c r="AEG256" s="276"/>
      <c r="AEH256" s="276"/>
      <c r="AEI256" s="276"/>
      <c r="AEJ256" s="276"/>
      <c r="AEK256" s="276"/>
      <c r="AEL256" s="276"/>
      <c r="AEM256" s="276"/>
      <c r="AEN256" s="276"/>
      <c r="AEO256" s="276"/>
      <c r="AEP256" s="276"/>
      <c r="AEQ256" s="276"/>
      <c r="AER256" s="276"/>
      <c r="AES256" s="276"/>
      <c r="AET256" s="276"/>
      <c r="AEU256" s="276"/>
      <c r="AEV256" s="276"/>
      <c r="AEW256" s="276"/>
      <c r="AEX256" s="276"/>
      <c r="AEY256" s="276"/>
      <c r="AEZ256" s="276"/>
      <c r="AFA256" s="276"/>
      <c r="AFB256" s="276"/>
      <c r="AFC256" s="276"/>
      <c r="AFD256" s="276"/>
      <c r="AFE256" s="276"/>
      <c r="AFF256" s="276"/>
      <c r="AFG256" s="276"/>
      <c r="AFH256" s="276"/>
      <c r="AFI256" s="276"/>
      <c r="AFJ256" s="276"/>
      <c r="AFK256" s="276"/>
      <c r="AFL256" s="276"/>
      <c r="AFM256" s="276"/>
      <c r="AFN256" s="276"/>
      <c r="AFO256" s="276"/>
      <c r="AFP256" s="276"/>
      <c r="AFQ256" s="276"/>
      <c r="AFR256" s="276"/>
      <c r="AFS256" s="276"/>
      <c r="AFT256" s="276"/>
      <c r="AFU256" s="276"/>
      <c r="AFV256" s="276"/>
      <c r="AFW256" s="276"/>
      <c r="AFX256" s="276"/>
      <c r="AFY256" s="276"/>
      <c r="AFZ256" s="276"/>
      <c r="AGA256" s="276"/>
      <c r="AGB256" s="276"/>
      <c r="AGC256" s="276"/>
      <c r="AGD256" s="276"/>
      <c r="AGE256" s="276"/>
      <c r="AGF256" s="276"/>
      <c r="AGG256" s="276"/>
      <c r="AGH256" s="276"/>
      <c r="AGI256" s="276"/>
      <c r="AGJ256" s="276"/>
      <c r="AGK256" s="276"/>
      <c r="AGL256" s="276"/>
      <c r="AGM256" s="276"/>
      <c r="AGN256" s="276"/>
      <c r="AGO256" s="276"/>
      <c r="AGP256" s="276"/>
      <c r="AGQ256" s="276"/>
      <c r="AGR256" s="276"/>
    </row>
    <row r="257" spans="1:876" ht="14.45" hidden="1" customHeight="1" x14ac:dyDescent="0.2">
      <c r="A257" s="401">
        <v>69</v>
      </c>
      <c r="B257" s="407" t="s">
        <v>547</v>
      </c>
      <c r="C257" s="397" t="s">
        <v>222</v>
      </c>
      <c r="D257" s="194">
        <f t="shared" ref="D257:D261" si="378">VLOOKUP(C257,TLine_Cost,2,FALSE)</f>
        <v>174832.24</v>
      </c>
      <c r="E257" s="194">
        <f t="shared" ref="E257:E261" si="379">VLOOKUP(C257,TLine_Cost,4,FALSE)</f>
        <v>163999.85999999999</v>
      </c>
      <c r="F257" s="403" t="s">
        <v>35</v>
      </c>
      <c r="G257" s="401">
        <v>51679</v>
      </c>
      <c r="H257" s="397" t="s">
        <v>1235</v>
      </c>
      <c r="I257" s="401">
        <v>51661</v>
      </c>
      <c r="J257" s="397" t="s">
        <v>1236</v>
      </c>
      <c r="K257" s="408">
        <f t="shared" ref="K257:K262" si="380">D257*V257/W257</f>
        <v>115.55336417713151</v>
      </c>
      <c r="L257" s="408">
        <f t="shared" ref="L257:L262" si="381">E257*V257/W257</f>
        <v>108.3938268341044</v>
      </c>
      <c r="M257" s="184"/>
      <c r="N257" s="404" t="s">
        <v>329</v>
      </c>
      <c r="O257" s="409" t="s">
        <v>1588</v>
      </c>
      <c r="P257" s="404" t="str">
        <f>VLOOKUP(I257,I258:J654,2,FALSE)</f>
        <v>Acco</v>
      </c>
      <c r="Q257" s="410" t="e">
        <f>VLOOKUP(I257,#REF!,5,FALSE)</f>
        <v>#REF!</v>
      </c>
      <c r="R257" s="410" t="e">
        <f>VLOOKUP(I257,#REF!,6,FALSE)</f>
        <v>#REF!</v>
      </c>
      <c r="S257" s="411" t="e">
        <f t="shared" ref="S257:S262" si="382">SQRT(Q257^2+R257^2)</f>
        <v>#REF!</v>
      </c>
      <c r="T257" s="401">
        <v>69</v>
      </c>
      <c r="U257" s="401">
        <v>1</v>
      </c>
      <c r="V257" s="399">
        <v>8.9999999999999993E-3</v>
      </c>
      <c r="W257" s="399">
        <v>13.617000000000001</v>
      </c>
      <c r="X257" s="404">
        <f t="shared" si="283"/>
        <v>1</v>
      </c>
      <c r="Y257" s="404">
        <f t="shared" si="290"/>
        <v>1</v>
      </c>
      <c r="Z257" s="412">
        <f t="shared" ref="Z257:Z262" si="383">K257*X257*Y257</f>
        <v>115.55336417713151</v>
      </c>
      <c r="AA257" s="412">
        <f t="shared" ref="AA257:AA262" si="384">L257*X257*Y257</f>
        <v>108.3938268341044</v>
      </c>
      <c r="AB257" s="404">
        <f t="shared" si="293"/>
        <v>0</v>
      </c>
      <c r="AC257" s="412">
        <f t="shared" ref="AC257:AC262" si="385">K257*X257*AB257</f>
        <v>0</v>
      </c>
      <c r="AD257" s="412">
        <f t="shared" ref="AD257:AD262" si="386">L257*X257*AB257</f>
        <v>0</v>
      </c>
      <c r="AE257" s="413" t="s">
        <v>330</v>
      </c>
      <c r="AF257" s="400">
        <v>526</v>
      </c>
      <c r="AG257" s="400">
        <v>100</v>
      </c>
      <c r="AH257" s="400">
        <f t="shared" ref="AH257:AH284" si="387">V257</f>
        <v>8.9999999999999993E-3</v>
      </c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  <c r="IN257" s="28"/>
      <c r="IO257" s="28"/>
      <c r="IP257" s="28"/>
      <c r="IQ257" s="28"/>
      <c r="IR257" s="28"/>
      <c r="IS257" s="28"/>
      <c r="IT257" s="28"/>
      <c r="IU257" s="28"/>
      <c r="IV257" s="28"/>
      <c r="IW257" s="28"/>
      <c r="IX257" s="28"/>
      <c r="IY257" s="28"/>
      <c r="IZ257" s="28"/>
      <c r="JA257" s="28"/>
      <c r="JB257" s="28"/>
      <c r="JC257" s="28"/>
      <c r="JD257" s="28"/>
      <c r="JE257" s="28"/>
      <c r="JF257" s="28"/>
      <c r="JG257" s="28"/>
      <c r="JH257" s="28"/>
      <c r="JI257" s="28"/>
      <c r="JJ257" s="28"/>
      <c r="JK257" s="28"/>
      <c r="JL257" s="28"/>
      <c r="JM257" s="28"/>
      <c r="JN257" s="28"/>
      <c r="JO257" s="28"/>
      <c r="JP257" s="28"/>
      <c r="JQ257" s="28"/>
      <c r="JR257" s="28"/>
      <c r="JS257" s="28"/>
      <c r="JT257" s="28"/>
      <c r="JU257" s="28"/>
      <c r="JV257" s="28"/>
      <c r="JW257" s="28"/>
      <c r="JX257" s="28"/>
      <c r="JY257" s="28"/>
      <c r="JZ257" s="28"/>
      <c r="KA257" s="28"/>
      <c r="KB257" s="28"/>
      <c r="KC257" s="28"/>
      <c r="KD257" s="28"/>
      <c r="KE257" s="28"/>
      <c r="KF257" s="28"/>
      <c r="KG257" s="28"/>
      <c r="KH257" s="28"/>
      <c r="KI257" s="28"/>
      <c r="KJ257" s="28"/>
      <c r="KK257" s="28"/>
      <c r="KL257" s="28"/>
      <c r="KM257" s="28"/>
      <c r="KN257" s="28"/>
      <c r="KO257" s="28"/>
      <c r="KP257" s="28"/>
      <c r="KQ257" s="28"/>
      <c r="KR257" s="28"/>
      <c r="KS257" s="28"/>
      <c r="KT257" s="28"/>
      <c r="KU257" s="28"/>
      <c r="KV257" s="28"/>
      <c r="KW257" s="28"/>
      <c r="KX257" s="28"/>
      <c r="KY257" s="28"/>
      <c r="KZ257" s="28"/>
      <c r="LA257" s="28"/>
      <c r="LB257" s="28"/>
      <c r="LC257" s="28"/>
      <c r="LD257" s="28"/>
      <c r="LE257" s="28"/>
      <c r="LF257" s="28"/>
      <c r="LG257" s="28"/>
      <c r="LH257" s="28"/>
      <c r="LI257" s="28"/>
      <c r="LJ257" s="28"/>
      <c r="LK257" s="28"/>
      <c r="LL257" s="28"/>
      <c r="LM257" s="28"/>
      <c r="LN257" s="28"/>
      <c r="LO257" s="28"/>
      <c r="LP257" s="28"/>
      <c r="LQ257" s="28"/>
      <c r="LR257" s="28"/>
      <c r="LS257" s="28"/>
      <c r="LT257" s="28"/>
      <c r="LU257" s="28"/>
      <c r="LV257" s="28"/>
      <c r="LW257" s="28"/>
      <c r="LX257" s="28"/>
      <c r="LY257" s="28"/>
      <c r="LZ257" s="28"/>
      <c r="MA257" s="28"/>
      <c r="MB257" s="28"/>
      <c r="MC257" s="28"/>
      <c r="MD257" s="28"/>
      <c r="ME257" s="28"/>
      <c r="MF257" s="28"/>
      <c r="MG257" s="28"/>
      <c r="MH257" s="28"/>
      <c r="MI257" s="28"/>
      <c r="MJ257" s="28"/>
      <c r="MK257" s="28"/>
      <c r="ML257" s="28"/>
      <c r="MM257" s="28"/>
      <c r="MN257" s="28"/>
      <c r="MO257" s="28"/>
      <c r="MP257" s="28"/>
      <c r="MQ257" s="28"/>
      <c r="MR257" s="28"/>
      <c r="MS257" s="28"/>
      <c r="MT257" s="28"/>
      <c r="MU257" s="28"/>
      <c r="MV257" s="28"/>
      <c r="MW257" s="28"/>
      <c r="MX257" s="28"/>
      <c r="MY257" s="28"/>
      <c r="MZ257" s="28"/>
      <c r="NA257" s="28"/>
      <c r="NB257" s="28"/>
      <c r="NC257" s="28"/>
      <c r="ND257" s="28"/>
      <c r="NE257" s="28"/>
      <c r="NF257" s="28"/>
      <c r="NG257" s="28"/>
      <c r="NH257" s="28"/>
      <c r="NI257" s="28"/>
      <c r="NJ257" s="28"/>
      <c r="NK257" s="28"/>
      <c r="NL257" s="28"/>
      <c r="NM257" s="28"/>
      <c r="NN257" s="28"/>
      <c r="NO257" s="28"/>
      <c r="NP257" s="28"/>
      <c r="NQ257" s="28"/>
      <c r="NR257" s="28"/>
      <c r="NS257" s="28"/>
      <c r="NT257" s="28"/>
      <c r="NU257" s="28"/>
      <c r="NV257" s="28"/>
      <c r="NW257" s="28"/>
      <c r="NX257" s="28"/>
      <c r="NY257" s="28"/>
      <c r="NZ257" s="28"/>
      <c r="OA257" s="28"/>
      <c r="OB257" s="28"/>
      <c r="OC257" s="28"/>
      <c r="OD257" s="28"/>
      <c r="OE257" s="28"/>
      <c r="OF257" s="28"/>
      <c r="OG257" s="28"/>
      <c r="OH257" s="28"/>
      <c r="OI257" s="28"/>
      <c r="OJ257" s="28"/>
      <c r="OK257" s="28"/>
      <c r="OL257" s="28"/>
      <c r="OM257" s="28"/>
      <c r="ON257" s="28"/>
      <c r="OO257" s="28"/>
      <c r="OP257" s="28"/>
      <c r="OQ257" s="28"/>
      <c r="OR257" s="28"/>
      <c r="OS257" s="28"/>
      <c r="OT257" s="28"/>
      <c r="OU257" s="28"/>
      <c r="OV257" s="28"/>
      <c r="OW257" s="28"/>
      <c r="OX257" s="28"/>
      <c r="OY257" s="28"/>
      <c r="OZ257" s="28"/>
      <c r="PA257" s="28"/>
      <c r="PB257" s="28"/>
      <c r="PC257" s="28"/>
      <c r="PD257" s="28"/>
      <c r="PE257" s="28"/>
      <c r="PF257" s="28"/>
      <c r="PG257" s="28"/>
      <c r="PH257" s="28"/>
      <c r="PI257" s="28"/>
      <c r="PJ257" s="28"/>
      <c r="PK257" s="28"/>
      <c r="PL257" s="28"/>
      <c r="PM257" s="28"/>
      <c r="PN257" s="28"/>
      <c r="PO257" s="28"/>
      <c r="PP257" s="28"/>
      <c r="PQ257" s="28"/>
      <c r="PR257" s="28"/>
      <c r="PS257" s="28"/>
      <c r="PT257" s="28"/>
      <c r="PU257" s="28"/>
      <c r="PV257" s="28"/>
      <c r="PW257" s="28"/>
      <c r="PX257" s="28"/>
      <c r="PY257" s="28"/>
      <c r="PZ257" s="28"/>
      <c r="QA257" s="28"/>
      <c r="QB257" s="28"/>
      <c r="QC257" s="28"/>
      <c r="QD257" s="28"/>
      <c r="QE257" s="28"/>
      <c r="QF257" s="28"/>
      <c r="QG257" s="28"/>
      <c r="QH257" s="28"/>
      <c r="QI257" s="28"/>
      <c r="QJ257" s="28"/>
      <c r="QK257" s="28"/>
      <c r="QL257" s="28"/>
      <c r="QM257" s="28"/>
      <c r="QN257" s="28"/>
      <c r="QO257" s="28"/>
      <c r="QP257" s="28"/>
      <c r="QQ257" s="28"/>
      <c r="QR257" s="28"/>
      <c r="QS257" s="28"/>
      <c r="QT257" s="28"/>
      <c r="QU257" s="28"/>
      <c r="QV257" s="28"/>
      <c r="QW257" s="28"/>
      <c r="QX257" s="28"/>
      <c r="QY257" s="28"/>
      <c r="QZ257" s="28"/>
      <c r="RA257" s="28"/>
      <c r="RB257" s="28"/>
      <c r="RC257" s="28"/>
      <c r="RD257" s="28"/>
      <c r="RE257" s="28"/>
      <c r="RF257" s="28"/>
      <c r="RG257" s="28"/>
      <c r="RH257" s="28"/>
      <c r="RI257" s="28"/>
      <c r="RJ257" s="28"/>
      <c r="RK257" s="28"/>
      <c r="RL257" s="28"/>
      <c r="RM257" s="28"/>
      <c r="RN257" s="28"/>
      <c r="RO257" s="28"/>
      <c r="RP257" s="28"/>
      <c r="RQ257" s="28"/>
      <c r="RR257" s="28"/>
      <c r="RS257" s="28"/>
      <c r="RT257" s="28"/>
      <c r="RU257" s="28"/>
      <c r="RV257" s="28"/>
      <c r="RW257" s="28"/>
      <c r="RX257" s="28"/>
      <c r="RY257" s="28"/>
      <c r="RZ257" s="28"/>
      <c r="SA257" s="28"/>
      <c r="SB257" s="28"/>
      <c r="SC257" s="28"/>
      <c r="SD257" s="28"/>
      <c r="SE257" s="28"/>
      <c r="SF257" s="28"/>
      <c r="SG257" s="28"/>
      <c r="SH257" s="28"/>
      <c r="SI257" s="28"/>
      <c r="SJ257" s="28"/>
      <c r="SK257" s="28"/>
      <c r="SL257" s="28"/>
      <c r="SM257" s="28"/>
      <c r="SN257" s="28"/>
      <c r="SO257" s="28"/>
      <c r="SP257" s="28"/>
      <c r="SQ257" s="28"/>
      <c r="SR257" s="28"/>
      <c r="SS257" s="28"/>
      <c r="ST257" s="28"/>
      <c r="SU257" s="28"/>
      <c r="SV257" s="28"/>
      <c r="SW257" s="28"/>
      <c r="SX257" s="28"/>
      <c r="SY257" s="28"/>
      <c r="SZ257" s="28"/>
      <c r="TA257" s="28"/>
      <c r="TB257" s="28"/>
      <c r="TC257" s="28"/>
      <c r="TD257" s="28"/>
      <c r="TE257" s="28"/>
      <c r="TF257" s="28"/>
      <c r="TG257" s="28"/>
      <c r="TH257" s="28"/>
      <c r="TI257" s="28"/>
      <c r="TJ257" s="28"/>
      <c r="TK257" s="28"/>
      <c r="TL257" s="28"/>
      <c r="TM257" s="28"/>
      <c r="TN257" s="28"/>
      <c r="TO257" s="28"/>
      <c r="TP257" s="28"/>
      <c r="TQ257" s="28"/>
      <c r="TR257" s="28"/>
      <c r="TS257" s="28"/>
      <c r="TT257" s="28"/>
      <c r="TU257" s="28"/>
      <c r="TV257" s="28"/>
      <c r="TW257" s="28"/>
      <c r="TX257" s="28"/>
      <c r="TY257" s="28"/>
      <c r="TZ257" s="28"/>
      <c r="UA257" s="28"/>
      <c r="UB257" s="28"/>
      <c r="UC257" s="28"/>
      <c r="UD257" s="28"/>
      <c r="UE257" s="28"/>
      <c r="UF257" s="28"/>
      <c r="UG257" s="28"/>
      <c r="UH257" s="28"/>
      <c r="UI257" s="28"/>
      <c r="UJ257" s="28"/>
      <c r="UK257" s="28"/>
      <c r="UL257" s="28"/>
      <c r="UM257" s="28"/>
      <c r="UN257" s="28"/>
      <c r="UO257" s="28"/>
      <c r="UP257" s="28"/>
      <c r="UQ257" s="28"/>
      <c r="UR257" s="28"/>
      <c r="US257" s="28"/>
      <c r="UT257" s="28"/>
      <c r="UU257" s="28"/>
      <c r="UV257" s="28"/>
      <c r="UW257" s="28"/>
      <c r="UX257" s="28"/>
      <c r="UY257" s="28"/>
      <c r="UZ257" s="28"/>
      <c r="VA257" s="28"/>
      <c r="VB257" s="28"/>
      <c r="VC257" s="28"/>
      <c r="VD257" s="28"/>
      <c r="VE257" s="28"/>
      <c r="VF257" s="28"/>
      <c r="VG257" s="28"/>
      <c r="VH257" s="28"/>
      <c r="VI257" s="28"/>
      <c r="VJ257" s="28"/>
      <c r="VK257" s="28"/>
      <c r="VL257" s="28"/>
      <c r="VM257" s="28"/>
      <c r="VN257" s="28"/>
      <c r="VO257" s="28"/>
      <c r="VP257" s="28"/>
      <c r="VQ257" s="28"/>
      <c r="VR257" s="28"/>
      <c r="VS257" s="28"/>
      <c r="VT257" s="28"/>
      <c r="VU257" s="28"/>
      <c r="VV257" s="28"/>
      <c r="VW257" s="28"/>
      <c r="VX257" s="28"/>
      <c r="VY257" s="28"/>
      <c r="VZ257" s="28"/>
      <c r="WA257" s="28"/>
      <c r="WB257" s="28"/>
      <c r="WC257" s="28"/>
      <c r="WD257" s="28"/>
      <c r="WE257" s="28"/>
      <c r="WF257" s="28"/>
      <c r="WG257" s="28"/>
      <c r="WH257" s="28"/>
      <c r="WI257" s="28"/>
      <c r="WJ257" s="28"/>
      <c r="WK257" s="28"/>
      <c r="WL257" s="28"/>
      <c r="WM257" s="28"/>
      <c r="WN257" s="28"/>
      <c r="WO257" s="28"/>
      <c r="WP257" s="28"/>
      <c r="WQ257" s="28"/>
      <c r="WR257" s="28"/>
      <c r="WS257" s="28"/>
      <c r="WT257" s="28"/>
      <c r="WU257" s="28"/>
      <c r="WV257" s="28"/>
      <c r="WW257" s="28"/>
      <c r="WX257" s="28"/>
      <c r="WY257" s="28"/>
      <c r="WZ257" s="28"/>
      <c r="XA257" s="28"/>
      <c r="XB257" s="28"/>
      <c r="XC257" s="28"/>
      <c r="XD257" s="28"/>
      <c r="XE257" s="28"/>
      <c r="XF257" s="28"/>
      <c r="XG257" s="28"/>
      <c r="XH257" s="28"/>
      <c r="XI257" s="28"/>
      <c r="XJ257" s="28"/>
      <c r="XK257" s="28"/>
      <c r="XL257" s="28"/>
      <c r="XM257" s="28"/>
      <c r="XN257" s="28"/>
      <c r="XO257" s="28"/>
      <c r="XP257" s="28"/>
      <c r="XQ257" s="28"/>
      <c r="XR257" s="28"/>
      <c r="XS257" s="28"/>
      <c r="XT257" s="28"/>
      <c r="XU257" s="28"/>
      <c r="XV257" s="28"/>
      <c r="XW257" s="28"/>
      <c r="XX257" s="28"/>
      <c r="XY257" s="28"/>
      <c r="XZ257" s="28"/>
      <c r="YA257" s="28"/>
      <c r="YB257" s="28"/>
      <c r="YC257" s="28"/>
      <c r="YD257" s="28"/>
      <c r="YE257" s="28"/>
      <c r="YF257" s="28"/>
      <c r="YG257" s="28"/>
      <c r="YH257" s="28"/>
      <c r="YI257" s="28"/>
      <c r="YJ257" s="28"/>
      <c r="YK257" s="28"/>
      <c r="YL257" s="28"/>
      <c r="YM257" s="28"/>
      <c r="YN257" s="28"/>
      <c r="YO257" s="28"/>
      <c r="YP257" s="28"/>
      <c r="YQ257" s="28"/>
      <c r="YR257" s="28"/>
      <c r="YS257" s="28"/>
      <c r="YT257" s="28"/>
      <c r="YU257" s="28"/>
      <c r="YV257" s="28"/>
      <c r="YW257" s="28"/>
      <c r="YX257" s="28"/>
      <c r="YY257" s="28"/>
      <c r="YZ257" s="28"/>
      <c r="ZA257" s="28"/>
      <c r="ZB257" s="28"/>
      <c r="ZC257" s="28"/>
      <c r="ZD257" s="28"/>
      <c r="ZE257" s="28"/>
      <c r="ZF257" s="28"/>
      <c r="ZG257" s="28"/>
      <c r="ZH257" s="28"/>
      <c r="ZI257" s="28"/>
      <c r="ZJ257" s="28"/>
      <c r="ZK257" s="28"/>
      <c r="ZL257" s="28"/>
      <c r="ZM257" s="28"/>
      <c r="ZN257" s="28"/>
      <c r="ZO257" s="28"/>
      <c r="ZP257" s="28"/>
      <c r="ZQ257" s="28"/>
      <c r="ZR257" s="28"/>
      <c r="ZS257" s="28"/>
      <c r="ZT257" s="28"/>
      <c r="ZU257" s="28"/>
      <c r="ZV257" s="28"/>
      <c r="ZW257" s="28"/>
      <c r="ZX257" s="28"/>
      <c r="ZY257" s="28"/>
      <c r="ZZ257" s="28"/>
      <c r="AAA257" s="28"/>
      <c r="AAB257" s="28"/>
      <c r="AAC257" s="28"/>
      <c r="AAD257" s="28"/>
      <c r="AAE257" s="28"/>
      <c r="AAF257" s="28"/>
      <c r="AAG257" s="28"/>
      <c r="AAH257" s="28"/>
      <c r="AAI257" s="28"/>
      <c r="AAJ257" s="28"/>
      <c r="AAK257" s="28"/>
      <c r="AAL257" s="28"/>
      <c r="AAM257" s="28"/>
      <c r="AAN257" s="28"/>
      <c r="AAO257" s="28"/>
      <c r="AAP257" s="28"/>
      <c r="AAQ257" s="28"/>
      <c r="AAR257" s="28"/>
      <c r="AAS257" s="28"/>
      <c r="AAT257" s="28"/>
      <c r="AAU257" s="28"/>
      <c r="AAV257" s="28"/>
      <c r="AAW257" s="28"/>
      <c r="AAX257" s="28"/>
      <c r="AAY257" s="28"/>
      <c r="AAZ257" s="28"/>
      <c r="ABA257" s="28"/>
      <c r="ABB257" s="28"/>
      <c r="ABC257" s="28"/>
      <c r="ABD257" s="28"/>
      <c r="ABE257" s="28"/>
      <c r="ABF257" s="28"/>
      <c r="ABG257" s="28"/>
      <c r="ABH257" s="28"/>
      <c r="ABI257" s="28"/>
      <c r="ABJ257" s="28"/>
      <c r="ABK257" s="28"/>
      <c r="ABL257" s="28"/>
      <c r="ABM257" s="28"/>
      <c r="ABN257" s="28"/>
      <c r="ABO257" s="28"/>
      <c r="ABP257" s="28"/>
      <c r="ABQ257" s="28"/>
      <c r="ABR257" s="28"/>
      <c r="ABS257" s="28"/>
      <c r="ABT257" s="28"/>
      <c r="ABU257" s="28"/>
      <c r="ABV257" s="28"/>
      <c r="ABW257" s="28"/>
      <c r="ABX257" s="28"/>
      <c r="ABY257" s="28"/>
      <c r="ABZ257" s="28"/>
      <c r="ACA257" s="28"/>
      <c r="ACB257" s="28"/>
      <c r="ACC257" s="28"/>
      <c r="ACD257" s="28"/>
      <c r="ACE257" s="28"/>
      <c r="ACF257" s="28"/>
      <c r="ACG257" s="28"/>
      <c r="ACH257" s="28"/>
      <c r="ACI257" s="28"/>
      <c r="ACJ257" s="28"/>
      <c r="ACK257" s="28"/>
      <c r="ACL257" s="28"/>
      <c r="ACM257" s="28"/>
      <c r="ACN257" s="28"/>
      <c r="ACO257" s="28"/>
      <c r="ACP257" s="28"/>
      <c r="ACQ257" s="28"/>
      <c r="ACR257" s="28"/>
      <c r="ACS257" s="28"/>
      <c r="ACT257" s="28"/>
      <c r="ACU257" s="28"/>
      <c r="ACV257" s="28"/>
      <c r="ACW257" s="28"/>
      <c r="ACX257" s="28"/>
      <c r="ACY257" s="28"/>
      <c r="ACZ257" s="28"/>
      <c r="ADA257" s="28"/>
      <c r="ADB257" s="28"/>
      <c r="ADC257" s="28"/>
      <c r="ADD257" s="28"/>
      <c r="ADE257" s="28"/>
      <c r="ADF257" s="28"/>
      <c r="ADG257" s="28"/>
      <c r="ADH257" s="28"/>
      <c r="ADI257" s="28"/>
      <c r="ADJ257" s="28"/>
      <c r="ADK257" s="28"/>
      <c r="ADL257" s="28"/>
      <c r="ADM257" s="28"/>
      <c r="ADN257" s="28"/>
      <c r="ADO257" s="28"/>
      <c r="ADP257" s="28"/>
      <c r="ADQ257" s="28"/>
      <c r="ADR257" s="28"/>
      <c r="ADS257" s="28"/>
      <c r="ADT257" s="28"/>
      <c r="ADU257" s="28"/>
      <c r="ADV257" s="28"/>
      <c r="ADW257" s="28"/>
      <c r="ADX257" s="28"/>
      <c r="ADY257" s="28"/>
      <c r="ADZ257" s="28"/>
      <c r="AEA257" s="28"/>
      <c r="AEB257" s="28"/>
      <c r="AEC257" s="28"/>
      <c r="AED257" s="28"/>
      <c r="AEE257" s="28"/>
      <c r="AEF257" s="28"/>
      <c r="AEG257" s="28"/>
      <c r="AEH257" s="28"/>
      <c r="AEI257" s="28"/>
      <c r="AEJ257" s="28"/>
      <c r="AEK257" s="28"/>
      <c r="AEL257" s="28"/>
      <c r="AEM257" s="28"/>
      <c r="AEN257" s="28"/>
      <c r="AEO257" s="28"/>
      <c r="AEP257" s="28"/>
      <c r="AEQ257" s="28"/>
      <c r="AER257" s="28"/>
      <c r="AES257" s="28"/>
      <c r="AET257" s="28"/>
      <c r="AEU257" s="28"/>
      <c r="AEV257" s="28"/>
      <c r="AEW257" s="28"/>
      <c r="AEX257" s="28"/>
      <c r="AEY257" s="28"/>
      <c r="AEZ257" s="28"/>
      <c r="AFA257" s="28"/>
      <c r="AFB257" s="28"/>
      <c r="AFC257" s="28"/>
      <c r="AFD257" s="28"/>
      <c r="AFE257" s="28"/>
      <c r="AFF257" s="28"/>
      <c r="AFG257" s="28"/>
      <c r="AFH257" s="28"/>
      <c r="AFI257" s="28"/>
      <c r="AFJ257" s="28"/>
      <c r="AFK257" s="28"/>
      <c r="AFL257" s="28"/>
      <c r="AFM257" s="28"/>
      <c r="AFN257" s="28"/>
      <c r="AFO257" s="28"/>
      <c r="AFP257" s="28"/>
      <c r="AFQ257" s="28"/>
      <c r="AFR257" s="28"/>
      <c r="AFS257" s="28"/>
      <c r="AFT257" s="28"/>
      <c r="AFU257" s="28"/>
      <c r="AFV257" s="28"/>
      <c r="AFW257" s="28"/>
      <c r="AFX257" s="28"/>
      <c r="AFY257" s="28"/>
      <c r="AFZ257" s="28"/>
      <c r="AGA257" s="28"/>
      <c r="AGB257" s="28"/>
      <c r="AGC257" s="28"/>
      <c r="AGD257" s="28"/>
      <c r="AGE257" s="28"/>
      <c r="AGF257" s="28"/>
      <c r="AGG257" s="28"/>
      <c r="AGH257" s="28"/>
      <c r="AGI257" s="28"/>
      <c r="AGJ257" s="28"/>
      <c r="AGK257" s="28"/>
      <c r="AGL257" s="28"/>
      <c r="AGM257" s="28"/>
      <c r="AGN257" s="28"/>
      <c r="AGO257" s="28"/>
      <c r="AGP257" s="28"/>
      <c r="AGQ257" s="28"/>
      <c r="AGR257" s="28"/>
    </row>
    <row r="258" spans="1:876" ht="14.45" hidden="1" customHeight="1" x14ac:dyDescent="0.2">
      <c r="A258" s="401">
        <v>69</v>
      </c>
      <c r="B258" s="407" t="s">
        <v>547</v>
      </c>
      <c r="C258" s="397" t="s">
        <v>222</v>
      </c>
      <c r="D258" s="194">
        <f t="shared" si="378"/>
        <v>174832.24</v>
      </c>
      <c r="E258" s="194">
        <f t="shared" si="379"/>
        <v>163999.85999999999</v>
      </c>
      <c r="F258" s="403" t="s">
        <v>35</v>
      </c>
      <c r="G258" s="401">
        <v>51661</v>
      </c>
      <c r="H258" s="397" t="s">
        <v>1235</v>
      </c>
      <c r="I258" s="401">
        <v>51669</v>
      </c>
      <c r="J258" s="397" t="s">
        <v>1237</v>
      </c>
      <c r="K258" s="408">
        <f t="shared" si="380"/>
        <v>64568.652049643817</v>
      </c>
      <c r="L258" s="408">
        <f t="shared" si="381"/>
        <v>60568.061683190113</v>
      </c>
      <c r="M258" s="184"/>
      <c r="N258" s="404" t="s">
        <v>329</v>
      </c>
      <c r="O258" s="409" t="s">
        <v>1588</v>
      </c>
      <c r="P258" s="404" t="e">
        <f>VLOOKUP(I258,I259:J655,2,FALSE)</f>
        <v>#N/A</v>
      </c>
      <c r="Q258" s="410" t="e">
        <f>VLOOKUP(I258,#REF!,5,FALSE)</f>
        <v>#REF!</v>
      </c>
      <c r="R258" s="410" t="e">
        <f>VLOOKUP(I258,#REF!,6,FALSE)</f>
        <v>#REF!</v>
      </c>
      <c r="S258" s="411" t="e">
        <f t="shared" si="382"/>
        <v>#REF!</v>
      </c>
      <c r="T258" s="401">
        <v>69</v>
      </c>
      <c r="U258" s="401">
        <v>1</v>
      </c>
      <c r="V258" s="402">
        <v>5.0289999999999999</v>
      </c>
      <c r="W258" s="399">
        <v>13.617000000000001</v>
      </c>
      <c r="X258" s="404">
        <f t="shared" ref="X258:X324" si="388">IF(F258="yes",1,0)</f>
        <v>1</v>
      </c>
      <c r="Y258" s="404">
        <f t="shared" si="290"/>
        <v>1</v>
      </c>
      <c r="Z258" s="412">
        <f t="shared" si="383"/>
        <v>64568.652049643817</v>
      </c>
      <c r="AA258" s="412">
        <f t="shared" si="384"/>
        <v>60568.061683190113</v>
      </c>
      <c r="AB258" s="404">
        <f t="shared" si="293"/>
        <v>0</v>
      </c>
      <c r="AC258" s="412">
        <f t="shared" si="385"/>
        <v>0</v>
      </c>
      <c r="AD258" s="412">
        <f t="shared" si="386"/>
        <v>0</v>
      </c>
      <c r="AE258" s="413" t="s">
        <v>330</v>
      </c>
      <c r="AF258" s="400">
        <v>526</v>
      </c>
      <c r="AG258" s="400">
        <v>100</v>
      </c>
      <c r="AH258" s="456">
        <f t="shared" si="387"/>
        <v>5.0289999999999999</v>
      </c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 s="28"/>
      <c r="IL258" s="28"/>
      <c r="IM258" s="28"/>
      <c r="IN258" s="28"/>
      <c r="IO258" s="28"/>
      <c r="IP258" s="28"/>
      <c r="IQ258" s="28"/>
      <c r="IR258" s="28"/>
      <c r="IS258" s="28"/>
      <c r="IT258" s="28"/>
      <c r="IU258" s="28"/>
      <c r="IV258" s="28"/>
      <c r="IW258" s="28"/>
      <c r="IX258" s="28"/>
      <c r="IY258" s="28"/>
      <c r="IZ258" s="28"/>
      <c r="JA258" s="28"/>
      <c r="JB258" s="28"/>
      <c r="JC258" s="28"/>
      <c r="JD258" s="28"/>
      <c r="JE258" s="28"/>
      <c r="JF258" s="28"/>
      <c r="JG258" s="28"/>
      <c r="JH258" s="28"/>
      <c r="JI258" s="28"/>
      <c r="JJ258" s="28"/>
      <c r="JK258" s="28"/>
      <c r="JL258" s="28"/>
      <c r="JM258" s="28"/>
      <c r="JN258" s="28"/>
      <c r="JO258" s="28"/>
      <c r="JP258" s="28"/>
      <c r="JQ258" s="28"/>
      <c r="JR258" s="28"/>
      <c r="JS258" s="28"/>
      <c r="JT258" s="28"/>
      <c r="JU258" s="28"/>
      <c r="JV258" s="28"/>
      <c r="JW258" s="28"/>
      <c r="JX258" s="28"/>
      <c r="JY258" s="28"/>
      <c r="JZ258" s="28"/>
      <c r="KA258" s="28"/>
      <c r="KB258" s="28"/>
      <c r="KC258" s="28"/>
      <c r="KD258" s="28"/>
      <c r="KE258" s="28"/>
      <c r="KF258" s="28"/>
      <c r="KG258" s="28"/>
      <c r="KH258" s="28"/>
      <c r="KI258" s="28"/>
      <c r="KJ258" s="28"/>
      <c r="KK258" s="28"/>
      <c r="KL258" s="28"/>
      <c r="KM258" s="28"/>
      <c r="KN258" s="28"/>
      <c r="KO258" s="28"/>
      <c r="KP258" s="28"/>
      <c r="KQ258" s="28"/>
      <c r="KR258" s="28"/>
      <c r="KS258" s="28"/>
      <c r="KT258" s="28"/>
      <c r="KU258" s="28"/>
      <c r="KV258" s="28"/>
      <c r="KW258" s="28"/>
      <c r="KX258" s="28"/>
      <c r="KY258" s="28"/>
      <c r="KZ258" s="28"/>
      <c r="LA258" s="28"/>
      <c r="LB258" s="28"/>
      <c r="LC258" s="28"/>
      <c r="LD258" s="28"/>
      <c r="LE258" s="28"/>
      <c r="LF258" s="28"/>
      <c r="LG258" s="28"/>
      <c r="LH258" s="28"/>
      <c r="LI258" s="28"/>
      <c r="LJ258" s="28"/>
      <c r="LK258" s="28"/>
      <c r="LL258" s="28"/>
      <c r="LM258" s="28"/>
      <c r="LN258" s="28"/>
      <c r="LO258" s="28"/>
      <c r="LP258" s="28"/>
      <c r="LQ258" s="28"/>
      <c r="LR258" s="28"/>
      <c r="LS258" s="28"/>
      <c r="LT258" s="28"/>
      <c r="LU258" s="28"/>
      <c r="LV258" s="28"/>
      <c r="LW258" s="28"/>
      <c r="LX258" s="28"/>
      <c r="LY258" s="28"/>
      <c r="LZ258" s="28"/>
      <c r="MA258" s="28"/>
      <c r="MB258" s="28"/>
      <c r="MC258" s="28"/>
      <c r="MD258" s="28"/>
      <c r="ME258" s="28"/>
      <c r="MF258" s="28"/>
      <c r="MG258" s="28"/>
      <c r="MH258" s="28"/>
      <c r="MI258" s="28"/>
      <c r="MJ258" s="28"/>
      <c r="MK258" s="28"/>
      <c r="ML258" s="28"/>
      <c r="MM258" s="28"/>
      <c r="MN258" s="28"/>
      <c r="MO258" s="28"/>
      <c r="MP258" s="28"/>
      <c r="MQ258" s="28"/>
      <c r="MR258" s="28"/>
      <c r="MS258" s="28"/>
      <c r="MT258" s="28"/>
      <c r="MU258" s="28"/>
      <c r="MV258" s="28"/>
      <c r="MW258" s="28"/>
      <c r="MX258" s="28"/>
      <c r="MY258" s="28"/>
      <c r="MZ258" s="28"/>
      <c r="NA258" s="28"/>
      <c r="NB258" s="28"/>
      <c r="NC258" s="28"/>
      <c r="ND258" s="28"/>
      <c r="NE258" s="28"/>
      <c r="NF258" s="28"/>
      <c r="NG258" s="28"/>
      <c r="NH258" s="28"/>
      <c r="NI258" s="28"/>
      <c r="NJ258" s="28"/>
      <c r="NK258" s="28"/>
      <c r="NL258" s="28"/>
      <c r="NM258" s="28"/>
      <c r="NN258" s="28"/>
      <c r="NO258" s="28"/>
      <c r="NP258" s="28"/>
      <c r="NQ258" s="28"/>
      <c r="NR258" s="28"/>
      <c r="NS258" s="28"/>
      <c r="NT258" s="28"/>
      <c r="NU258" s="28"/>
      <c r="NV258" s="28"/>
      <c r="NW258" s="28"/>
      <c r="NX258" s="28"/>
      <c r="NY258" s="28"/>
      <c r="NZ258" s="28"/>
      <c r="OA258" s="28"/>
      <c r="OB258" s="28"/>
      <c r="OC258" s="28"/>
      <c r="OD258" s="28"/>
      <c r="OE258" s="28"/>
      <c r="OF258" s="28"/>
      <c r="OG258" s="28"/>
      <c r="OH258" s="28"/>
      <c r="OI258" s="28"/>
      <c r="OJ258" s="28"/>
      <c r="OK258" s="28"/>
      <c r="OL258" s="28"/>
      <c r="OM258" s="28"/>
      <c r="ON258" s="28"/>
      <c r="OO258" s="28"/>
      <c r="OP258" s="28"/>
      <c r="OQ258" s="28"/>
      <c r="OR258" s="28"/>
      <c r="OS258" s="28"/>
      <c r="OT258" s="28"/>
      <c r="OU258" s="28"/>
      <c r="OV258" s="28"/>
      <c r="OW258" s="28"/>
      <c r="OX258" s="28"/>
      <c r="OY258" s="28"/>
      <c r="OZ258" s="28"/>
      <c r="PA258" s="28"/>
      <c r="PB258" s="28"/>
      <c r="PC258" s="28"/>
      <c r="PD258" s="28"/>
      <c r="PE258" s="28"/>
      <c r="PF258" s="28"/>
      <c r="PG258" s="28"/>
      <c r="PH258" s="28"/>
      <c r="PI258" s="28"/>
      <c r="PJ258" s="28"/>
      <c r="PK258" s="28"/>
      <c r="PL258" s="28"/>
      <c r="PM258" s="28"/>
      <c r="PN258" s="28"/>
      <c r="PO258" s="28"/>
      <c r="PP258" s="28"/>
      <c r="PQ258" s="28"/>
      <c r="PR258" s="28"/>
      <c r="PS258" s="28"/>
      <c r="PT258" s="28"/>
      <c r="PU258" s="28"/>
      <c r="PV258" s="28"/>
      <c r="PW258" s="28"/>
      <c r="PX258" s="28"/>
      <c r="PY258" s="28"/>
      <c r="PZ258" s="28"/>
      <c r="QA258" s="28"/>
      <c r="QB258" s="28"/>
      <c r="QC258" s="28"/>
      <c r="QD258" s="28"/>
      <c r="QE258" s="28"/>
      <c r="QF258" s="28"/>
      <c r="QG258" s="28"/>
      <c r="QH258" s="28"/>
      <c r="QI258" s="28"/>
      <c r="QJ258" s="28"/>
      <c r="QK258" s="28"/>
      <c r="QL258" s="28"/>
      <c r="QM258" s="28"/>
      <c r="QN258" s="28"/>
      <c r="QO258" s="28"/>
      <c r="QP258" s="28"/>
      <c r="QQ258" s="28"/>
      <c r="QR258" s="28"/>
      <c r="QS258" s="28"/>
      <c r="QT258" s="28"/>
      <c r="QU258" s="28"/>
      <c r="QV258" s="28"/>
      <c r="QW258" s="28"/>
      <c r="QX258" s="28"/>
      <c r="QY258" s="28"/>
      <c r="QZ258" s="28"/>
      <c r="RA258" s="28"/>
      <c r="RB258" s="28"/>
      <c r="RC258" s="28"/>
      <c r="RD258" s="28"/>
      <c r="RE258" s="28"/>
      <c r="RF258" s="28"/>
      <c r="RG258" s="28"/>
      <c r="RH258" s="28"/>
      <c r="RI258" s="28"/>
      <c r="RJ258" s="28"/>
      <c r="RK258" s="28"/>
      <c r="RL258" s="28"/>
      <c r="RM258" s="28"/>
      <c r="RN258" s="28"/>
      <c r="RO258" s="28"/>
      <c r="RP258" s="28"/>
      <c r="RQ258" s="28"/>
      <c r="RR258" s="28"/>
      <c r="RS258" s="28"/>
      <c r="RT258" s="28"/>
      <c r="RU258" s="28"/>
      <c r="RV258" s="28"/>
      <c r="RW258" s="28"/>
      <c r="RX258" s="28"/>
      <c r="RY258" s="28"/>
      <c r="RZ258" s="28"/>
      <c r="SA258" s="28"/>
      <c r="SB258" s="28"/>
      <c r="SC258" s="28"/>
      <c r="SD258" s="28"/>
      <c r="SE258" s="28"/>
      <c r="SF258" s="28"/>
      <c r="SG258" s="28"/>
      <c r="SH258" s="28"/>
      <c r="SI258" s="28"/>
      <c r="SJ258" s="28"/>
      <c r="SK258" s="28"/>
      <c r="SL258" s="28"/>
      <c r="SM258" s="28"/>
      <c r="SN258" s="28"/>
      <c r="SO258" s="28"/>
      <c r="SP258" s="28"/>
      <c r="SQ258" s="28"/>
      <c r="SR258" s="28"/>
      <c r="SS258" s="28"/>
      <c r="ST258" s="28"/>
      <c r="SU258" s="28"/>
      <c r="SV258" s="28"/>
      <c r="SW258" s="28"/>
      <c r="SX258" s="28"/>
      <c r="SY258" s="28"/>
      <c r="SZ258" s="28"/>
      <c r="TA258" s="28"/>
      <c r="TB258" s="28"/>
      <c r="TC258" s="28"/>
      <c r="TD258" s="28"/>
      <c r="TE258" s="28"/>
      <c r="TF258" s="28"/>
      <c r="TG258" s="28"/>
      <c r="TH258" s="28"/>
      <c r="TI258" s="28"/>
      <c r="TJ258" s="28"/>
      <c r="TK258" s="28"/>
      <c r="TL258" s="28"/>
      <c r="TM258" s="28"/>
      <c r="TN258" s="28"/>
      <c r="TO258" s="28"/>
      <c r="TP258" s="28"/>
      <c r="TQ258" s="28"/>
      <c r="TR258" s="28"/>
      <c r="TS258" s="28"/>
      <c r="TT258" s="28"/>
      <c r="TU258" s="28"/>
      <c r="TV258" s="28"/>
      <c r="TW258" s="28"/>
      <c r="TX258" s="28"/>
      <c r="TY258" s="28"/>
      <c r="TZ258" s="28"/>
      <c r="UA258" s="28"/>
      <c r="UB258" s="28"/>
      <c r="UC258" s="28"/>
      <c r="UD258" s="28"/>
      <c r="UE258" s="28"/>
      <c r="UF258" s="28"/>
      <c r="UG258" s="28"/>
      <c r="UH258" s="28"/>
      <c r="UI258" s="28"/>
      <c r="UJ258" s="28"/>
      <c r="UK258" s="28"/>
      <c r="UL258" s="28"/>
      <c r="UM258" s="28"/>
      <c r="UN258" s="28"/>
      <c r="UO258" s="28"/>
      <c r="UP258" s="28"/>
      <c r="UQ258" s="28"/>
      <c r="UR258" s="28"/>
      <c r="US258" s="28"/>
      <c r="UT258" s="28"/>
      <c r="UU258" s="28"/>
      <c r="UV258" s="28"/>
      <c r="UW258" s="28"/>
      <c r="UX258" s="28"/>
      <c r="UY258" s="28"/>
      <c r="UZ258" s="28"/>
      <c r="VA258" s="28"/>
      <c r="VB258" s="28"/>
      <c r="VC258" s="28"/>
      <c r="VD258" s="28"/>
      <c r="VE258" s="28"/>
      <c r="VF258" s="28"/>
      <c r="VG258" s="28"/>
      <c r="VH258" s="28"/>
      <c r="VI258" s="28"/>
      <c r="VJ258" s="28"/>
      <c r="VK258" s="28"/>
      <c r="VL258" s="28"/>
      <c r="VM258" s="28"/>
      <c r="VN258" s="28"/>
      <c r="VO258" s="28"/>
      <c r="VP258" s="28"/>
      <c r="VQ258" s="28"/>
      <c r="VR258" s="28"/>
      <c r="VS258" s="28"/>
      <c r="VT258" s="28"/>
      <c r="VU258" s="28"/>
      <c r="VV258" s="28"/>
      <c r="VW258" s="28"/>
      <c r="VX258" s="28"/>
      <c r="VY258" s="28"/>
      <c r="VZ258" s="28"/>
      <c r="WA258" s="28"/>
      <c r="WB258" s="28"/>
      <c r="WC258" s="28"/>
      <c r="WD258" s="28"/>
      <c r="WE258" s="28"/>
      <c r="WF258" s="28"/>
      <c r="WG258" s="28"/>
      <c r="WH258" s="28"/>
      <c r="WI258" s="28"/>
      <c r="WJ258" s="28"/>
      <c r="WK258" s="28"/>
      <c r="WL258" s="28"/>
      <c r="WM258" s="28"/>
      <c r="WN258" s="28"/>
      <c r="WO258" s="28"/>
      <c r="WP258" s="28"/>
      <c r="WQ258" s="28"/>
      <c r="WR258" s="28"/>
      <c r="WS258" s="28"/>
      <c r="WT258" s="28"/>
      <c r="WU258" s="28"/>
      <c r="WV258" s="28"/>
      <c r="WW258" s="28"/>
      <c r="WX258" s="28"/>
      <c r="WY258" s="28"/>
      <c r="WZ258" s="28"/>
      <c r="XA258" s="28"/>
      <c r="XB258" s="28"/>
      <c r="XC258" s="28"/>
      <c r="XD258" s="28"/>
      <c r="XE258" s="28"/>
      <c r="XF258" s="28"/>
      <c r="XG258" s="28"/>
      <c r="XH258" s="28"/>
      <c r="XI258" s="28"/>
      <c r="XJ258" s="28"/>
      <c r="XK258" s="28"/>
      <c r="XL258" s="28"/>
      <c r="XM258" s="28"/>
      <c r="XN258" s="28"/>
      <c r="XO258" s="28"/>
      <c r="XP258" s="28"/>
      <c r="XQ258" s="28"/>
      <c r="XR258" s="28"/>
      <c r="XS258" s="28"/>
      <c r="XT258" s="28"/>
      <c r="XU258" s="28"/>
      <c r="XV258" s="28"/>
      <c r="XW258" s="28"/>
      <c r="XX258" s="28"/>
      <c r="XY258" s="28"/>
      <c r="XZ258" s="28"/>
      <c r="YA258" s="28"/>
      <c r="YB258" s="28"/>
      <c r="YC258" s="28"/>
      <c r="YD258" s="28"/>
      <c r="YE258" s="28"/>
      <c r="YF258" s="28"/>
      <c r="YG258" s="28"/>
      <c r="YH258" s="28"/>
      <c r="YI258" s="28"/>
      <c r="YJ258" s="28"/>
      <c r="YK258" s="28"/>
      <c r="YL258" s="28"/>
      <c r="YM258" s="28"/>
      <c r="YN258" s="28"/>
      <c r="YO258" s="28"/>
      <c r="YP258" s="28"/>
      <c r="YQ258" s="28"/>
      <c r="YR258" s="28"/>
      <c r="YS258" s="28"/>
      <c r="YT258" s="28"/>
      <c r="YU258" s="28"/>
      <c r="YV258" s="28"/>
      <c r="YW258" s="28"/>
      <c r="YX258" s="28"/>
      <c r="YY258" s="28"/>
      <c r="YZ258" s="28"/>
      <c r="ZA258" s="28"/>
      <c r="ZB258" s="28"/>
      <c r="ZC258" s="28"/>
      <c r="ZD258" s="28"/>
      <c r="ZE258" s="28"/>
      <c r="ZF258" s="28"/>
      <c r="ZG258" s="28"/>
      <c r="ZH258" s="28"/>
      <c r="ZI258" s="28"/>
      <c r="ZJ258" s="28"/>
      <c r="ZK258" s="28"/>
      <c r="ZL258" s="28"/>
      <c r="ZM258" s="28"/>
      <c r="ZN258" s="28"/>
      <c r="ZO258" s="28"/>
      <c r="ZP258" s="28"/>
      <c r="ZQ258" s="28"/>
      <c r="ZR258" s="28"/>
      <c r="ZS258" s="28"/>
      <c r="ZT258" s="28"/>
      <c r="ZU258" s="28"/>
      <c r="ZV258" s="28"/>
      <c r="ZW258" s="28"/>
      <c r="ZX258" s="28"/>
      <c r="ZY258" s="28"/>
      <c r="ZZ258" s="28"/>
      <c r="AAA258" s="28"/>
      <c r="AAB258" s="28"/>
      <c r="AAC258" s="28"/>
      <c r="AAD258" s="28"/>
      <c r="AAE258" s="28"/>
      <c r="AAF258" s="28"/>
      <c r="AAG258" s="28"/>
      <c r="AAH258" s="28"/>
      <c r="AAI258" s="28"/>
      <c r="AAJ258" s="28"/>
      <c r="AAK258" s="28"/>
      <c r="AAL258" s="28"/>
      <c r="AAM258" s="28"/>
      <c r="AAN258" s="28"/>
      <c r="AAO258" s="28"/>
      <c r="AAP258" s="28"/>
      <c r="AAQ258" s="28"/>
      <c r="AAR258" s="28"/>
      <c r="AAS258" s="28"/>
      <c r="AAT258" s="28"/>
      <c r="AAU258" s="28"/>
      <c r="AAV258" s="28"/>
      <c r="AAW258" s="28"/>
      <c r="AAX258" s="28"/>
      <c r="AAY258" s="28"/>
      <c r="AAZ258" s="28"/>
      <c r="ABA258" s="28"/>
      <c r="ABB258" s="28"/>
      <c r="ABC258" s="28"/>
      <c r="ABD258" s="28"/>
      <c r="ABE258" s="28"/>
      <c r="ABF258" s="28"/>
      <c r="ABG258" s="28"/>
      <c r="ABH258" s="28"/>
      <c r="ABI258" s="28"/>
      <c r="ABJ258" s="28"/>
      <c r="ABK258" s="28"/>
      <c r="ABL258" s="28"/>
      <c r="ABM258" s="28"/>
      <c r="ABN258" s="28"/>
      <c r="ABO258" s="28"/>
      <c r="ABP258" s="28"/>
      <c r="ABQ258" s="28"/>
      <c r="ABR258" s="28"/>
      <c r="ABS258" s="28"/>
      <c r="ABT258" s="28"/>
      <c r="ABU258" s="28"/>
      <c r="ABV258" s="28"/>
      <c r="ABW258" s="28"/>
      <c r="ABX258" s="28"/>
      <c r="ABY258" s="28"/>
      <c r="ABZ258" s="28"/>
      <c r="ACA258" s="28"/>
      <c r="ACB258" s="28"/>
      <c r="ACC258" s="28"/>
      <c r="ACD258" s="28"/>
      <c r="ACE258" s="28"/>
      <c r="ACF258" s="28"/>
      <c r="ACG258" s="28"/>
      <c r="ACH258" s="28"/>
      <c r="ACI258" s="28"/>
      <c r="ACJ258" s="28"/>
      <c r="ACK258" s="28"/>
      <c r="ACL258" s="28"/>
      <c r="ACM258" s="28"/>
      <c r="ACN258" s="28"/>
      <c r="ACO258" s="28"/>
      <c r="ACP258" s="28"/>
      <c r="ACQ258" s="28"/>
      <c r="ACR258" s="28"/>
      <c r="ACS258" s="28"/>
      <c r="ACT258" s="28"/>
      <c r="ACU258" s="28"/>
      <c r="ACV258" s="28"/>
      <c r="ACW258" s="28"/>
      <c r="ACX258" s="28"/>
      <c r="ACY258" s="28"/>
      <c r="ACZ258" s="28"/>
      <c r="ADA258" s="28"/>
      <c r="ADB258" s="28"/>
      <c r="ADC258" s="28"/>
      <c r="ADD258" s="28"/>
      <c r="ADE258" s="28"/>
      <c r="ADF258" s="28"/>
      <c r="ADG258" s="28"/>
      <c r="ADH258" s="28"/>
      <c r="ADI258" s="28"/>
      <c r="ADJ258" s="28"/>
      <c r="ADK258" s="28"/>
      <c r="ADL258" s="28"/>
      <c r="ADM258" s="28"/>
      <c r="ADN258" s="28"/>
      <c r="ADO258" s="28"/>
      <c r="ADP258" s="28"/>
      <c r="ADQ258" s="28"/>
      <c r="ADR258" s="28"/>
      <c r="ADS258" s="28"/>
      <c r="ADT258" s="28"/>
      <c r="ADU258" s="28"/>
      <c r="ADV258" s="28"/>
      <c r="ADW258" s="28"/>
      <c r="ADX258" s="28"/>
      <c r="ADY258" s="28"/>
      <c r="ADZ258" s="28"/>
      <c r="AEA258" s="28"/>
      <c r="AEB258" s="28"/>
      <c r="AEC258" s="28"/>
      <c r="AED258" s="28"/>
      <c r="AEE258" s="28"/>
      <c r="AEF258" s="28"/>
      <c r="AEG258" s="28"/>
      <c r="AEH258" s="28"/>
      <c r="AEI258" s="28"/>
      <c r="AEJ258" s="28"/>
      <c r="AEK258" s="28"/>
      <c r="AEL258" s="28"/>
      <c r="AEM258" s="28"/>
      <c r="AEN258" s="28"/>
      <c r="AEO258" s="28"/>
      <c r="AEP258" s="28"/>
      <c r="AEQ258" s="28"/>
      <c r="AER258" s="28"/>
      <c r="AES258" s="28"/>
      <c r="AET258" s="28"/>
      <c r="AEU258" s="28"/>
      <c r="AEV258" s="28"/>
      <c r="AEW258" s="28"/>
      <c r="AEX258" s="28"/>
      <c r="AEY258" s="28"/>
      <c r="AEZ258" s="28"/>
      <c r="AFA258" s="28"/>
      <c r="AFB258" s="28"/>
      <c r="AFC258" s="28"/>
      <c r="AFD258" s="28"/>
      <c r="AFE258" s="28"/>
      <c r="AFF258" s="28"/>
      <c r="AFG258" s="28"/>
      <c r="AFH258" s="28"/>
      <c r="AFI258" s="28"/>
      <c r="AFJ258" s="28"/>
      <c r="AFK258" s="28"/>
      <c r="AFL258" s="28"/>
      <c r="AFM258" s="28"/>
      <c r="AFN258" s="28"/>
      <c r="AFO258" s="28"/>
      <c r="AFP258" s="28"/>
      <c r="AFQ258" s="28"/>
      <c r="AFR258" s="28"/>
      <c r="AFS258" s="28"/>
      <c r="AFT258" s="28"/>
      <c r="AFU258" s="28"/>
      <c r="AFV258" s="28"/>
      <c r="AFW258" s="28"/>
      <c r="AFX258" s="28"/>
      <c r="AFY258" s="28"/>
      <c r="AFZ258" s="28"/>
      <c r="AGA258" s="28"/>
      <c r="AGB258" s="28"/>
      <c r="AGC258" s="28"/>
      <c r="AGD258" s="28"/>
      <c r="AGE258" s="28"/>
      <c r="AGF258" s="28"/>
      <c r="AGG258" s="28"/>
      <c r="AGH258" s="28"/>
      <c r="AGI258" s="28"/>
      <c r="AGJ258" s="28"/>
      <c r="AGK258" s="28"/>
      <c r="AGL258" s="28"/>
      <c r="AGM258" s="28"/>
      <c r="AGN258" s="28"/>
      <c r="AGO258" s="28"/>
      <c r="AGP258" s="28"/>
      <c r="AGQ258" s="28"/>
      <c r="AGR258" s="28"/>
    </row>
    <row r="259" spans="1:876" ht="14.45" hidden="1" customHeight="1" x14ac:dyDescent="0.2">
      <c r="A259" s="401">
        <v>69</v>
      </c>
      <c r="B259" s="407" t="s">
        <v>547</v>
      </c>
      <c r="C259" s="397" t="s">
        <v>222</v>
      </c>
      <c r="D259" s="194">
        <f t="shared" si="378"/>
        <v>174832.24</v>
      </c>
      <c r="E259" s="194">
        <f t="shared" si="379"/>
        <v>163999.85999999999</v>
      </c>
      <c r="F259" s="403" t="s">
        <v>35</v>
      </c>
      <c r="G259" s="401">
        <v>51655</v>
      </c>
      <c r="H259" s="397" t="s">
        <v>1238</v>
      </c>
      <c r="I259" s="401">
        <v>51667</v>
      </c>
      <c r="J259" s="397" t="s">
        <v>1239</v>
      </c>
      <c r="K259" s="408">
        <f t="shared" si="380"/>
        <v>96037.68489388263</v>
      </c>
      <c r="L259" s="408">
        <f t="shared" si="381"/>
        <v>90087.313857677887</v>
      </c>
      <c r="M259" s="184"/>
      <c r="N259" s="404" t="s">
        <v>329</v>
      </c>
      <c r="O259" s="409" t="s">
        <v>1588</v>
      </c>
      <c r="P259" s="404" t="e">
        <f>VLOOKUP(I259,I263:J657,2,FALSE)</f>
        <v>#N/A</v>
      </c>
      <c r="Q259" s="410" t="e">
        <f>VLOOKUP(I259,#REF!,5,FALSE)</f>
        <v>#REF!</v>
      </c>
      <c r="R259" s="410" t="e">
        <f>VLOOKUP(I259,#REF!,6,FALSE)</f>
        <v>#REF!</v>
      </c>
      <c r="S259" s="411" t="e">
        <f t="shared" si="382"/>
        <v>#REF!</v>
      </c>
      <c r="T259" s="401">
        <v>69</v>
      </c>
      <c r="U259" s="401">
        <v>1</v>
      </c>
      <c r="V259" s="399">
        <v>7.48</v>
      </c>
      <c r="W259" s="399">
        <v>13.617000000000001</v>
      </c>
      <c r="X259" s="404">
        <f t="shared" si="388"/>
        <v>1</v>
      </c>
      <c r="Y259" s="404">
        <f t="shared" ref="Y259:Y325" si="389">IF(N259="W",1,0)</f>
        <v>1</v>
      </c>
      <c r="Z259" s="412">
        <f t="shared" si="383"/>
        <v>96037.68489388263</v>
      </c>
      <c r="AA259" s="412">
        <f t="shared" si="384"/>
        <v>90087.313857677887</v>
      </c>
      <c r="AB259" s="404">
        <f t="shared" ref="AB259:AB325" si="390">IF(N259="R",1,0)</f>
        <v>0</v>
      </c>
      <c r="AC259" s="412">
        <f t="shared" si="385"/>
        <v>0</v>
      </c>
      <c r="AD259" s="412">
        <f t="shared" si="386"/>
        <v>0</v>
      </c>
      <c r="AE259" s="413" t="s">
        <v>330</v>
      </c>
      <c r="AF259" s="400">
        <v>526</v>
      </c>
      <c r="AG259" s="400">
        <v>100</v>
      </c>
      <c r="AH259" s="400">
        <f t="shared" si="387"/>
        <v>7.48</v>
      </c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 s="28"/>
      <c r="IN259" s="28"/>
      <c r="IO259" s="28"/>
      <c r="IP259" s="28"/>
      <c r="IQ259" s="28"/>
      <c r="IR259" s="28"/>
      <c r="IS259" s="28"/>
      <c r="IT259" s="28"/>
      <c r="IU259" s="28"/>
      <c r="IV259" s="28"/>
      <c r="IW259" s="28"/>
      <c r="IX259" s="28"/>
      <c r="IY259" s="28"/>
      <c r="IZ259" s="28"/>
      <c r="JA259" s="28"/>
      <c r="JB259" s="28"/>
      <c r="JC259" s="28"/>
      <c r="JD259" s="28"/>
      <c r="JE259" s="28"/>
      <c r="JF259" s="28"/>
      <c r="JG259" s="28"/>
      <c r="JH259" s="28"/>
      <c r="JI259" s="28"/>
      <c r="JJ259" s="28"/>
      <c r="JK259" s="28"/>
      <c r="JL259" s="28"/>
      <c r="JM259" s="28"/>
      <c r="JN259" s="28"/>
      <c r="JO259" s="28"/>
      <c r="JP259" s="28"/>
      <c r="JQ259" s="28"/>
      <c r="JR259" s="28"/>
      <c r="JS259" s="28"/>
      <c r="JT259" s="28"/>
      <c r="JU259" s="28"/>
      <c r="JV259" s="28"/>
      <c r="JW259" s="28"/>
      <c r="JX259" s="28"/>
      <c r="JY259" s="28"/>
      <c r="JZ259" s="28"/>
      <c r="KA259" s="28"/>
      <c r="KB259" s="28"/>
      <c r="KC259" s="28"/>
      <c r="KD259" s="28"/>
      <c r="KE259" s="28"/>
      <c r="KF259" s="28"/>
      <c r="KG259" s="28"/>
      <c r="KH259" s="28"/>
      <c r="KI259" s="28"/>
      <c r="KJ259" s="28"/>
      <c r="KK259" s="28"/>
      <c r="KL259" s="28"/>
      <c r="KM259" s="28"/>
      <c r="KN259" s="28"/>
      <c r="KO259" s="28"/>
      <c r="KP259" s="28"/>
      <c r="KQ259" s="28"/>
      <c r="KR259" s="28"/>
      <c r="KS259" s="28"/>
      <c r="KT259" s="28"/>
      <c r="KU259" s="28"/>
      <c r="KV259" s="28"/>
      <c r="KW259" s="28"/>
      <c r="KX259" s="28"/>
      <c r="KY259" s="28"/>
      <c r="KZ259" s="28"/>
      <c r="LA259" s="28"/>
      <c r="LB259" s="28"/>
      <c r="LC259" s="28"/>
      <c r="LD259" s="28"/>
      <c r="LE259" s="28"/>
      <c r="LF259" s="28"/>
      <c r="LG259" s="28"/>
      <c r="LH259" s="28"/>
      <c r="LI259" s="28"/>
      <c r="LJ259" s="28"/>
      <c r="LK259" s="28"/>
      <c r="LL259" s="28"/>
      <c r="LM259" s="28"/>
      <c r="LN259" s="28"/>
      <c r="LO259" s="28"/>
      <c r="LP259" s="28"/>
      <c r="LQ259" s="28"/>
      <c r="LR259" s="28"/>
      <c r="LS259" s="28"/>
      <c r="LT259" s="28"/>
      <c r="LU259" s="28"/>
      <c r="LV259" s="28"/>
      <c r="LW259" s="28"/>
      <c r="LX259" s="28"/>
      <c r="LY259" s="28"/>
      <c r="LZ259" s="28"/>
      <c r="MA259" s="28"/>
      <c r="MB259" s="28"/>
      <c r="MC259" s="28"/>
      <c r="MD259" s="28"/>
      <c r="ME259" s="28"/>
      <c r="MF259" s="28"/>
      <c r="MG259" s="28"/>
      <c r="MH259" s="28"/>
      <c r="MI259" s="28"/>
      <c r="MJ259" s="28"/>
      <c r="MK259" s="28"/>
      <c r="ML259" s="28"/>
      <c r="MM259" s="28"/>
      <c r="MN259" s="28"/>
      <c r="MO259" s="28"/>
      <c r="MP259" s="28"/>
      <c r="MQ259" s="28"/>
      <c r="MR259" s="28"/>
      <c r="MS259" s="28"/>
      <c r="MT259" s="28"/>
      <c r="MU259" s="28"/>
      <c r="MV259" s="28"/>
      <c r="MW259" s="28"/>
      <c r="MX259" s="28"/>
      <c r="MY259" s="28"/>
      <c r="MZ259" s="28"/>
      <c r="NA259" s="28"/>
      <c r="NB259" s="28"/>
      <c r="NC259" s="28"/>
      <c r="ND259" s="28"/>
      <c r="NE259" s="28"/>
      <c r="NF259" s="28"/>
      <c r="NG259" s="28"/>
      <c r="NH259" s="28"/>
      <c r="NI259" s="28"/>
      <c r="NJ259" s="28"/>
      <c r="NK259" s="28"/>
      <c r="NL259" s="28"/>
      <c r="NM259" s="28"/>
      <c r="NN259" s="28"/>
      <c r="NO259" s="28"/>
      <c r="NP259" s="28"/>
      <c r="NQ259" s="28"/>
      <c r="NR259" s="28"/>
      <c r="NS259" s="28"/>
      <c r="NT259" s="28"/>
      <c r="NU259" s="28"/>
      <c r="NV259" s="28"/>
      <c r="NW259" s="28"/>
      <c r="NX259" s="28"/>
      <c r="NY259" s="28"/>
      <c r="NZ259" s="28"/>
      <c r="OA259" s="28"/>
      <c r="OB259" s="28"/>
      <c r="OC259" s="28"/>
      <c r="OD259" s="28"/>
      <c r="OE259" s="28"/>
      <c r="OF259" s="28"/>
      <c r="OG259" s="28"/>
      <c r="OH259" s="28"/>
      <c r="OI259" s="28"/>
      <c r="OJ259" s="28"/>
      <c r="OK259" s="28"/>
      <c r="OL259" s="28"/>
      <c r="OM259" s="28"/>
      <c r="ON259" s="28"/>
      <c r="OO259" s="28"/>
      <c r="OP259" s="28"/>
      <c r="OQ259" s="28"/>
      <c r="OR259" s="28"/>
      <c r="OS259" s="28"/>
      <c r="OT259" s="28"/>
      <c r="OU259" s="28"/>
      <c r="OV259" s="28"/>
      <c r="OW259" s="28"/>
      <c r="OX259" s="28"/>
      <c r="OY259" s="28"/>
      <c r="OZ259" s="28"/>
      <c r="PA259" s="28"/>
      <c r="PB259" s="28"/>
      <c r="PC259" s="28"/>
      <c r="PD259" s="28"/>
      <c r="PE259" s="28"/>
      <c r="PF259" s="28"/>
      <c r="PG259" s="28"/>
      <c r="PH259" s="28"/>
      <c r="PI259" s="28"/>
      <c r="PJ259" s="28"/>
      <c r="PK259" s="28"/>
      <c r="PL259" s="28"/>
      <c r="PM259" s="28"/>
      <c r="PN259" s="28"/>
      <c r="PO259" s="28"/>
      <c r="PP259" s="28"/>
      <c r="PQ259" s="28"/>
      <c r="PR259" s="28"/>
      <c r="PS259" s="28"/>
      <c r="PT259" s="28"/>
      <c r="PU259" s="28"/>
      <c r="PV259" s="28"/>
      <c r="PW259" s="28"/>
      <c r="PX259" s="28"/>
      <c r="PY259" s="28"/>
      <c r="PZ259" s="28"/>
      <c r="QA259" s="28"/>
      <c r="QB259" s="28"/>
      <c r="QC259" s="28"/>
      <c r="QD259" s="28"/>
      <c r="QE259" s="28"/>
      <c r="QF259" s="28"/>
      <c r="QG259" s="28"/>
      <c r="QH259" s="28"/>
      <c r="QI259" s="28"/>
      <c r="QJ259" s="28"/>
      <c r="QK259" s="28"/>
      <c r="QL259" s="28"/>
      <c r="QM259" s="28"/>
      <c r="QN259" s="28"/>
      <c r="QO259" s="28"/>
      <c r="QP259" s="28"/>
      <c r="QQ259" s="28"/>
      <c r="QR259" s="28"/>
      <c r="QS259" s="28"/>
      <c r="QT259" s="28"/>
      <c r="QU259" s="28"/>
      <c r="QV259" s="28"/>
      <c r="QW259" s="28"/>
      <c r="QX259" s="28"/>
      <c r="QY259" s="28"/>
      <c r="QZ259" s="28"/>
      <c r="RA259" s="28"/>
      <c r="RB259" s="28"/>
      <c r="RC259" s="28"/>
      <c r="RD259" s="28"/>
      <c r="RE259" s="28"/>
      <c r="RF259" s="28"/>
      <c r="RG259" s="28"/>
      <c r="RH259" s="28"/>
      <c r="RI259" s="28"/>
      <c r="RJ259" s="28"/>
      <c r="RK259" s="28"/>
      <c r="RL259" s="28"/>
      <c r="RM259" s="28"/>
      <c r="RN259" s="28"/>
      <c r="RO259" s="28"/>
      <c r="RP259" s="28"/>
      <c r="RQ259" s="28"/>
      <c r="RR259" s="28"/>
      <c r="RS259" s="28"/>
      <c r="RT259" s="28"/>
      <c r="RU259" s="28"/>
      <c r="RV259" s="28"/>
      <c r="RW259" s="28"/>
      <c r="RX259" s="28"/>
      <c r="RY259" s="28"/>
      <c r="RZ259" s="28"/>
      <c r="SA259" s="28"/>
      <c r="SB259" s="28"/>
      <c r="SC259" s="28"/>
      <c r="SD259" s="28"/>
      <c r="SE259" s="28"/>
      <c r="SF259" s="28"/>
      <c r="SG259" s="28"/>
      <c r="SH259" s="28"/>
      <c r="SI259" s="28"/>
      <c r="SJ259" s="28"/>
      <c r="SK259" s="28"/>
      <c r="SL259" s="28"/>
      <c r="SM259" s="28"/>
      <c r="SN259" s="28"/>
      <c r="SO259" s="28"/>
      <c r="SP259" s="28"/>
      <c r="SQ259" s="28"/>
      <c r="SR259" s="28"/>
      <c r="SS259" s="28"/>
      <c r="ST259" s="28"/>
      <c r="SU259" s="28"/>
      <c r="SV259" s="28"/>
      <c r="SW259" s="28"/>
      <c r="SX259" s="28"/>
      <c r="SY259" s="28"/>
      <c r="SZ259" s="28"/>
      <c r="TA259" s="28"/>
      <c r="TB259" s="28"/>
      <c r="TC259" s="28"/>
      <c r="TD259" s="28"/>
      <c r="TE259" s="28"/>
      <c r="TF259" s="28"/>
      <c r="TG259" s="28"/>
      <c r="TH259" s="28"/>
      <c r="TI259" s="28"/>
      <c r="TJ259" s="28"/>
      <c r="TK259" s="28"/>
      <c r="TL259" s="28"/>
      <c r="TM259" s="28"/>
      <c r="TN259" s="28"/>
      <c r="TO259" s="28"/>
      <c r="TP259" s="28"/>
      <c r="TQ259" s="28"/>
      <c r="TR259" s="28"/>
      <c r="TS259" s="28"/>
      <c r="TT259" s="28"/>
      <c r="TU259" s="28"/>
      <c r="TV259" s="28"/>
      <c r="TW259" s="28"/>
      <c r="TX259" s="28"/>
      <c r="TY259" s="28"/>
      <c r="TZ259" s="28"/>
      <c r="UA259" s="28"/>
      <c r="UB259" s="28"/>
      <c r="UC259" s="28"/>
      <c r="UD259" s="28"/>
      <c r="UE259" s="28"/>
      <c r="UF259" s="28"/>
      <c r="UG259" s="28"/>
      <c r="UH259" s="28"/>
      <c r="UI259" s="28"/>
      <c r="UJ259" s="28"/>
      <c r="UK259" s="28"/>
      <c r="UL259" s="28"/>
      <c r="UM259" s="28"/>
      <c r="UN259" s="28"/>
      <c r="UO259" s="28"/>
      <c r="UP259" s="28"/>
      <c r="UQ259" s="28"/>
      <c r="UR259" s="28"/>
      <c r="US259" s="28"/>
      <c r="UT259" s="28"/>
      <c r="UU259" s="28"/>
      <c r="UV259" s="28"/>
      <c r="UW259" s="28"/>
      <c r="UX259" s="28"/>
      <c r="UY259" s="28"/>
      <c r="UZ259" s="28"/>
      <c r="VA259" s="28"/>
      <c r="VB259" s="28"/>
      <c r="VC259" s="28"/>
      <c r="VD259" s="28"/>
      <c r="VE259" s="28"/>
      <c r="VF259" s="28"/>
      <c r="VG259" s="28"/>
      <c r="VH259" s="28"/>
      <c r="VI259" s="28"/>
      <c r="VJ259" s="28"/>
      <c r="VK259" s="28"/>
      <c r="VL259" s="28"/>
      <c r="VM259" s="28"/>
      <c r="VN259" s="28"/>
      <c r="VO259" s="28"/>
      <c r="VP259" s="28"/>
      <c r="VQ259" s="28"/>
      <c r="VR259" s="28"/>
      <c r="VS259" s="28"/>
      <c r="VT259" s="28"/>
      <c r="VU259" s="28"/>
      <c r="VV259" s="28"/>
      <c r="VW259" s="28"/>
      <c r="VX259" s="28"/>
      <c r="VY259" s="28"/>
      <c r="VZ259" s="28"/>
      <c r="WA259" s="28"/>
      <c r="WB259" s="28"/>
      <c r="WC259" s="28"/>
      <c r="WD259" s="28"/>
      <c r="WE259" s="28"/>
      <c r="WF259" s="28"/>
      <c r="WG259" s="28"/>
      <c r="WH259" s="28"/>
      <c r="WI259" s="28"/>
      <c r="WJ259" s="28"/>
      <c r="WK259" s="28"/>
      <c r="WL259" s="28"/>
      <c r="WM259" s="28"/>
      <c r="WN259" s="28"/>
      <c r="WO259" s="28"/>
      <c r="WP259" s="28"/>
      <c r="WQ259" s="28"/>
      <c r="WR259" s="28"/>
      <c r="WS259" s="28"/>
      <c r="WT259" s="28"/>
      <c r="WU259" s="28"/>
      <c r="WV259" s="28"/>
      <c r="WW259" s="28"/>
      <c r="WX259" s="28"/>
      <c r="WY259" s="28"/>
      <c r="WZ259" s="28"/>
      <c r="XA259" s="28"/>
      <c r="XB259" s="28"/>
      <c r="XC259" s="28"/>
      <c r="XD259" s="28"/>
      <c r="XE259" s="28"/>
      <c r="XF259" s="28"/>
      <c r="XG259" s="28"/>
      <c r="XH259" s="28"/>
      <c r="XI259" s="28"/>
      <c r="XJ259" s="28"/>
      <c r="XK259" s="28"/>
      <c r="XL259" s="28"/>
      <c r="XM259" s="28"/>
      <c r="XN259" s="28"/>
      <c r="XO259" s="28"/>
      <c r="XP259" s="28"/>
      <c r="XQ259" s="28"/>
      <c r="XR259" s="28"/>
      <c r="XS259" s="28"/>
      <c r="XT259" s="28"/>
      <c r="XU259" s="28"/>
      <c r="XV259" s="28"/>
      <c r="XW259" s="28"/>
      <c r="XX259" s="28"/>
      <c r="XY259" s="28"/>
      <c r="XZ259" s="28"/>
      <c r="YA259" s="28"/>
      <c r="YB259" s="28"/>
      <c r="YC259" s="28"/>
      <c r="YD259" s="28"/>
      <c r="YE259" s="28"/>
      <c r="YF259" s="28"/>
      <c r="YG259" s="28"/>
      <c r="YH259" s="28"/>
      <c r="YI259" s="28"/>
      <c r="YJ259" s="28"/>
      <c r="YK259" s="28"/>
      <c r="YL259" s="28"/>
      <c r="YM259" s="28"/>
      <c r="YN259" s="28"/>
      <c r="YO259" s="28"/>
      <c r="YP259" s="28"/>
      <c r="YQ259" s="28"/>
      <c r="YR259" s="28"/>
      <c r="YS259" s="28"/>
      <c r="YT259" s="28"/>
      <c r="YU259" s="28"/>
      <c r="YV259" s="28"/>
      <c r="YW259" s="28"/>
      <c r="YX259" s="28"/>
      <c r="YY259" s="28"/>
      <c r="YZ259" s="28"/>
      <c r="ZA259" s="28"/>
      <c r="ZB259" s="28"/>
      <c r="ZC259" s="28"/>
      <c r="ZD259" s="28"/>
      <c r="ZE259" s="28"/>
      <c r="ZF259" s="28"/>
      <c r="ZG259" s="28"/>
      <c r="ZH259" s="28"/>
      <c r="ZI259" s="28"/>
      <c r="ZJ259" s="28"/>
      <c r="ZK259" s="28"/>
      <c r="ZL259" s="28"/>
      <c r="ZM259" s="28"/>
      <c r="ZN259" s="28"/>
      <c r="ZO259" s="28"/>
      <c r="ZP259" s="28"/>
      <c r="ZQ259" s="28"/>
      <c r="ZR259" s="28"/>
      <c r="ZS259" s="28"/>
      <c r="ZT259" s="28"/>
      <c r="ZU259" s="28"/>
      <c r="ZV259" s="28"/>
      <c r="ZW259" s="28"/>
      <c r="ZX259" s="28"/>
      <c r="ZY259" s="28"/>
      <c r="ZZ259" s="28"/>
      <c r="AAA259" s="28"/>
      <c r="AAB259" s="28"/>
      <c r="AAC259" s="28"/>
      <c r="AAD259" s="28"/>
      <c r="AAE259" s="28"/>
      <c r="AAF259" s="28"/>
      <c r="AAG259" s="28"/>
      <c r="AAH259" s="28"/>
      <c r="AAI259" s="28"/>
      <c r="AAJ259" s="28"/>
      <c r="AAK259" s="28"/>
      <c r="AAL259" s="28"/>
      <c r="AAM259" s="28"/>
      <c r="AAN259" s="28"/>
      <c r="AAO259" s="28"/>
      <c r="AAP259" s="28"/>
      <c r="AAQ259" s="28"/>
      <c r="AAR259" s="28"/>
      <c r="AAS259" s="28"/>
      <c r="AAT259" s="28"/>
      <c r="AAU259" s="28"/>
      <c r="AAV259" s="28"/>
      <c r="AAW259" s="28"/>
      <c r="AAX259" s="28"/>
      <c r="AAY259" s="28"/>
      <c r="AAZ259" s="28"/>
      <c r="ABA259" s="28"/>
      <c r="ABB259" s="28"/>
      <c r="ABC259" s="28"/>
      <c r="ABD259" s="28"/>
      <c r="ABE259" s="28"/>
      <c r="ABF259" s="28"/>
      <c r="ABG259" s="28"/>
      <c r="ABH259" s="28"/>
      <c r="ABI259" s="28"/>
      <c r="ABJ259" s="28"/>
      <c r="ABK259" s="28"/>
      <c r="ABL259" s="28"/>
      <c r="ABM259" s="28"/>
      <c r="ABN259" s="28"/>
      <c r="ABO259" s="28"/>
      <c r="ABP259" s="28"/>
      <c r="ABQ259" s="28"/>
      <c r="ABR259" s="28"/>
      <c r="ABS259" s="28"/>
      <c r="ABT259" s="28"/>
      <c r="ABU259" s="28"/>
      <c r="ABV259" s="28"/>
      <c r="ABW259" s="28"/>
      <c r="ABX259" s="28"/>
      <c r="ABY259" s="28"/>
      <c r="ABZ259" s="28"/>
      <c r="ACA259" s="28"/>
      <c r="ACB259" s="28"/>
      <c r="ACC259" s="28"/>
      <c r="ACD259" s="28"/>
      <c r="ACE259" s="28"/>
      <c r="ACF259" s="28"/>
      <c r="ACG259" s="28"/>
      <c r="ACH259" s="28"/>
      <c r="ACI259" s="28"/>
      <c r="ACJ259" s="28"/>
      <c r="ACK259" s="28"/>
      <c r="ACL259" s="28"/>
      <c r="ACM259" s="28"/>
      <c r="ACN259" s="28"/>
      <c r="ACO259" s="28"/>
      <c r="ACP259" s="28"/>
      <c r="ACQ259" s="28"/>
      <c r="ACR259" s="28"/>
      <c r="ACS259" s="28"/>
      <c r="ACT259" s="28"/>
      <c r="ACU259" s="28"/>
      <c r="ACV259" s="28"/>
      <c r="ACW259" s="28"/>
      <c r="ACX259" s="28"/>
      <c r="ACY259" s="28"/>
      <c r="ACZ259" s="28"/>
      <c r="ADA259" s="28"/>
      <c r="ADB259" s="28"/>
      <c r="ADC259" s="28"/>
      <c r="ADD259" s="28"/>
      <c r="ADE259" s="28"/>
      <c r="ADF259" s="28"/>
      <c r="ADG259" s="28"/>
      <c r="ADH259" s="28"/>
      <c r="ADI259" s="28"/>
      <c r="ADJ259" s="28"/>
      <c r="ADK259" s="28"/>
      <c r="ADL259" s="28"/>
      <c r="ADM259" s="28"/>
      <c r="ADN259" s="28"/>
      <c r="ADO259" s="28"/>
      <c r="ADP259" s="28"/>
      <c r="ADQ259" s="28"/>
      <c r="ADR259" s="28"/>
      <c r="ADS259" s="28"/>
      <c r="ADT259" s="28"/>
      <c r="ADU259" s="28"/>
      <c r="ADV259" s="28"/>
      <c r="ADW259" s="28"/>
      <c r="ADX259" s="28"/>
      <c r="ADY259" s="28"/>
      <c r="ADZ259" s="28"/>
      <c r="AEA259" s="28"/>
      <c r="AEB259" s="28"/>
      <c r="AEC259" s="28"/>
      <c r="AED259" s="28"/>
      <c r="AEE259" s="28"/>
      <c r="AEF259" s="28"/>
      <c r="AEG259" s="28"/>
      <c r="AEH259" s="28"/>
      <c r="AEI259" s="28"/>
      <c r="AEJ259" s="28"/>
      <c r="AEK259" s="28"/>
      <c r="AEL259" s="28"/>
      <c r="AEM259" s="28"/>
      <c r="AEN259" s="28"/>
      <c r="AEO259" s="28"/>
      <c r="AEP259" s="28"/>
      <c r="AEQ259" s="28"/>
      <c r="AER259" s="28"/>
      <c r="AES259" s="28"/>
      <c r="AET259" s="28"/>
      <c r="AEU259" s="28"/>
      <c r="AEV259" s="28"/>
      <c r="AEW259" s="28"/>
      <c r="AEX259" s="28"/>
      <c r="AEY259" s="28"/>
      <c r="AEZ259" s="28"/>
      <c r="AFA259" s="28"/>
      <c r="AFB259" s="28"/>
      <c r="AFC259" s="28"/>
      <c r="AFD259" s="28"/>
      <c r="AFE259" s="28"/>
      <c r="AFF259" s="28"/>
      <c r="AFG259" s="28"/>
      <c r="AFH259" s="28"/>
      <c r="AFI259" s="28"/>
      <c r="AFJ259" s="28"/>
      <c r="AFK259" s="28"/>
      <c r="AFL259" s="28"/>
      <c r="AFM259" s="28"/>
      <c r="AFN259" s="28"/>
      <c r="AFO259" s="28"/>
      <c r="AFP259" s="28"/>
      <c r="AFQ259" s="28"/>
      <c r="AFR259" s="28"/>
      <c r="AFS259" s="28"/>
      <c r="AFT259" s="28"/>
      <c r="AFU259" s="28"/>
      <c r="AFV259" s="28"/>
      <c r="AFW259" s="28"/>
      <c r="AFX259" s="28"/>
      <c r="AFY259" s="28"/>
      <c r="AFZ259" s="28"/>
      <c r="AGA259" s="28"/>
      <c r="AGB259" s="28"/>
      <c r="AGC259" s="28"/>
      <c r="AGD259" s="28"/>
      <c r="AGE259" s="28"/>
      <c r="AGF259" s="28"/>
      <c r="AGG259" s="28"/>
      <c r="AGH259" s="28"/>
      <c r="AGI259" s="28"/>
      <c r="AGJ259" s="28"/>
      <c r="AGK259" s="28"/>
      <c r="AGL259" s="28"/>
      <c r="AGM259" s="28"/>
      <c r="AGN259" s="28"/>
      <c r="AGO259" s="28"/>
      <c r="AGP259" s="28"/>
      <c r="AGQ259" s="28"/>
      <c r="AGR259" s="28"/>
    </row>
    <row r="260" spans="1:876" ht="14.45" hidden="1" customHeight="1" x14ac:dyDescent="0.2">
      <c r="A260" s="401">
        <v>69</v>
      </c>
      <c r="B260" s="407" t="s">
        <v>550</v>
      </c>
      <c r="C260" s="397" t="s">
        <v>228</v>
      </c>
      <c r="D260" s="194">
        <f t="shared" si="378"/>
        <v>6756.14</v>
      </c>
      <c r="E260" s="194">
        <f t="shared" si="379"/>
        <v>6538.8</v>
      </c>
      <c r="F260" s="403" t="s">
        <v>35</v>
      </c>
      <c r="G260" s="401">
        <v>51687</v>
      </c>
      <c r="H260" s="397" t="s">
        <v>1233</v>
      </c>
      <c r="I260" s="401">
        <v>51691</v>
      </c>
      <c r="J260" s="397" t="s">
        <v>1242</v>
      </c>
      <c r="K260" s="408">
        <f t="shared" si="380"/>
        <v>2100.1536361550816</v>
      </c>
      <c r="L260" s="408">
        <f t="shared" si="381"/>
        <v>2032.5932553337923</v>
      </c>
      <c r="M260" s="184">
        <f>SUM(K260:K261)</f>
        <v>4973.7217848130313</v>
      </c>
      <c r="N260" s="404" t="s">
        <v>329</v>
      </c>
      <c r="O260" s="409" t="s">
        <v>1588</v>
      </c>
      <c r="P260" s="404" t="e">
        <f>VLOOKUP(I260,I264:J668,2,FALSE)</f>
        <v>#N/A</v>
      </c>
      <c r="Q260" s="410" t="e">
        <f>VLOOKUP(I260,#REF!,5,FALSE)</f>
        <v>#REF!</v>
      </c>
      <c r="R260" s="410" t="e">
        <f>VLOOKUP(I260,#REF!,6,FALSE)</f>
        <v>#REF!</v>
      </c>
      <c r="S260" s="411" t="e">
        <f t="shared" si="382"/>
        <v>#REF!</v>
      </c>
      <c r="T260" s="401">
        <v>69</v>
      </c>
      <c r="U260" s="401">
        <v>1</v>
      </c>
      <c r="V260" s="399">
        <v>2.71</v>
      </c>
      <c r="W260" s="399">
        <v>8.718</v>
      </c>
      <c r="X260" s="404">
        <f t="shared" si="388"/>
        <v>1</v>
      </c>
      <c r="Y260" s="404">
        <f t="shared" si="389"/>
        <v>1</v>
      </c>
      <c r="Z260" s="412">
        <f t="shared" si="383"/>
        <v>2100.1536361550816</v>
      </c>
      <c r="AA260" s="412">
        <f t="shared" si="384"/>
        <v>2032.5932553337923</v>
      </c>
      <c r="AB260" s="404">
        <f t="shared" si="390"/>
        <v>0</v>
      </c>
      <c r="AC260" s="412">
        <f t="shared" si="385"/>
        <v>0</v>
      </c>
      <c r="AD260" s="412">
        <f t="shared" si="386"/>
        <v>0</v>
      </c>
      <c r="AE260" s="413" t="s">
        <v>330</v>
      </c>
      <c r="AF260" s="400">
        <v>526</v>
      </c>
      <c r="AG260" s="400">
        <v>100</v>
      </c>
      <c r="AH260" s="400">
        <f t="shared" si="387"/>
        <v>2.71</v>
      </c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28"/>
      <c r="ID260" s="28"/>
      <c r="IE260" s="28"/>
      <c r="IF260" s="28"/>
      <c r="IG260" s="28"/>
      <c r="IH260" s="28"/>
      <c r="II260" s="28"/>
      <c r="IJ260" s="28"/>
      <c r="IK260" s="28"/>
      <c r="IL260" s="28"/>
      <c r="IM260" s="28"/>
      <c r="IN260" s="28"/>
      <c r="IO260" s="28"/>
      <c r="IP260" s="28"/>
      <c r="IQ260" s="28"/>
      <c r="IR260" s="28"/>
      <c r="IS260" s="28"/>
      <c r="IT260" s="28"/>
      <c r="IU260" s="28"/>
      <c r="IV260" s="28"/>
      <c r="IW260" s="28"/>
      <c r="IX260" s="28"/>
      <c r="IY260" s="28"/>
      <c r="IZ260" s="28"/>
      <c r="JA260" s="28"/>
      <c r="JB260" s="28"/>
      <c r="JC260" s="28"/>
      <c r="JD260" s="28"/>
      <c r="JE260" s="28"/>
      <c r="JF260" s="28"/>
      <c r="JG260" s="28"/>
      <c r="JH260" s="28"/>
      <c r="JI260" s="28"/>
      <c r="JJ260" s="28"/>
      <c r="JK260" s="28"/>
      <c r="JL260" s="28"/>
      <c r="JM260" s="28"/>
      <c r="JN260" s="28"/>
      <c r="JO260" s="28"/>
      <c r="JP260" s="28"/>
      <c r="JQ260" s="28"/>
      <c r="JR260" s="28"/>
      <c r="JS260" s="28"/>
      <c r="JT260" s="28"/>
      <c r="JU260" s="28"/>
      <c r="JV260" s="28"/>
      <c r="JW260" s="28"/>
      <c r="JX260" s="28"/>
      <c r="JY260" s="28"/>
      <c r="JZ260" s="28"/>
      <c r="KA260" s="28"/>
      <c r="KB260" s="28"/>
      <c r="KC260" s="28"/>
      <c r="KD260" s="28"/>
      <c r="KE260" s="28"/>
      <c r="KF260" s="28"/>
      <c r="KG260" s="28"/>
      <c r="KH260" s="28"/>
      <c r="KI260" s="28"/>
      <c r="KJ260" s="28"/>
      <c r="KK260" s="28"/>
      <c r="KL260" s="28"/>
      <c r="KM260" s="28"/>
      <c r="KN260" s="28"/>
      <c r="KO260" s="28"/>
      <c r="KP260" s="28"/>
      <c r="KQ260" s="28"/>
      <c r="KR260" s="28"/>
      <c r="KS260" s="28"/>
      <c r="KT260" s="28"/>
      <c r="KU260" s="28"/>
      <c r="KV260" s="28"/>
      <c r="KW260" s="28"/>
      <c r="KX260" s="28"/>
      <c r="KY260" s="28"/>
      <c r="KZ260" s="28"/>
      <c r="LA260" s="28"/>
      <c r="LB260" s="28"/>
      <c r="LC260" s="28"/>
      <c r="LD260" s="28"/>
      <c r="LE260" s="28"/>
      <c r="LF260" s="28"/>
      <c r="LG260" s="28"/>
      <c r="LH260" s="28"/>
      <c r="LI260" s="28"/>
      <c r="LJ260" s="28"/>
      <c r="LK260" s="28"/>
      <c r="LL260" s="28"/>
      <c r="LM260" s="28"/>
      <c r="LN260" s="28"/>
      <c r="LO260" s="28"/>
      <c r="LP260" s="28"/>
      <c r="LQ260" s="28"/>
      <c r="LR260" s="28"/>
      <c r="LS260" s="28"/>
      <c r="LT260" s="28"/>
      <c r="LU260" s="28"/>
      <c r="LV260" s="28"/>
      <c r="LW260" s="28"/>
      <c r="LX260" s="28"/>
      <c r="LY260" s="28"/>
      <c r="LZ260" s="28"/>
      <c r="MA260" s="28"/>
      <c r="MB260" s="28"/>
      <c r="MC260" s="28"/>
      <c r="MD260" s="28"/>
      <c r="ME260" s="28"/>
      <c r="MF260" s="28"/>
      <c r="MG260" s="28"/>
      <c r="MH260" s="28"/>
      <c r="MI260" s="28"/>
      <c r="MJ260" s="28"/>
      <c r="MK260" s="28"/>
      <c r="ML260" s="28"/>
      <c r="MM260" s="28"/>
      <c r="MN260" s="28"/>
      <c r="MO260" s="28"/>
      <c r="MP260" s="28"/>
      <c r="MQ260" s="28"/>
      <c r="MR260" s="28"/>
      <c r="MS260" s="28"/>
      <c r="MT260" s="28"/>
      <c r="MU260" s="28"/>
      <c r="MV260" s="28"/>
      <c r="MW260" s="28"/>
      <c r="MX260" s="28"/>
      <c r="MY260" s="28"/>
      <c r="MZ260" s="28"/>
      <c r="NA260" s="28"/>
      <c r="NB260" s="28"/>
      <c r="NC260" s="28"/>
      <c r="ND260" s="28"/>
      <c r="NE260" s="28"/>
      <c r="NF260" s="28"/>
      <c r="NG260" s="28"/>
      <c r="NH260" s="28"/>
      <c r="NI260" s="28"/>
      <c r="NJ260" s="28"/>
      <c r="NK260" s="28"/>
      <c r="NL260" s="28"/>
      <c r="NM260" s="28"/>
      <c r="NN260" s="28"/>
      <c r="NO260" s="28"/>
      <c r="NP260" s="28"/>
      <c r="NQ260" s="28"/>
      <c r="NR260" s="28"/>
      <c r="NS260" s="28"/>
      <c r="NT260" s="28"/>
      <c r="NU260" s="28"/>
      <c r="NV260" s="28"/>
      <c r="NW260" s="28"/>
      <c r="NX260" s="28"/>
      <c r="NY260" s="28"/>
      <c r="NZ260" s="28"/>
      <c r="OA260" s="28"/>
      <c r="OB260" s="28"/>
      <c r="OC260" s="28"/>
      <c r="OD260" s="28"/>
      <c r="OE260" s="28"/>
      <c r="OF260" s="28"/>
      <c r="OG260" s="28"/>
      <c r="OH260" s="28"/>
      <c r="OI260" s="28"/>
      <c r="OJ260" s="28"/>
      <c r="OK260" s="28"/>
      <c r="OL260" s="28"/>
      <c r="OM260" s="28"/>
      <c r="ON260" s="28"/>
      <c r="OO260" s="28"/>
      <c r="OP260" s="28"/>
      <c r="OQ260" s="28"/>
      <c r="OR260" s="28"/>
      <c r="OS260" s="28"/>
      <c r="OT260" s="28"/>
      <c r="OU260" s="28"/>
      <c r="OV260" s="28"/>
      <c r="OW260" s="28"/>
      <c r="OX260" s="28"/>
      <c r="OY260" s="28"/>
      <c r="OZ260" s="28"/>
      <c r="PA260" s="28"/>
      <c r="PB260" s="28"/>
      <c r="PC260" s="28"/>
      <c r="PD260" s="28"/>
      <c r="PE260" s="28"/>
      <c r="PF260" s="28"/>
      <c r="PG260" s="28"/>
      <c r="PH260" s="28"/>
      <c r="PI260" s="28"/>
      <c r="PJ260" s="28"/>
      <c r="PK260" s="28"/>
      <c r="PL260" s="28"/>
      <c r="PM260" s="28"/>
      <c r="PN260" s="28"/>
      <c r="PO260" s="28"/>
      <c r="PP260" s="28"/>
      <c r="PQ260" s="28"/>
      <c r="PR260" s="28"/>
      <c r="PS260" s="28"/>
      <c r="PT260" s="28"/>
      <c r="PU260" s="28"/>
      <c r="PV260" s="28"/>
      <c r="PW260" s="28"/>
      <c r="PX260" s="28"/>
      <c r="PY260" s="28"/>
      <c r="PZ260" s="28"/>
      <c r="QA260" s="28"/>
      <c r="QB260" s="28"/>
      <c r="QC260" s="28"/>
      <c r="QD260" s="28"/>
      <c r="QE260" s="28"/>
      <c r="QF260" s="28"/>
      <c r="QG260" s="28"/>
      <c r="QH260" s="28"/>
      <c r="QI260" s="28"/>
      <c r="QJ260" s="28"/>
      <c r="QK260" s="28"/>
      <c r="QL260" s="28"/>
      <c r="QM260" s="28"/>
      <c r="QN260" s="28"/>
      <c r="QO260" s="28"/>
      <c r="QP260" s="28"/>
      <c r="QQ260" s="28"/>
      <c r="QR260" s="28"/>
      <c r="QS260" s="28"/>
      <c r="QT260" s="28"/>
      <c r="QU260" s="28"/>
      <c r="QV260" s="28"/>
      <c r="QW260" s="28"/>
      <c r="QX260" s="28"/>
      <c r="QY260" s="28"/>
      <c r="QZ260" s="28"/>
      <c r="RA260" s="28"/>
      <c r="RB260" s="28"/>
      <c r="RC260" s="28"/>
      <c r="RD260" s="28"/>
      <c r="RE260" s="28"/>
      <c r="RF260" s="28"/>
      <c r="RG260" s="28"/>
      <c r="RH260" s="28"/>
      <c r="RI260" s="28"/>
      <c r="RJ260" s="28"/>
      <c r="RK260" s="28"/>
      <c r="RL260" s="28"/>
      <c r="RM260" s="28"/>
      <c r="RN260" s="28"/>
      <c r="RO260" s="28"/>
      <c r="RP260" s="28"/>
      <c r="RQ260" s="28"/>
      <c r="RR260" s="28"/>
      <c r="RS260" s="28"/>
      <c r="RT260" s="28"/>
      <c r="RU260" s="28"/>
      <c r="RV260" s="28"/>
      <c r="RW260" s="28"/>
      <c r="RX260" s="28"/>
      <c r="RY260" s="28"/>
      <c r="RZ260" s="28"/>
      <c r="SA260" s="28"/>
      <c r="SB260" s="28"/>
      <c r="SC260" s="28"/>
      <c r="SD260" s="28"/>
      <c r="SE260" s="28"/>
      <c r="SF260" s="28"/>
      <c r="SG260" s="28"/>
      <c r="SH260" s="28"/>
      <c r="SI260" s="28"/>
      <c r="SJ260" s="28"/>
      <c r="SK260" s="28"/>
      <c r="SL260" s="28"/>
      <c r="SM260" s="28"/>
      <c r="SN260" s="28"/>
      <c r="SO260" s="28"/>
      <c r="SP260" s="28"/>
      <c r="SQ260" s="28"/>
      <c r="SR260" s="28"/>
      <c r="SS260" s="28"/>
      <c r="ST260" s="28"/>
      <c r="SU260" s="28"/>
      <c r="SV260" s="28"/>
      <c r="SW260" s="28"/>
      <c r="SX260" s="28"/>
      <c r="SY260" s="28"/>
      <c r="SZ260" s="28"/>
      <c r="TA260" s="28"/>
      <c r="TB260" s="28"/>
      <c r="TC260" s="28"/>
      <c r="TD260" s="28"/>
      <c r="TE260" s="28"/>
      <c r="TF260" s="28"/>
      <c r="TG260" s="28"/>
      <c r="TH260" s="28"/>
      <c r="TI260" s="28"/>
      <c r="TJ260" s="28"/>
      <c r="TK260" s="28"/>
      <c r="TL260" s="28"/>
      <c r="TM260" s="28"/>
      <c r="TN260" s="28"/>
      <c r="TO260" s="28"/>
      <c r="TP260" s="28"/>
      <c r="TQ260" s="28"/>
      <c r="TR260" s="28"/>
      <c r="TS260" s="28"/>
      <c r="TT260" s="28"/>
      <c r="TU260" s="28"/>
      <c r="TV260" s="28"/>
      <c r="TW260" s="28"/>
      <c r="TX260" s="28"/>
      <c r="TY260" s="28"/>
      <c r="TZ260" s="28"/>
      <c r="UA260" s="28"/>
      <c r="UB260" s="28"/>
      <c r="UC260" s="28"/>
      <c r="UD260" s="28"/>
      <c r="UE260" s="28"/>
      <c r="UF260" s="28"/>
      <c r="UG260" s="28"/>
      <c r="UH260" s="28"/>
      <c r="UI260" s="28"/>
      <c r="UJ260" s="28"/>
      <c r="UK260" s="28"/>
      <c r="UL260" s="28"/>
      <c r="UM260" s="28"/>
      <c r="UN260" s="28"/>
      <c r="UO260" s="28"/>
      <c r="UP260" s="28"/>
      <c r="UQ260" s="28"/>
      <c r="UR260" s="28"/>
      <c r="US260" s="28"/>
      <c r="UT260" s="28"/>
      <c r="UU260" s="28"/>
      <c r="UV260" s="28"/>
      <c r="UW260" s="28"/>
      <c r="UX260" s="28"/>
      <c r="UY260" s="28"/>
      <c r="UZ260" s="28"/>
      <c r="VA260" s="28"/>
      <c r="VB260" s="28"/>
      <c r="VC260" s="28"/>
      <c r="VD260" s="28"/>
      <c r="VE260" s="28"/>
      <c r="VF260" s="28"/>
      <c r="VG260" s="28"/>
      <c r="VH260" s="28"/>
      <c r="VI260" s="28"/>
      <c r="VJ260" s="28"/>
      <c r="VK260" s="28"/>
      <c r="VL260" s="28"/>
      <c r="VM260" s="28"/>
      <c r="VN260" s="28"/>
      <c r="VO260" s="28"/>
      <c r="VP260" s="28"/>
      <c r="VQ260" s="28"/>
      <c r="VR260" s="28"/>
      <c r="VS260" s="28"/>
      <c r="VT260" s="28"/>
      <c r="VU260" s="28"/>
      <c r="VV260" s="28"/>
      <c r="VW260" s="28"/>
      <c r="VX260" s="28"/>
      <c r="VY260" s="28"/>
      <c r="VZ260" s="28"/>
      <c r="WA260" s="28"/>
      <c r="WB260" s="28"/>
      <c r="WC260" s="28"/>
      <c r="WD260" s="28"/>
      <c r="WE260" s="28"/>
      <c r="WF260" s="28"/>
      <c r="WG260" s="28"/>
      <c r="WH260" s="28"/>
      <c r="WI260" s="28"/>
      <c r="WJ260" s="28"/>
      <c r="WK260" s="28"/>
      <c r="WL260" s="28"/>
      <c r="WM260" s="28"/>
      <c r="WN260" s="28"/>
      <c r="WO260" s="28"/>
      <c r="WP260" s="28"/>
      <c r="WQ260" s="28"/>
      <c r="WR260" s="28"/>
      <c r="WS260" s="28"/>
      <c r="WT260" s="28"/>
      <c r="WU260" s="28"/>
      <c r="WV260" s="28"/>
      <c r="WW260" s="28"/>
      <c r="WX260" s="28"/>
      <c r="WY260" s="28"/>
      <c r="WZ260" s="28"/>
      <c r="XA260" s="28"/>
      <c r="XB260" s="28"/>
      <c r="XC260" s="28"/>
      <c r="XD260" s="28"/>
      <c r="XE260" s="28"/>
      <c r="XF260" s="28"/>
      <c r="XG260" s="28"/>
      <c r="XH260" s="28"/>
      <c r="XI260" s="28"/>
      <c r="XJ260" s="28"/>
      <c r="XK260" s="28"/>
      <c r="XL260" s="28"/>
      <c r="XM260" s="28"/>
      <c r="XN260" s="28"/>
      <c r="XO260" s="28"/>
      <c r="XP260" s="28"/>
      <c r="XQ260" s="28"/>
      <c r="XR260" s="28"/>
      <c r="XS260" s="28"/>
      <c r="XT260" s="28"/>
      <c r="XU260" s="28"/>
      <c r="XV260" s="28"/>
      <c r="XW260" s="28"/>
      <c r="XX260" s="28"/>
      <c r="XY260" s="28"/>
      <c r="XZ260" s="28"/>
      <c r="YA260" s="28"/>
      <c r="YB260" s="28"/>
      <c r="YC260" s="28"/>
      <c r="YD260" s="28"/>
      <c r="YE260" s="28"/>
      <c r="YF260" s="28"/>
      <c r="YG260" s="28"/>
      <c r="YH260" s="28"/>
      <c r="YI260" s="28"/>
      <c r="YJ260" s="28"/>
      <c r="YK260" s="28"/>
      <c r="YL260" s="28"/>
      <c r="YM260" s="28"/>
      <c r="YN260" s="28"/>
      <c r="YO260" s="28"/>
      <c r="YP260" s="28"/>
      <c r="YQ260" s="28"/>
      <c r="YR260" s="28"/>
      <c r="YS260" s="28"/>
      <c r="YT260" s="28"/>
      <c r="YU260" s="28"/>
      <c r="YV260" s="28"/>
      <c r="YW260" s="28"/>
      <c r="YX260" s="28"/>
      <c r="YY260" s="28"/>
      <c r="YZ260" s="28"/>
      <c r="ZA260" s="28"/>
      <c r="ZB260" s="28"/>
      <c r="ZC260" s="28"/>
      <c r="ZD260" s="28"/>
      <c r="ZE260" s="28"/>
      <c r="ZF260" s="28"/>
      <c r="ZG260" s="28"/>
      <c r="ZH260" s="28"/>
      <c r="ZI260" s="28"/>
      <c r="ZJ260" s="28"/>
      <c r="ZK260" s="28"/>
      <c r="ZL260" s="28"/>
      <c r="ZM260" s="28"/>
      <c r="ZN260" s="28"/>
      <c r="ZO260" s="28"/>
      <c r="ZP260" s="28"/>
      <c r="ZQ260" s="28"/>
      <c r="ZR260" s="28"/>
      <c r="ZS260" s="28"/>
      <c r="ZT260" s="28"/>
      <c r="ZU260" s="28"/>
      <c r="ZV260" s="28"/>
      <c r="ZW260" s="28"/>
      <c r="ZX260" s="28"/>
      <c r="ZY260" s="28"/>
      <c r="ZZ260" s="28"/>
      <c r="AAA260" s="28"/>
      <c r="AAB260" s="28"/>
      <c r="AAC260" s="28"/>
      <c r="AAD260" s="28"/>
      <c r="AAE260" s="28"/>
      <c r="AAF260" s="28"/>
      <c r="AAG260" s="28"/>
      <c r="AAH260" s="28"/>
      <c r="AAI260" s="28"/>
      <c r="AAJ260" s="28"/>
      <c r="AAK260" s="28"/>
      <c r="AAL260" s="28"/>
      <c r="AAM260" s="28"/>
      <c r="AAN260" s="28"/>
      <c r="AAO260" s="28"/>
      <c r="AAP260" s="28"/>
      <c r="AAQ260" s="28"/>
      <c r="AAR260" s="28"/>
      <c r="AAS260" s="28"/>
      <c r="AAT260" s="28"/>
      <c r="AAU260" s="28"/>
      <c r="AAV260" s="28"/>
      <c r="AAW260" s="28"/>
      <c r="AAX260" s="28"/>
      <c r="AAY260" s="28"/>
      <c r="AAZ260" s="28"/>
      <c r="ABA260" s="28"/>
      <c r="ABB260" s="28"/>
      <c r="ABC260" s="28"/>
      <c r="ABD260" s="28"/>
      <c r="ABE260" s="28"/>
      <c r="ABF260" s="28"/>
      <c r="ABG260" s="28"/>
      <c r="ABH260" s="28"/>
      <c r="ABI260" s="28"/>
      <c r="ABJ260" s="28"/>
      <c r="ABK260" s="28"/>
      <c r="ABL260" s="28"/>
      <c r="ABM260" s="28"/>
      <c r="ABN260" s="28"/>
      <c r="ABO260" s="28"/>
      <c r="ABP260" s="28"/>
      <c r="ABQ260" s="28"/>
      <c r="ABR260" s="28"/>
      <c r="ABS260" s="28"/>
      <c r="ABT260" s="28"/>
      <c r="ABU260" s="28"/>
      <c r="ABV260" s="28"/>
      <c r="ABW260" s="28"/>
      <c r="ABX260" s="28"/>
      <c r="ABY260" s="28"/>
      <c r="ABZ260" s="28"/>
      <c r="ACA260" s="28"/>
      <c r="ACB260" s="28"/>
      <c r="ACC260" s="28"/>
      <c r="ACD260" s="28"/>
      <c r="ACE260" s="28"/>
      <c r="ACF260" s="28"/>
      <c r="ACG260" s="28"/>
      <c r="ACH260" s="28"/>
      <c r="ACI260" s="28"/>
      <c r="ACJ260" s="28"/>
      <c r="ACK260" s="28"/>
      <c r="ACL260" s="28"/>
      <c r="ACM260" s="28"/>
      <c r="ACN260" s="28"/>
      <c r="ACO260" s="28"/>
      <c r="ACP260" s="28"/>
      <c r="ACQ260" s="28"/>
      <c r="ACR260" s="28"/>
      <c r="ACS260" s="28"/>
      <c r="ACT260" s="28"/>
      <c r="ACU260" s="28"/>
      <c r="ACV260" s="28"/>
      <c r="ACW260" s="28"/>
      <c r="ACX260" s="28"/>
      <c r="ACY260" s="28"/>
      <c r="ACZ260" s="28"/>
      <c r="ADA260" s="28"/>
      <c r="ADB260" s="28"/>
      <c r="ADC260" s="28"/>
      <c r="ADD260" s="28"/>
      <c r="ADE260" s="28"/>
      <c r="ADF260" s="28"/>
      <c r="ADG260" s="28"/>
      <c r="ADH260" s="28"/>
      <c r="ADI260" s="28"/>
      <c r="ADJ260" s="28"/>
      <c r="ADK260" s="28"/>
      <c r="ADL260" s="28"/>
      <c r="ADM260" s="28"/>
      <c r="ADN260" s="28"/>
      <c r="ADO260" s="28"/>
      <c r="ADP260" s="28"/>
      <c r="ADQ260" s="28"/>
      <c r="ADR260" s="28"/>
      <c r="ADS260" s="28"/>
      <c r="ADT260" s="28"/>
      <c r="ADU260" s="28"/>
      <c r="ADV260" s="28"/>
      <c r="ADW260" s="28"/>
      <c r="ADX260" s="28"/>
      <c r="ADY260" s="28"/>
      <c r="ADZ260" s="28"/>
      <c r="AEA260" s="28"/>
      <c r="AEB260" s="28"/>
      <c r="AEC260" s="28"/>
      <c r="AED260" s="28"/>
      <c r="AEE260" s="28"/>
      <c r="AEF260" s="28"/>
      <c r="AEG260" s="28"/>
      <c r="AEH260" s="28"/>
      <c r="AEI260" s="28"/>
      <c r="AEJ260" s="28"/>
      <c r="AEK260" s="28"/>
      <c r="AEL260" s="28"/>
      <c r="AEM260" s="28"/>
      <c r="AEN260" s="28"/>
      <c r="AEO260" s="28"/>
      <c r="AEP260" s="28"/>
      <c r="AEQ260" s="28"/>
      <c r="AER260" s="28"/>
      <c r="AES260" s="28"/>
      <c r="AET260" s="28"/>
      <c r="AEU260" s="28"/>
      <c r="AEV260" s="28"/>
      <c r="AEW260" s="28"/>
      <c r="AEX260" s="28"/>
      <c r="AEY260" s="28"/>
      <c r="AEZ260" s="28"/>
      <c r="AFA260" s="28"/>
      <c r="AFB260" s="28"/>
      <c r="AFC260" s="28"/>
      <c r="AFD260" s="28"/>
      <c r="AFE260" s="28"/>
      <c r="AFF260" s="28"/>
      <c r="AFG260" s="28"/>
      <c r="AFH260" s="28"/>
      <c r="AFI260" s="28"/>
      <c r="AFJ260" s="28"/>
      <c r="AFK260" s="28"/>
      <c r="AFL260" s="28"/>
      <c r="AFM260" s="28"/>
      <c r="AFN260" s="28"/>
      <c r="AFO260" s="28"/>
      <c r="AFP260" s="28"/>
      <c r="AFQ260" s="28"/>
      <c r="AFR260" s="28"/>
      <c r="AFS260" s="28"/>
      <c r="AFT260" s="28"/>
      <c r="AFU260" s="28"/>
      <c r="AFV260" s="28"/>
      <c r="AFW260" s="28"/>
      <c r="AFX260" s="28"/>
      <c r="AFY260" s="28"/>
      <c r="AFZ260" s="28"/>
      <c r="AGA260" s="28"/>
      <c r="AGB260" s="28"/>
      <c r="AGC260" s="28"/>
      <c r="AGD260" s="28"/>
      <c r="AGE260" s="28"/>
      <c r="AGF260" s="28"/>
      <c r="AGG260" s="28"/>
      <c r="AGH260" s="28"/>
      <c r="AGI260" s="28"/>
      <c r="AGJ260" s="28"/>
      <c r="AGK260" s="28"/>
      <c r="AGL260" s="28"/>
      <c r="AGM260" s="28"/>
      <c r="AGN260" s="28"/>
      <c r="AGO260" s="28"/>
      <c r="AGP260" s="28"/>
      <c r="AGQ260" s="28"/>
      <c r="AGR260" s="28"/>
    </row>
    <row r="261" spans="1:876" ht="14.45" hidden="1" customHeight="1" x14ac:dyDescent="0.2">
      <c r="A261" s="401">
        <v>69</v>
      </c>
      <c r="B261" s="407" t="s">
        <v>550</v>
      </c>
      <c r="C261" s="397" t="s">
        <v>228</v>
      </c>
      <c r="D261" s="194">
        <f t="shared" si="378"/>
        <v>6756.14</v>
      </c>
      <c r="E261" s="194">
        <f t="shared" si="379"/>
        <v>6538.8</v>
      </c>
      <c r="F261" s="403" t="s">
        <v>35</v>
      </c>
      <c r="G261" s="401">
        <v>51679</v>
      </c>
      <c r="H261" s="397" t="s">
        <v>1240</v>
      </c>
      <c r="I261" s="401">
        <v>51661</v>
      </c>
      <c r="J261" s="397" t="s">
        <v>1241</v>
      </c>
      <c r="K261" s="408">
        <f t="shared" si="380"/>
        <v>2873.5681486579497</v>
      </c>
      <c r="L261" s="408">
        <f t="shared" si="381"/>
        <v>2781.1275980729529</v>
      </c>
      <c r="M261" s="184"/>
      <c r="N261" s="404" t="s">
        <v>329</v>
      </c>
      <c r="O261" s="409" t="s">
        <v>1588</v>
      </c>
      <c r="P261" s="404" t="e">
        <f>VLOOKUP(I261,I264:J666,2,FALSE)</f>
        <v>#N/A</v>
      </c>
      <c r="Q261" s="410" t="e">
        <f>VLOOKUP(I261,#REF!,5,FALSE)</f>
        <v>#REF!</v>
      </c>
      <c r="R261" s="410" t="e">
        <f>VLOOKUP(I261,#REF!,6,FALSE)</f>
        <v>#REF!</v>
      </c>
      <c r="S261" s="411" t="e">
        <f t="shared" si="382"/>
        <v>#REF!</v>
      </c>
      <c r="T261" s="401">
        <v>69</v>
      </c>
      <c r="U261" s="401">
        <v>1</v>
      </c>
      <c r="V261" s="399">
        <v>3.7080000000000002</v>
      </c>
      <c r="W261" s="399">
        <v>8.718</v>
      </c>
      <c r="X261" s="404">
        <f t="shared" si="388"/>
        <v>1</v>
      </c>
      <c r="Y261" s="404">
        <f t="shared" si="389"/>
        <v>1</v>
      </c>
      <c r="Z261" s="412">
        <f t="shared" si="383"/>
        <v>2873.5681486579497</v>
      </c>
      <c r="AA261" s="412">
        <f t="shared" si="384"/>
        <v>2781.1275980729529</v>
      </c>
      <c r="AB261" s="404">
        <f t="shared" si="390"/>
        <v>0</v>
      </c>
      <c r="AC261" s="412">
        <f t="shared" si="385"/>
        <v>0</v>
      </c>
      <c r="AD261" s="412">
        <f t="shared" si="386"/>
        <v>0</v>
      </c>
      <c r="AE261" s="413" t="s">
        <v>330</v>
      </c>
      <c r="AF261" s="400">
        <v>526</v>
      </c>
      <c r="AG261" s="400">
        <v>100</v>
      </c>
      <c r="AH261" s="400">
        <f t="shared" si="387"/>
        <v>3.7080000000000002</v>
      </c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 s="28"/>
      <c r="IL261" s="28"/>
      <c r="IM261" s="28"/>
      <c r="IN261" s="28"/>
      <c r="IO261" s="28"/>
      <c r="IP261" s="28"/>
      <c r="IQ261" s="28"/>
      <c r="IR261" s="28"/>
      <c r="IS261" s="28"/>
      <c r="IT261" s="28"/>
      <c r="IU261" s="28"/>
      <c r="IV261" s="28"/>
      <c r="IW261" s="28"/>
      <c r="IX261" s="28"/>
      <c r="IY261" s="28"/>
      <c r="IZ261" s="28"/>
      <c r="JA261" s="28"/>
      <c r="JB261" s="28"/>
      <c r="JC261" s="28"/>
      <c r="JD261" s="28"/>
      <c r="JE261" s="28"/>
      <c r="JF261" s="28"/>
      <c r="JG261" s="28"/>
      <c r="JH261" s="28"/>
      <c r="JI261" s="28"/>
      <c r="JJ261" s="28"/>
      <c r="JK261" s="28"/>
      <c r="JL261" s="28"/>
      <c r="JM261" s="28"/>
      <c r="JN261" s="28"/>
      <c r="JO261" s="28"/>
      <c r="JP261" s="28"/>
      <c r="JQ261" s="28"/>
      <c r="JR261" s="28"/>
      <c r="JS261" s="28"/>
      <c r="JT261" s="28"/>
      <c r="JU261" s="28"/>
      <c r="JV261" s="28"/>
      <c r="JW261" s="28"/>
      <c r="JX261" s="28"/>
      <c r="JY261" s="28"/>
      <c r="JZ261" s="28"/>
      <c r="KA261" s="28"/>
      <c r="KB261" s="28"/>
      <c r="KC261" s="28"/>
      <c r="KD261" s="28"/>
      <c r="KE261" s="28"/>
      <c r="KF261" s="28"/>
      <c r="KG261" s="28"/>
      <c r="KH261" s="28"/>
      <c r="KI261" s="28"/>
      <c r="KJ261" s="28"/>
      <c r="KK261" s="28"/>
      <c r="KL261" s="28"/>
      <c r="KM261" s="28"/>
      <c r="KN261" s="28"/>
      <c r="KO261" s="28"/>
      <c r="KP261" s="28"/>
      <c r="KQ261" s="28"/>
      <c r="KR261" s="28"/>
      <c r="KS261" s="28"/>
      <c r="KT261" s="28"/>
      <c r="KU261" s="28"/>
      <c r="KV261" s="28"/>
      <c r="KW261" s="28"/>
      <c r="KX261" s="28"/>
      <c r="KY261" s="28"/>
      <c r="KZ261" s="28"/>
      <c r="LA261" s="28"/>
      <c r="LB261" s="28"/>
      <c r="LC261" s="28"/>
      <c r="LD261" s="28"/>
      <c r="LE261" s="28"/>
      <c r="LF261" s="28"/>
      <c r="LG261" s="28"/>
      <c r="LH261" s="28"/>
      <c r="LI261" s="28"/>
      <c r="LJ261" s="28"/>
      <c r="LK261" s="28"/>
      <c r="LL261" s="28"/>
      <c r="LM261" s="28"/>
      <c r="LN261" s="28"/>
      <c r="LO261" s="28"/>
      <c r="LP261" s="28"/>
      <c r="LQ261" s="28"/>
      <c r="LR261" s="28"/>
      <c r="LS261" s="28"/>
      <c r="LT261" s="28"/>
      <c r="LU261" s="28"/>
      <c r="LV261" s="28"/>
      <c r="LW261" s="28"/>
      <c r="LX261" s="28"/>
      <c r="LY261" s="28"/>
      <c r="LZ261" s="28"/>
      <c r="MA261" s="28"/>
      <c r="MB261" s="28"/>
      <c r="MC261" s="28"/>
      <c r="MD261" s="28"/>
      <c r="ME261" s="28"/>
      <c r="MF261" s="28"/>
      <c r="MG261" s="28"/>
      <c r="MH261" s="28"/>
      <c r="MI261" s="28"/>
      <c r="MJ261" s="28"/>
      <c r="MK261" s="28"/>
      <c r="ML261" s="28"/>
      <c r="MM261" s="28"/>
      <c r="MN261" s="28"/>
      <c r="MO261" s="28"/>
      <c r="MP261" s="28"/>
      <c r="MQ261" s="28"/>
      <c r="MR261" s="28"/>
      <c r="MS261" s="28"/>
      <c r="MT261" s="28"/>
      <c r="MU261" s="28"/>
      <c r="MV261" s="28"/>
      <c r="MW261" s="28"/>
      <c r="MX261" s="28"/>
      <c r="MY261" s="28"/>
      <c r="MZ261" s="28"/>
      <c r="NA261" s="28"/>
      <c r="NB261" s="28"/>
      <c r="NC261" s="28"/>
      <c r="ND261" s="28"/>
      <c r="NE261" s="28"/>
      <c r="NF261" s="28"/>
      <c r="NG261" s="28"/>
      <c r="NH261" s="28"/>
      <c r="NI261" s="28"/>
      <c r="NJ261" s="28"/>
      <c r="NK261" s="28"/>
      <c r="NL261" s="28"/>
      <c r="NM261" s="28"/>
      <c r="NN261" s="28"/>
      <c r="NO261" s="28"/>
      <c r="NP261" s="28"/>
      <c r="NQ261" s="28"/>
      <c r="NR261" s="28"/>
      <c r="NS261" s="28"/>
      <c r="NT261" s="28"/>
      <c r="NU261" s="28"/>
      <c r="NV261" s="28"/>
      <c r="NW261" s="28"/>
      <c r="NX261" s="28"/>
      <c r="NY261" s="28"/>
      <c r="NZ261" s="28"/>
      <c r="OA261" s="28"/>
      <c r="OB261" s="28"/>
      <c r="OC261" s="28"/>
      <c r="OD261" s="28"/>
      <c r="OE261" s="28"/>
      <c r="OF261" s="28"/>
      <c r="OG261" s="28"/>
      <c r="OH261" s="28"/>
      <c r="OI261" s="28"/>
      <c r="OJ261" s="28"/>
      <c r="OK261" s="28"/>
      <c r="OL261" s="28"/>
      <c r="OM261" s="28"/>
      <c r="ON261" s="28"/>
      <c r="OO261" s="28"/>
      <c r="OP261" s="28"/>
      <c r="OQ261" s="28"/>
      <c r="OR261" s="28"/>
      <c r="OS261" s="28"/>
      <c r="OT261" s="28"/>
      <c r="OU261" s="28"/>
      <c r="OV261" s="28"/>
      <c r="OW261" s="28"/>
      <c r="OX261" s="28"/>
      <c r="OY261" s="28"/>
      <c r="OZ261" s="28"/>
      <c r="PA261" s="28"/>
      <c r="PB261" s="28"/>
      <c r="PC261" s="28"/>
      <c r="PD261" s="28"/>
      <c r="PE261" s="28"/>
      <c r="PF261" s="28"/>
      <c r="PG261" s="28"/>
      <c r="PH261" s="28"/>
      <c r="PI261" s="28"/>
      <c r="PJ261" s="28"/>
      <c r="PK261" s="28"/>
      <c r="PL261" s="28"/>
      <c r="PM261" s="28"/>
      <c r="PN261" s="28"/>
      <c r="PO261" s="28"/>
      <c r="PP261" s="28"/>
      <c r="PQ261" s="28"/>
      <c r="PR261" s="28"/>
      <c r="PS261" s="28"/>
      <c r="PT261" s="28"/>
      <c r="PU261" s="28"/>
      <c r="PV261" s="28"/>
      <c r="PW261" s="28"/>
      <c r="PX261" s="28"/>
      <c r="PY261" s="28"/>
      <c r="PZ261" s="28"/>
      <c r="QA261" s="28"/>
      <c r="QB261" s="28"/>
      <c r="QC261" s="28"/>
      <c r="QD261" s="28"/>
      <c r="QE261" s="28"/>
      <c r="QF261" s="28"/>
      <c r="QG261" s="28"/>
      <c r="QH261" s="28"/>
      <c r="QI261" s="28"/>
      <c r="QJ261" s="28"/>
      <c r="QK261" s="28"/>
      <c r="QL261" s="28"/>
      <c r="QM261" s="28"/>
      <c r="QN261" s="28"/>
      <c r="QO261" s="28"/>
      <c r="QP261" s="28"/>
      <c r="QQ261" s="28"/>
      <c r="QR261" s="28"/>
      <c r="QS261" s="28"/>
      <c r="QT261" s="28"/>
      <c r="QU261" s="28"/>
      <c r="QV261" s="28"/>
      <c r="QW261" s="28"/>
      <c r="QX261" s="28"/>
      <c r="QY261" s="28"/>
      <c r="QZ261" s="28"/>
      <c r="RA261" s="28"/>
      <c r="RB261" s="28"/>
      <c r="RC261" s="28"/>
      <c r="RD261" s="28"/>
      <c r="RE261" s="28"/>
      <c r="RF261" s="28"/>
      <c r="RG261" s="28"/>
      <c r="RH261" s="28"/>
      <c r="RI261" s="28"/>
      <c r="RJ261" s="28"/>
      <c r="RK261" s="28"/>
      <c r="RL261" s="28"/>
      <c r="RM261" s="28"/>
      <c r="RN261" s="28"/>
      <c r="RO261" s="28"/>
      <c r="RP261" s="28"/>
      <c r="RQ261" s="28"/>
      <c r="RR261" s="28"/>
      <c r="RS261" s="28"/>
      <c r="RT261" s="28"/>
      <c r="RU261" s="28"/>
      <c r="RV261" s="28"/>
      <c r="RW261" s="28"/>
      <c r="RX261" s="28"/>
      <c r="RY261" s="28"/>
      <c r="RZ261" s="28"/>
      <c r="SA261" s="28"/>
      <c r="SB261" s="28"/>
      <c r="SC261" s="28"/>
      <c r="SD261" s="28"/>
      <c r="SE261" s="28"/>
      <c r="SF261" s="28"/>
      <c r="SG261" s="28"/>
      <c r="SH261" s="28"/>
      <c r="SI261" s="28"/>
      <c r="SJ261" s="28"/>
      <c r="SK261" s="28"/>
      <c r="SL261" s="28"/>
      <c r="SM261" s="28"/>
      <c r="SN261" s="28"/>
      <c r="SO261" s="28"/>
      <c r="SP261" s="28"/>
      <c r="SQ261" s="28"/>
      <c r="SR261" s="28"/>
      <c r="SS261" s="28"/>
      <c r="ST261" s="28"/>
      <c r="SU261" s="28"/>
      <c r="SV261" s="28"/>
      <c r="SW261" s="28"/>
      <c r="SX261" s="28"/>
      <c r="SY261" s="28"/>
      <c r="SZ261" s="28"/>
      <c r="TA261" s="28"/>
      <c r="TB261" s="28"/>
      <c r="TC261" s="28"/>
      <c r="TD261" s="28"/>
      <c r="TE261" s="28"/>
      <c r="TF261" s="28"/>
      <c r="TG261" s="28"/>
      <c r="TH261" s="28"/>
      <c r="TI261" s="28"/>
      <c r="TJ261" s="28"/>
      <c r="TK261" s="28"/>
      <c r="TL261" s="28"/>
      <c r="TM261" s="28"/>
      <c r="TN261" s="28"/>
      <c r="TO261" s="28"/>
      <c r="TP261" s="28"/>
      <c r="TQ261" s="28"/>
      <c r="TR261" s="28"/>
      <c r="TS261" s="28"/>
      <c r="TT261" s="28"/>
      <c r="TU261" s="28"/>
      <c r="TV261" s="28"/>
      <c r="TW261" s="28"/>
      <c r="TX261" s="28"/>
      <c r="TY261" s="28"/>
      <c r="TZ261" s="28"/>
      <c r="UA261" s="28"/>
      <c r="UB261" s="28"/>
      <c r="UC261" s="28"/>
      <c r="UD261" s="28"/>
      <c r="UE261" s="28"/>
      <c r="UF261" s="28"/>
      <c r="UG261" s="28"/>
      <c r="UH261" s="28"/>
      <c r="UI261" s="28"/>
      <c r="UJ261" s="28"/>
      <c r="UK261" s="28"/>
      <c r="UL261" s="28"/>
      <c r="UM261" s="28"/>
      <c r="UN261" s="28"/>
      <c r="UO261" s="28"/>
      <c r="UP261" s="28"/>
      <c r="UQ261" s="28"/>
      <c r="UR261" s="28"/>
      <c r="US261" s="28"/>
      <c r="UT261" s="28"/>
      <c r="UU261" s="28"/>
      <c r="UV261" s="28"/>
      <c r="UW261" s="28"/>
      <c r="UX261" s="28"/>
      <c r="UY261" s="28"/>
      <c r="UZ261" s="28"/>
      <c r="VA261" s="28"/>
      <c r="VB261" s="28"/>
      <c r="VC261" s="28"/>
      <c r="VD261" s="28"/>
      <c r="VE261" s="28"/>
      <c r="VF261" s="28"/>
      <c r="VG261" s="28"/>
      <c r="VH261" s="28"/>
      <c r="VI261" s="28"/>
      <c r="VJ261" s="28"/>
      <c r="VK261" s="28"/>
      <c r="VL261" s="28"/>
      <c r="VM261" s="28"/>
      <c r="VN261" s="28"/>
      <c r="VO261" s="28"/>
      <c r="VP261" s="28"/>
      <c r="VQ261" s="28"/>
      <c r="VR261" s="28"/>
      <c r="VS261" s="28"/>
      <c r="VT261" s="28"/>
      <c r="VU261" s="28"/>
      <c r="VV261" s="28"/>
      <c r="VW261" s="28"/>
      <c r="VX261" s="28"/>
      <c r="VY261" s="28"/>
      <c r="VZ261" s="28"/>
      <c r="WA261" s="28"/>
      <c r="WB261" s="28"/>
      <c r="WC261" s="28"/>
      <c r="WD261" s="28"/>
      <c r="WE261" s="28"/>
      <c r="WF261" s="28"/>
      <c r="WG261" s="28"/>
      <c r="WH261" s="28"/>
      <c r="WI261" s="28"/>
      <c r="WJ261" s="28"/>
      <c r="WK261" s="28"/>
      <c r="WL261" s="28"/>
      <c r="WM261" s="28"/>
      <c r="WN261" s="28"/>
      <c r="WO261" s="28"/>
      <c r="WP261" s="28"/>
      <c r="WQ261" s="28"/>
      <c r="WR261" s="28"/>
      <c r="WS261" s="28"/>
      <c r="WT261" s="28"/>
      <c r="WU261" s="28"/>
      <c r="WV261" s="28"/>
      <c r="WW261" s="28"/>
      <c r="WX261" s="28"/>
      <c r="WY261" s="28"/>
      <c r="WZ261" s="28"/>
      <c r="XA261" s="28"/>
      <c r="XB261" s="28"/>
      <c r="XC261" s="28"/>
      <c r="XD261" s="28"/>
      <c r="XE261" s="28"/>
      <c r="XF261" s="28"/>
      <c r="XG261" s="28"/>
      <c r="XH261" s="28"/>
      <c r="XI261" s="28"/>
      <c r="XJ261" s="28"/>
      <c r="XK261" s="28"/>
      <c r="XL261" s="28"/>
      <c r="XM261" s="28"/>
      <c r="XN261" s="28"/>
      <c r="XO261" s="28"/>
      <c r="XP261" s="28"/>
      <c r="XQ261" s="28"/>
      <c r="XR261" s="28"/>
      <c r="XS261" s="28"/>
      <c r="XT261" s="28"/>
      <c r="XU261" s="28"/>
      <c r="XV261" s="28"/>
      <c r="XW261" s="28"/>
      <c r="XX261" s="28"/>
      <c r="XY261" s="28"/>
      <c r="XZ261" s="28"/>
      <c r="YA261" s="28"/>
      <c r="YB261" s="28"/>
      <c r="YC261" s="28"/>
      <c r="YD261" s="28"/>
      <c r="YE261" s="28"/>
      <c r="YF261" s="28"/>
      <c r="YG261" s="28"/>
      <c r="YH261" s="28"/>
      <c r="YI261" s="28"/>
      <c r="YJ261" s="28"/>
      <c r="YK261" s="28"/>
      <c r="YL261" s="28"/>
      <c r="YM261" s="28"/>
      <c r="YN261" s="28"/>
      <c r="YO261" s="28"/>
      <c r="YP261" s="28"/>
      <c r="YQ261" s="28"/>
      <c r="YR261" s="28"/>
      <c r="YS261" s="28"/>
      <c r="YT261" s="28"/>
      <c r="YU261" s="28"/>
      <c r="YV261" s="28"/>
      <c r="YW261" s="28"/>
      <c r="YX261" s="28"/>
      <c r="YY261" s="28"/>
      <c r="YZ261" s="28"/>
      <c r="ZA261" s="28"/>
      <c r="ZB261" s="28"/>
      <c r="ZC261" s="28"/>
      <c r="ZD261" s="28"/>
      <c r="ZE261" s="28"/>
      <c r="ZF261" s="28"/>
      <c r="ZG261" s="28"/>
      <c r="ZH261" s="28"/>
      <c r="ZI261" s="28"/>
      <c r="ZJ261" s="28"/>
      <c r="ZK261" s="28"/>
      <c r="ZL261" s="28"/>
      <c r="ZM261" s="28"/>
      <c r="ZN261" s="28"/>
      <c r="ZO261" s="28"/>
      <c r="ZP261" s="28"/>
      <c r="ZQ261" s="28"/>
      <c r="ZR261" s="28"/>
      <c r="ZS261" s="28"/>
      <c r="ZT261" s="28"/>
      <c r="ZU261" s="28"/>
      <c r="ZV261" s="28"/>
      <c r="ZW261" s="28"/>
      <c r="ZX261" s="28"/>
      <c r="ZY261" s="28"/>
      <c r="ZZ261" s="28"/>
      <c r="AAA261" s="28"/>
      <c r="AAB261" s="28"/>
      <c r="AAC261" s="28"/>
      <c r="AAD261" s="28"/>
      <c r="AAE261" s="28"/>
      <c r="AAF261" s="28"/>
      <c r="AAG261" s="28"/>
      <c r="AAH261" s="28"/>
      <c r="AAI261" s="28"/>
      <c r="AAJ261" s="28"/>
      <c r="AAK261" s="28"/>
      <c r="AAL261" s="28"/>
      <c r="AAM261" s="28"/>
      <c r="AAN261" s="28"/>
      <c r="AAO261" s="28"/>
      <c r="AAP261" s="28"/>
      <c r="AAQ261" s="28"/>
      <c r="AAR261" s="28"/>
      <c r="AAS261" s="28"/>
      <c r="AAT261" s="28"/>
      <c r="AAU261" s="28"/>
      <c r="AAV261" s="28"/>
      <c r="AAW261" s="28"/>
      <c r="AAX261" s="28"/>
      <c r="AAY261" s="28"/>
      <c r="AAZ261" s="28"/>
      <c r="ABA261" s="28"/>
      <c r="ABB261" s="28"/>
      <c r="ABC261" s="28"/>
      <c r="ABD261" s="28"/>
      <c r="ABE261" s="28"/>
      <c r="ABF261" s="28"/>
      <c r="ABG261" s="28"/>
      <c r="ABH261" s="28"/>
      <c r="ABI261" s="28"/>
      <c r="ABJ261" s="28"/>
      <c r="ABK261" s="28"/>
      <c r="ABL261" s="28"/>
      <c r="ABM261" s="28"/>
      <c r="ABN261" s="28"/>
      <c r="ABO261" s="28"/>
      <c r="ABP261" s="28"/>
      <c r="ABQ261" s="28"/>
      <c r="ABR261" s="28"/>
      <c r="ABS261" s="28"/>
      <c r="ABT261" s="28"/>
      <c r="ABU261" s="28"/>
      <c r="ABV261" s="28"/>
      <c r="ABW261" s="28"/>
      <c r="ABX261" s="28"/>
      <c r="ABY261" s="28"/>
      <c r="ABZ261" s="28"/>
      <c r="ACA261" s="28"/>
      <c r="ACB261" s="28"/>
      <c r="ACC261" s="28"/>
      <c r="ACD261" s="28"/>
      <c r="ACE261" s="28"/>
      <c r="ACF261" s="28"/>
      <c r="ACG261" s="28"/>
      <c r="ACH261" s="28"/>
      <c r="ACI261" s="28"/>
      <c r="ACJ261" s="28"/>
      <c r="ACK261" s="28"/>
      <c r="ACL261" s="28"/>
      <c r="ACM261" s="28"/>
      <c r="ACN261" s="28"/>
      <c r="ACO261" s="28"/>
      <c r="ACP261" s="28"/>
      <c r="ACQ261" s="28"/>
      <c r="ACR261" s="28"/>
      <c r="ACS261" s="28"/>
      <c r="ACT261" s="28"/>
      <c r="ACU261" s="28"/>
      <c r="ACV261" s="28"/>
      <c r="ACW261" s="28"/>
      <c r="ACX261" s="28"/>
      <c r="ACY261" s="28"/>
      <c r="ACZ261" s="28"/>
      <c r="ADA261" s="28"/>
      <c r="ADB261" s="28"/>
      <c r="ADC261" s="28"/>
      <c r="ADD261" s="28"/>
      <c r="ADE261" s="28"/>
      <c r="ADF261" s="28"/>
      <c r="ADG261" s="28"/>
      <c r="ADH261" s="28"/>
      <c r="ADI261" s="28"/>
      <c r="ADJ261" s="28"/>
      <c r="ADK261" s="28"/>
      <c r="ADL261" s="28"/>
      <c r="ADM261" s="28"/>
      <c r="ADN261" s="28"/>
      <c r="ADO261" s="28"/>
      <c r="ADP261" s="28"/>
      <c r="ADQ261" s="28"/>
      <c r="ADR261" s="28"/>
      <c r="ADS261" s="28"/>
      <c r="ADT261" s="28"/>
      <c r="ADU261" s="28"/>
      <c r="ADV261" s="28"/>
      <c r="ADW261" s="28"/>
      <c r="ADX261" s="28"/>
      <c r="ADY261" s="28"/>
      <c r="ADZ261" s="28"/>
      <c r="AEA261" s="28"/>
      <c r="AEB261" s="28"/>
      <c r="AEC261" s="28"/>
      <c r="AED261" s="28"/>
      <c r="AEE261" s="28"/>
      <c r="AEF261" s="28"/>
      <c r="AEG261" s="28"/>
      <c r="AEH261" s="28"/>
      <c r="AEI261" s="28"/>
      <c r="AEJ261" s="28"/>
      <c r="AEK261" s="28"/>
      <c r="AEL261" s="28"/>
      <c r="AEM261" s="28"/>
      <c r="AEN261" s="28"/>
      <c r="AEO261" s="28"/>
      <c r="AEP261" s="28"/>
      <c r="AEQ261" s="28"/>
      <c r="AER261" s="28"/>
      <c r="AES261" s="28"/>
      <c r="AET261" s="28"/>
      <c r="AEU261" s="28"/>
      <c r="AEV261" s="28"/>
      <c r="AEW261" s="28"/>
      <c r="AEX261" s="28"/>
      <c r="AEY261" s="28"/>
      <c r="AEZ261" s="28"/>
      <c r="AFA261" s="28"/>
      <c r="AFB261" s="28"/>
      <c r="AFC261" s="28"/>
      <c r="AFD261" s="28"/>
      <c r="AFE261" s="28"/>
      <c r="AFF261" s="28"/>
      <c r="AFG261" s="28"/>
      <c r="AFH261" s="28"/>
      <c r="AFI261" s="28"/>
      <c r="AFJ261" s="28"/>
      <c r="AFK261" s="28"/>
      <c r="AFL261" s="28"/>
      <c r="AFM261" s="28"/>
      <c r="AFN261" s="28"/>
      <c r="AFO261" s="28"/>
      <c r="AFP261" s="28"/>
      <c r="AFQ261" s="28"/>
      <c r="AFR261" s="28"/>
      <c r="AFS261" s="28"/>
      <c r="AFT261" s="28"/>
      <c r="AFU261" s="28"/>
      <c r="AFV261" s="28"/>
      <c r="AFW261" s="28"/>
      <c r="AFX261" s="28"/>
      <c r="AFY261" s="28"/>
      <c r="AFZ261" s="28"/>
      <c r="AGA261" s="28"/>
      <c r="AGB261" s="28"/>
      <c r="AGC261" s="28"/>
      <c r="AGD261" s="28"/>
      <c r="AGE261" s="28"/>
      <c r="AGF261" s="28"/>
      <c r="AGG261" s="28"/>
      <c r="AGH261" s="28"/>
      <c r="AGI261" s="28"/>
      <c r="AGJ261" s="28"/>
      <c r="AGK261" s="28"/>
      <c r="AGL261" s="28"/>
      <c r="AGM261" s="28"/>
      <c r="AGN261" s="28"/>
      <c r="AGO261" s="28"/>
      <c r="AGP261" s="28"/>
      <c r="AGQ261" s="28"/>
      <c r="AGR261" s="28"/>
    </row>
    <row r="262" spans="1:876" ht="14.45" hidden="1" customHeight="1" x14ac:dyDescent="0.2">
      <c r="A262" s="108">
        <v>69</v>
      </c>
      <c r="B262" s="109" t="s">
        <v>552</v>
      </c>
      <c r="C262" s="278" t="s">
        <v>233</v>
      </c>
      <c r="D262" s="116">
        <v>0</v>
      </c>
      <c r="E262" s="116">
        <v>0</v>
      </c>
      <c r="F262" s="117" t="s">
        <v>36</v>
      </c>
      <c r="G262" s="108">
        <v>51687</v>
      </c>
      <c r="H262" s="113" t="s">
        <v>544</v>
      </c>
      <c r="I262" s="108">
        <v>51685</v>
      </c>
      <c r="J262" s="123" t="s">
        <v>554</v>
      </c>
      <c r="K262" s="126">
        <f t="shared" si="380"/>
        <v>0</v>
      </c>
      <c r="L262" s="126">
        <f t="shared" si="381"/>
        <v>0</v>
      </c>
      <c r="M262" s="127">
        <f>SUM(K262)</f>
        <v>0</v>
      </c>
      <c r="N262" s="128" t="s">
        <v>338</v>
      </c>
      <c r="O262" s="142" t="s">
        <v>330</v>
      </c>
      <c r="P262" s="128" t="e">
        <f>VLOOKUP(I262,I264:J667,2,FALSE)</f>
        <v>#N/A</v>
      </c>
      <c r="Q262" s="129" t="e">
        <f>VLOOKUP(I262,#REF!,5,FALSE)</f>
        <v>#REF!</v>
      </c>
      <c r="R262" s="129" t="e">
        <f>VLOOKUP(I262,#REF!,6,FALSE)</f>
        <v>#REF!</v>
      </c>
      <c r="S262" s="130" t="e">
        <f t="shared" si="382"/>
        <v>#REF!</v>
      </c>
      <c r="T262" s="108">
        <v>69</v>
      </c>
      <c r="U262" s="108">
        <v>1</v>
      </c>
      <c r="V262" s="131">
        <v>1.5</v>
      </c>
      <c r="W262" s="385">
        <v>7.7</v>
      </c>
      <c r="X262" s="128">
        <f t="shared" si="388"/>
        <v>0</v>
      </c>
      <c r="Y262" s="128">
        <f t="shared" si="389"/>
        <v>0</v>
      </c>
      <c r="Z262" s="135">
        <f t="shared" si="383"/>
        <v>0</v>
      </c>
      <c r="AA262" s="135">
        <f t="shared" si="384"/>
        <v>0</v>
      </c>
      <c r="AB262" s="128">
        <f t="shared" si="390"/>
        <v>1</v>
      </c>
      <c r="AC262" s="135">
        <f t="shared" si="385"/>
        <v>0</v>
      </c>
      <c r="AD262" s="135">
        <f t="shared" si="386"/>
        <v>0</v>
      </c>
      <c r="AE262" s="133" t="s">
        <v>330</v>
      </c>
      <c r="AF262" s="39">
        <v>526</v>
      </c>
      <c r="AG262" s="39">
        <v>100</v>
      </c>
      <c r="AH262" s="180">
        <f t="shared" si="387"/>
        <v>1.5</v>
      </c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 s="28"/>
      <c r="IN262" s="28"/>
      <c r="IO262" s="28"/>
      <c r="IP262" s="28"/>
      <c r="IQ262" s="28"/>
      <c r="IR262" s="28"/>
      <c r="IS262" s="28"/>
      <c r="IT262" s="28"/>
      <c r="IU262" s="28"/>
      <c r="IV262" s="28"/>
      <c r="IW262" s="28"/>
      <c r="IX262" s="28"/>
      <c r="IY262" s="28"/>
      <c r="IZ262" s="28"/>
      <c r="JA262" s="28"/>
      <c r="JB262" s="28"/>
      <c r="JC262" s="28"/>
      <c r="JD262" s="28"/>
      <c r="JE262" s="28"/>
      <c r="JF262" s="28"/>
      <c r="JG262" s="28"/>
      <c r="JH262" s="28"/>
      <c r="JI262" s="28"/>
      <c r="JJ262" s="28"/>
      <c r="JK262" s="28"/>
      <c r="JL262" s="28"/>
      <c r="JM262" s="28"/>
      <c r="JN262" s="28"/>
      <c r="JO262" s="28"/>
      <c r="JP262" s="28"/>
      <c r="JQ262" s="28"/>
      <c r="JR262" s="28"/>
      <c r="JS262" s="28"/>
      <c r="JT262" s="28"/>
      <c r="JU262" s="28"/>
      <c r="JV262" s="28"/>
      <c r="JW262" s="28"/>
      <c r="JX262" s="28"/>
      <c r="JY262" s="28"/>
      <c r="JZ262" s="28"/>
      <c r="KA262" s="28"/>
      <c r="KB262" s="28"/>
      <c r="KC262" s="28"/>
      <c r="KD262" s="28"/>
      <c r="KE262" s="28"/>
      <c r="KF262" s="28"/>
      <c r="KG262" s="28"/>
      <c r="KH262" s="28"/>
      <c r="KI262" s="28"/>
      <c r="KJ262" s="28"/>
      <c r="KK262" s="28"/>
      <c r="KL262" s="28"/>
      <c r="KM262" s="28"/>
      <c r="KN262" s="28"/>
      <c r="KO262" s="28"/>
      <c r="KP262" s="28"/>
      <c r="KQ262" s="28"/>
      <c r="KR262" s="28"/>
      <c r="KS262" s="28"/>
      <c r="KT262" s="28"/>
      <c r="KU262" s="28"/>
      <c r="KV262" s="28"/>
      <c r="KW262" s="28"/>
      <c r="KX262" s="28"/>
      <c r="KY262" s="28"/>
      <c r="KZ262" s="28"/>
      <c r="LA262" s="28"/>
      <c r="LB262" s="28"/>
      <c r="LC262" s="28"/>
      <c r="LD262" s="28"/>
      <c r="LE262" s="28"/>
      <c r="LF262" s="28"/>
      <c r="LG262" s="28"/>
      <c r="LH262" s="28"/>
      <c r="LI262" s="28"/>
      <c r="LJ262" s="28"/>
      <c r="LK262" s="28"/>
      <c r="LL262" s="28"/>
      <c r="LM262" s="28"/>
      <c r="LN262" s="28"/>
      <c r="LO262" s="28"/>
      <c r="LP262" s="28"/>
      <c r="LQ262" s="28"/>
      <c r="LR262" s="28"/>
      <c r="LS262" s="28"/>
      <c r="LT262" s="28"/>
      <c r="LU262" s="28"/>
      <c r="LV262" s="28"/>
      <c r="LW262" s="28"/>
      <c r="LX262" s="28"/>
      <c r="LY262" s="28"/>
      <c r="LZ262" s="28"/>
      <c r="MA262" s="28"/>
      <c r="MB262" s="28"/>
      <c r="MC262" s="28"/>
      <c r="MD262" s="28"/>
      <c r="ME262" s="28"/>
      <c r="MF262" s="28"/>
      <c r="MG262" s="28"/>
      <c r="MH262" s="28"/>
      <c r="MI262" s="28"/>
      <c r="MJ262" s="28"/>
      <c r="MK262" s="28"/>
      <c r="ML262" s="28"/>
      <c r="MM262" s="28"/>
      <c r="MN262" s="28"/>
      <c r="MO262" s="28"/>
      <c r="MP262" s="28"/>
      <c r="MQ262" s="28"/>
      <c r="MR262" s="28"/>
      <c r="MS262" s="28"/>
      <c r="MT262" s="28"/>
      <c r="MU262" s="28"/>
      <c r="MV262" s="28"/>
      <c r="MW262" s="28"/>
      <c r="MX262" s="28"/>
      <c r="MY262" s="28"/>
      <c r="MZ262" s="28"/>
      <c r="NA262" s="28"/>
      <c r="NB262" s="28"/>
      <c r="NC262" s="28"/>
      <c r="ND262" s="28"/>
      <c r="NE262" s="28"/>
      <c r="NF262" s="28"/>
      <c r="NG262" s="28"/>
      <c r="NH262" s="28"/>
      <c r="NI262" s="28"/>
      <c r="NJ262" s="28"/>
      <c r="NK262" s="28"/>
      <c r="NL262" s="28"/>
      <c r="NM262" s="28"/>
      <c r="NN262" s="28"/>
      <c r="NO262" s="28"/>
      <c r="NP262" s="28"/>
      <c r="NQ262" s="28"/>
      <c r="NR262" s="28"/>
      <c r="NS262" s="28"/>
      <c r="NT262" s="28"/>
      <c r="NU262" s="28"/>
      <c r="NV262" s="28"/>
      <c r="NW262" s="28"/>
      <c r="NX262" s="28"/>
      <c r="NY262" s="28"/>
      <c r="NZ262" s="28"/>
      <c r="OA262" s="28"/>
      <c r="OB262" s="28"/>
      <c r="OC262" s="28"/>
      <c r="OD262" s="28"/>
      <c r="OE262" s="28"/>
      <c r="OF262" s="28"/>
      <c r="OG262" s="28"/>
      <c r="OH262" s="28"/>
      <c r="OI262" s="28"/>
      <c r="OJ262" s="28"/>
      <c r="OK262" s="28"/>
      <c r="OL262" s="28"/>
      <c r="OM262" s="28"/>
      <c r="ON262" s="28"/>
      <c r="OO262" s="28"/>
      <c r="OP262" s="28"/>
      <c r="OQ262" s="28"/>
      <c r="OR262" s="28"/>
      <c r="OS262" s="28"/>
      <c r="OT262" s="28"/>
      <c r="OU262" s="28"/>
      <c r="OV262" s="28"/>
      <c r="OW262" s="28"/>
      <c r="OX262" s="28"/>
      <c r="OY262" s="28"/>
      <c r="OZ262" s="28"/>
      <c r="PA262" s="28"/>
      <c r="PB262" s="28"/>
      <c r="PC262" s="28"/>
      <c r="PD262" s="28"/>
      <c r="PE262" s="28"/>
      <c r="PF262" s="28"/>
      <c r="PG262" s="28"/>
      <c r="PH262" s="28"/>
      <c r="PI262" s="28"/>
      <c r="PJ262" s="28"/>
      <c r="PK262" s="28"/>
      <c r="PL262" s="28"/>
      <c r="PM262" s="28"/>
      <c r="PN262" s="28"/>
      <c r="PO262" s="28"/>
      <c r="PP262" s="28"/>
      <c r="PQ262" s="28"/>
      <c r="PR262" s="28"/>
      <c r="PS262" s="28"/>
      <c r="PT262" s="28"/>
      <c r="PU262" s="28"/>
      <c r="PV262" s="28"/>
      <c r="PW262" s="28"/>
      <c r="PX262" s="28"/>
      <c r="PY262" s="28"/>
      <c r="PZ262" s="28"/>
      <c r="QA262" s="28"/>
      <c r="QB262" s="28"/>
      <c r="QC262" s="28"/>
      <c r="QD262" s="28"/>
      <c r="QE262" s="28"/>
      <c r="QF262" s="28"/>
      <c r="QG262" s="28"/>
      <c r="QH262" s="28"/>
      <c r="QI262" s="28"/>
      <c r="QJ262" s="28"/>
      <c r="QK262" s="28"/>
      <c r="QL262" s="28"/>
      <c r="QM262" s="28"/>
      <c r="QN262" s="28"/>
      <c r="QO262" s="28"/>
      <c r="QP262" s="28"/>
      <c r="QQ262" s="28"/>
      <c r="QR262" s="28"/>
      <c r="QS262" s="28"/>
      <c r="QT262" s="28"/>
      <c r="QU262" s="28"/>
      <c r="QV262" s="28"/>
      <c r="QW262" s="28"/>
      <c r="QX262" s="28"/>
      <c r="QY262" s="28"/>
      <c r="QZ262" s="28"/>
      <c r="RA262" s="28"/>
      <c r="RB262" s="28"/>
      <c r="RC262" s="28"/>
      <c r="RD262" s="28"/>
      <c r="RE262" s="28"/>
      <c r="RF262" s="28"/>
      <c r="RG262" s="28"/>
      <c r="RH262" s="28"/>
      <c r="RI262" s="28"/>
      <c r="RJ262" s="28"/>
      <c r="RK262" s="28"/>
      <c r="RL262" s="28"/>
      <c r="RM262" s="28"/>
      <c r="RN262" s="28"/>
      <c r="RO262" s="28"/>
      <c r="RP262" s="28"/>
      <c r="RQ262" s="28"/>
      <c r="RR262" s="28"/>
      <c r="RS262" s="28"/>
      <c r="RT262" s="28"/>
      <c r="RU262" s="28"/>
      <c r="RV262" s="28"/>
      <c r="RW262" s="28"/>
      <c r="RX262" s="28"/>
      <c r="RY262" s="28"/>
      <c r="RZ262" s="28"/>
      <c r="SA262" s="28"/>
      <c r="SB262" s="28"/>
      <c r="SC262" s="28"/>
      <c r="SD262" s="28"/>
      <c r="SE262" s="28"/>
      <c r="SF262" s="28"/>
      <c r="SG262" s="28"/>
      <c r="SH262" s="28"/>
      <c r="SI262" s="28"/>
      <c r="SJ262" s="28"/>
      <c r="SK262" s="28"/>
      <c r="SL262" s="28"/>
      <c r="SM262" s="28"/>
      <c r="SN262" s="28"/>
      <c r="SO262" s="28"/>
      <c r="SP262" s="28"/>
      <c r="SQ262" s="28"/>
      <c r="SR262" s="28"/>
      <c r="SS262" s="28"/>
      <c r="ST262" s="28"/>
      <c r="SU262" s="28"/>
      <c r="SV262" s="28"/>
      <c r="SW262" s="28"/>
      <c r="SX262" s="28"/>
      <c r="SY262" s="28"/>
      <c r="SZ262" s="28"/>
      <c r="TA262" s="28"/>
      <c r="TB262" s="28"/>
      <c r="TC262" s="28"/>
      <c r="TD262" s="28"/>
      <c r="TE262" s="28"/>
      <c r="TF262" s="28"/>
      <c r="TG262" s="28"/>
      <c r="TH262" s="28"/>
      <c r="TI262" s="28"/>
      <c r="TJ262" s="28"/>
      <c r="TK262" s="28"/>
      <c r="TL262" s="28"/>
      <c r="TM262" s="28"/>
      <c r="TN262" s="28"/>
      <c r="TO262" s="28"/>
      <c r="TP262" s="28"/>
      <c r="TQ262" s="28"/>
      <c r="TR262" s="28"/>
      <c r="TS262" s="28"/>
      <c r="TT262" s="28"/>
      <c r="TU262" s="28"/>
      <c r="TV262" s="28"/>
      <c r="TW262" s="28"/>
      <c r="TX262" s="28"/>
      <c r="TY262" s="28"/>
      <c r="TZ262" s="28"/>
      <c r="UA262" s="28"/>
      <c r="UB262" s="28"/>
      <c r="UC262" s="28"/>
      <c r="UD262" s="28"/>
      <c r="UE262" s="28"/>
      <c r="UF262" s="28"/>
      <c r="UG262" s="28"/>
      <c r="UH262" s="28"/>
      <c r="UI262" s="28"/>
      <c r="UJ262" s="28"/>
      <c r="UK262" s="28"/>
      <c r="UL262" s="28"/>
      <c r="UM262" s="28"/>
      <c r="UN262" s="28"/>
      <c r="UO262" s="28"/>
      <c r="UP262" s="28"/>
      <c r="UQ262" s="28"/>
      <c r="UR262" s="28"/>
      <c r="US262" s="28"/>
      <c r="UT262" s="28"/>
      <c r="UU262" s="28"/>
      <c r="UV262" s="28"/>
      <c r="UW262" s="28"/>
      <c r="UX262" s="28"/>
      <c r="UY262" s="28"/>
      <c r="UZ262" s="28"/>
      <c r="VA262" s="28"/>
      <c r="VB262" s="28"/>
      <c r="VC262" s="28"/>
      <c r="VD262" s="28"/>
      <c r="VE262" s="28"/>
      <c r="VF262" s="28"/>
      <c r="VG262" s="28"/>
      <c r="VH262" s="28"/>
      <c r="VI262" s="28"/>
      <c r="VJ262" s="28"/>
      <c r="VK262" s="28"/>
      <c r="VL262" s="28"/>
      <c r="VM262" s="28"/>
      <c r="VN262" s="28"/>
      <c r="VO262" s="28"/>
      <c r="VP262" s="28"/>
      <c r="VQ262" s="28"/>
      <c r="VR262" s="28"/>
      <c r="VS262" s="28"/>
      <c r="VT262" s="28"/>
      <c r="VU262" s="28"/>
      <c r="VV262" s="28"/>
      <c r="VW262" s="28"/>
      <c r="VX262" s="28"/>
      <c r="VY262" s="28"/>
      <c r="VZ262" s="28"/>
      <c r="WA262" s="28"/>
      <c r="WB262" s="28"/>
      <c r="WC262" s="28"/>
      <c r="WD262" s="28"/>
      <c r="WE262" s="28"/>
      <c r="WF262" s="28"/>
      <c r="WG262" s="28"/>
      <c r="WH262" s="28"/>
      <c r="WI262" s="28"/>
      <c r="WJ262" s="28"/>
      <c r="WK262" s="28"/>
      <c r="WL262" s="28"/>
      <c r="WM262" s="28"/>
      <c r="WN262" s="28"/>
      <c r="WO262" s="28"/>
      <c r="WP262" s="28"/>
      <c r="WQ262" s="28"/>
      <c r="WR262" s="28"/>
      <c r="WS262" s="28"/>
      <c r="WT262" s="28"/>
      <c r="WU262" s="28"/>
      <c r="WV262" s="28"/>
      <c r="WW262" s="28"/>
      <c r="WX262" s="28"/>
      <c r="WY262" s="28"/>
      <c r="WZ262" s="28"/>
      <c r="XA262" s="28"/>
      <c r="XB262" s="28"/>
      <c r="XC262" s="28"/>
      <c r="XD262" s="28"/>
      <c r="XE262" s="28"/>
      <c r="XF262" s="28"/>
      <c r="XG262" s="28"/>
      <c r="XH262" s="28"/>
      <c r="XI262" s="28"/>
      <c r="XJ262" s="28"/>
      <c r="XK262" s="28"/>
      <c r="XL262" s="28"/>
      <c r="XM262" s="28"/>
      <c r="XN262" s="28"/>
      <c r="XO262" s="28"/>
      <c r="XP262" s="28"/>
      <c r="XQ262" s="28"/>
      <c r="XR262" s="28"/>
      <c r="XS262" s="28"/>
      <c r="XT262" s="28"/>
      <c r="XU262" s="28"/>
      <c r="XV262" s="28"/>
      <c r="XW262" s="28"/>
      <c r="XX262" s="28"/>
      <c r="XY262" s="28"/>
      <c r="XZ262" s="28"/>
      <c r="YA262" s="28"/>
      <c r="YB262" s="28"/>
      <c r="YC262" s="28"/>
      <c r="YD262" s="28"/>
      <c r="YE262" s="28"/>
      <c r="YF262" s="28"/>
      <c r="YG262" s="28"/>
      <c r="YH262" s="28"/>
      <c r="YI262" s="28"/>
      <c r="YJ262" s="28"/>
      <c r="YK262" s="28"/>
      <c r="YL262" s="28"/>
      <c r="YM262" s="28"/>
      <c r="YN262" s="28"/>
      <c r="YO262" s="28"/>
      <c r="YP262" s="28"/>
      <c r="YQ262" s="28"/>
      <c r="YR262" s="28"/>
      <c r="YS262" s="28"/>
      <c r="YT262" s="28"/>
      <c r="YU262" s="28"/>
      <c r="YV262" s="28"/>
      <c r="YW262" s="28"/>
      <c r="YX262" s="28"/>
      <c r="YY262" s="28"/>
      <c r="YZ262" s="28"/>
      <c r="ZA262" s="28"/>
      <c r="ZB262" s="28"/>
      <c r="ZC262" s="28"/>
      <c r="ZD262" s="28"/>
      <c r="ZE262" s="28"/>
      <c r="ZF262" s="28"/>
      <c r="ZG262" s="28"/>
      <c r="ZH262" s="28"/>
      <c r="ZI262" s="28"/>
      <c r="ZJ262" s="28"/>
      <c r="ZK262" s="28"/>
      <c r="ZL262" s="28"/>
      <c r="ZM262" s="28"/>
      <c r="ZN262" s="28"/>
      <c r="ZO262" s="28"/>
      <c r="ZP262" s="28"/>
      <c r="ZQ262" s="28"/>
      <c r="ZR262" s="28"/>
      <c r="ZS262" s="28"/>
      <c r="ZT262" s="28"/>
      <c r="ZU262" s="28"/>
      <c r="ZV262" s="28"/>
      <c r="ZW262" s="28"/>
      <c r="ZX262" s="28"/>
      <c r="ZY262" s="28"/>
      <c r="ZZ262" s="28"/>
      <c r="AAA262" s="28"/>
      <c r="AAB262" s="28"/>
      <c r="AAC262" s="28"/>
      <c r="AAD262" s="28"/>
      <c r="AAE262" s="28"/>
      <c r="AAF262" s="28"/>
      <c r="AAG262" s="28"/>
      <c r="AAH262" s="28"/>
      <c r="AAI262" s="28"/>
      <c r="AAJ262" s="28"/>
      <c r="AAK262" s="28"/>
      <c r="AAL262" s="28"/>
      <c r="AAM262" s="28"/>
      <c r="AAN262" s="28"/>
      <c r="AAO262" s="28"/>
      <c r="AAP262" s="28"/>
      <c r="AAQ262" s="28"/>
      <c r="AAR262" s="28"/>
      <c r="AAS262" s="28"/>
      <c r="AAT262" s="28"/>
      <c r="AAU262" s="28"/>
      <c r="AAV262" s="28"/>
      <c r="AAW262" s="28"/>
      <c r="AAX262" s="28"/>
      <c r="AAY262" s="28"/>
      <c r="AAZ262" s="28"/>
      <c r="ABA262" s="28"/>
      <c r="ABB262" s="28"/>
      <c r="ABC262" s="28"/>
      <c r="ABD262" s="28"/>
      <c r="ABE262" s="28"/>
      <c r="ABF262" s="28"/>
      <c r="ABG262" s="28"/>
      <c r="ABH262" s="28"/>
      <c r="ABI262" s="28"/>
      <c r="ABJ262" s="28"/>
      <c r="ABK262" s="28"/>
      <c r="ABL262" s="28"/>
      <c r="ABM262" s="28"/>
      <c r="ABN262" s="28"/>
      <c r="ABO262" s="28"/>
      <c r="ABP262" s="28"/>
      <c r="ABQ262" s="28"/>
      <c r="ABR262" s="28"/>
      <c r="ABS262" s="28"/>
      <c r="ABT262" s="28"/>
      <c r="ABU262" s="28"/>
      <c r="ABV262" s="28"/>
      <c r="ABW262" s="28"/>
      <c r="ABX262" s="28"/>
      <c r="ABY262" s="28"/>
      <c r="ABZ262" s="28"/>
      <c r="ACA262" s="28"/>
      <c r="ACB262" s="28"/>
      <c r="ACC262" s="28"/>
      <c r="ACD262" s="28"/>
      <c r="ACE262" s="28"/>
      <c r="ACF262" s="28"/>
      <c r="ACG262" s="28"/>
      <c r="ACH262" s="28"/>
      <c r="ACI262" s="28"/>
      <c r="ACJ262" s="28"/>
      <c r="ACK262" s="28"/>
      <c r="ACL262" s="28"/>
      <c r="ACM262" s="28"/>
      <c r="ACN262" s="28"/>
      <c r="ACO262" s="28"/>
      <c r="ACP262" s="28"/>
      <c r="ACQ262" s="28"/>
      <c r="ACR262" s="28"/>
      <c r="ACS262" s="28"/>
      <c r="ACT262" s="28"/>
      <c r="ACU262" s="28"/>
      <c r="ACV262" s="28"/>
      <c r="ACW262" s="28"/>
      <c r="ACX262" s="28"/>
      <c r="ACY262" s="28"/>
      <c r="ACZ262" s="28"/>
      <c r="ADA262" s="28"/>
      <c r="ADB262" s="28"/>
      <c r="ADC262" s="28"/>
      <c r="ADD262" s="28"/>
      <c r="ADE262" s="28"/>
      <c r="ADF262" s="28"/>
      <c r="ADG262" s="28"/>
      <c r="ADH262" s="28"/>
      <c r="ADI262" s="28"/>
      <c r="ADJ262" s="28"/>
      <c r="ADK262" s="28"/>
      <c r="ADL262" s="28"/>
      <c r="ADM262" s="28"/>
      <c r="ADN262" s="28"/>
      <c r="ADO262" s="28"/>
      <c r="ADP262" s="28"/>
      <c r="ADQ262" s="28"/>
      <c r="ADR262" s="28"/>
      <c r="ADS262" s="28"/>
      <c r="ADT262" s="28"/>
      <c r="ADU262" s="28"/>
      <c r="ADV262" s="28"/>
      <c r="ADW262" s="28"/>
      <c r="ADX262" s="28"/>
      <c r="ADY262" s="28"/>
      <c r="ADZ262" s="28"/>
      <c r="AEA262" s="28"/>
      <c r="AEB262" s="28"/>
      <c r="AEC262" s="28"/>
      <c r="AED262" s="28"/>
      <c r="AEE262" s="28"/>
      <c r="AEF262" s="28"/>
      <c r="AEG262" s="28"/>
      <c r="AEH262" s="28"/>
      <c r="AEI262" s="28"/>
      <c r="AEJ262" s="28"/>
      <c r="AEK262" s="28"/>
      <c r="AEL262" s="28"/>
      <c r="AEM262" s="28"/>
      <c r="AEN262" s="28"/>
      <c r="AEO262" s="28"/>
      <c r="AEP262" s="28"/>
      <c r="AEQ262" s="28"/>
      <c r="AER262" s="28"/>
      <c r="AES262" s="28"/>
      <c r="AET262" s="28"/>
      <c r="AEU262" s="28"/>
      <c r="AEV262" s="28"/>
      <c r="AEW262" s="28"/>
      <c r="AEX262" s="28"/>
      <c r="AEY262" s="28"/>
      <c r="AEZ262" s="28"/>
      <c r="AFA262" s="28"/>
      <c r="AFB262" s="28"/>
      <c r="AFC262" s="28"/>
      <c r="AFD262" s="28"/>
      <c r="AFE262" s="28"/>
      <c r="AFF262" s="28"/>
      <c r="AFG262" s="28"/>
      <c r="AFH262" s="28"/>
      <c r="AFI262" s="28"/>
      <c r="AFJ262" s="28"/>
      <c r="AFK262" s="28"/>
      <c r="AFL262" s="28"/>
      <c r="AFM262" s="28"/>
      <c r="AFN262" s="28"/>
      <c r="AFO262" s="28"/>
      <c r="AFP262" s="28"/>
      <c r="AFQ262" s="28"/>
      <c r="AFR262" s="28"/>
      <c r="AFS262" s="28"/>
      <c r="AFT262" s="28"/>
      <c r="AFU262" s="28"/>
      <c r="AFV262" s="28"/>
      <c r="AFW262" s="28"/>
      <c r="AFX262" s="28"/>
      <c r="AFY262" s="28"/>
      <c r="AFZ262" s="28"/>
      <c r="AGA262" s="28"/>
      <c r="AGB262" s="28"/>
      <c r="AGC262" s="28"/>
      <c r="AGD262" s="28"/>
      <c r="AGE262" s="28"/>
      <c r="AGF262" s="28"/>
      <c r="AGG262" s="28"/>
      <c r="AGH262" s="28"/>
      <c r="AGI262" s="28"/>
      <c r="AGJ262" s="28"/>
      <c r="AGK262" s="28"/>
      <c r="AGL262" s="28"/>
      <c r="AGM262" s="28"/>
      <c r="AGN262" s="28"/>
      <c r="AGO262" s="28"/>
      <c r="AGP262" s="28"/>
      <c r="AGQ262" s="28"/>
      <c r="AGR262" s="28"/>
    </row>
    <row r="263" spans="1:876" s="196" customFormat="1" ht="14.45" hidden="1" customHeight="1" x14ac:dyDescent="0.2">
      <c r="A263" s="108">
        <v>69</v>
      </c>
      <c r="B263" s="109" t="s">
        <v>555</v>
      </c>
      <c r="C263" s="112" t="s">
        <v>904</v>
      </c>
      <c r="D263" s="110">
        <f t="shared" ref="D263:D272" si="391">VLOOKUP(C263,TLine_Cost,2,FALSE)</f>
        <v>310715.88</v>
      </c>
      <c r="E263" s="110">
        <f t="shared" ref="E263:E272" si="392">VLOOKUP(C263,TLine_Cost,4,FALSE)</f>
        <v>204727.16999999998</v>
      </c>
      <c r="F263" s="111" t="s">
        <v>35</v>
      </c>
      <c r="G263" s="166">
        <v>50615</v>
      </c>
      <c r="H263" s="278" t="s">
        <v>1515</v>
      </c>
      <c r="I263" s="108">
        <v>50613</v>
      </c>
      <c r="J263" s="278" t="s">
        <v>1243</v>
      </c>
      <c r="K263" s="126">
        <f t="shared" ref="K263:K277" si="393">D263*V263/W263</f>
        <v>168974.15484019771</v>
      </c>
      <c r="L263" s="126">
        <f t="shared" ref="L263:L277" si="394">E263*V263/W263</f>
        <v>111335.15455848434</v>
      </c>
      <c r="M263" s="127">
        <f>SUM(K263:K265)</f>
        <v>310715.88</v>
      </c>
      <c r="N263" s="128" t="s">
        <v>338</v>
      </c>
      <c r="O263" s="142" t="s">
        <v>330</v>
      </c>
      <c r="P263" s="128" t="str">
        <f>VLOOKUP(I263,I264:J664,2,FALSE)</f>
        <v>Booker Substation</v>
      </c>
      <c r="Q263" s="129" t="e">
        <f>VLOOKUP(I263,#REF!,5,FALSE)</f>
        <v>#REF!</v>
      </c>
      <c r="R263" s="129" t="e">
        <f>VLOOKUP(I263,#REF!,6,FALSE)</f>
        <v>#REF!</v>
      </c>
      <c r="S263" s="130" t="e">
        <f>SQRT(Q263^2+R263^2)</f>
        <v>#REF!</v>
      </c>
      <c r="T263" s="108">
        <v>69</v>
      </c>
      <c r="U263" s="108">
        <v>1</v>
      </c>
      <c r="V263" s="327">
        <v>9.9030000000000005</v>
      </c>
      <c r="W263" s="327">
        <v>18.21</v>
      </c>
      <c r="X263" s="128">
        <f t="shared" si="388"/>
        <v>1</v>
      </c>
      <c r="Y263" s="128">
        <f t="shared" si="389"/>
        <v>0</v>
      </c>
      <c r="Z263" s="135">
        <f t="shared" ref="Z263:Z277" si="395">K263*X263*Y263</f>
        <v>0</v>
      </c>
      <c r="AA263" s="135">
        <f t="shared" ref="AA263:AA277" si="396">L263*X263*Y263</f>
        <v>0</v>
      </c>
      <c r="AB263" s="128">
        <f t="shared" si="390"/>
        <v>1</v>
      </c>
      <c r="AC263" s="135">
        <f t="shared" ref="AC263:AC277" si="397">K263*X263*AB263</f>
        <v>168974.15484019771</v>
      </c>
      <c r="AD263" s="135">
        <f t="shared" ref="AD263:AD277" si="398">L263*X263*AB263</f>
        <v>111335.15455848434</v>
      </c>
      <c r="AE263" s="133" t="s">
        <v>330</v>
      </c>
      <c r="AF263" s="39">
        <v>526</v>
      </c>
      <c r="AG263" s="39">
        <v>100</v>
      </c>
      <c r="AH263" s="39">
        <f t="shared" si="387"/>
        <v>9.9030000000000005</v>
      </c>
    </row>
    <row r="264" spans="1:876" s="28" customFormat="1" ht="14.45" hidden="1" customHeight="1" x14ac:dyDescent="0.2">
      <c r="A264" s="108">
        <v>69</v>
      </c>
      <c r="B264" s="109" t="s">
        <v>555</v>
      </c>
      <c r="C264" s="112" t="s">
        <v>904</v>
      </c>
      <c r="D264" s="110">
        <f t="shared" si="391"/>
        <v>310715.88</v>
      </c>
      <c r="E264" s="110">
        <f t="shared" si="392"/>
        <v>204727.16999999998</v>
      </c>
      <c r="F264" s="111" t="s">
        <v>35</v>
      </c>
      <c r="G264" s="108">
        <v>50615</v>
      </c>
      <c r="H264" s="278" t="s">
        <v>1243</v>
      </c>
      <c r="I264" s="108">
        <v>50613</v>
      </c>
      <c r="J264" s="278" t="s">
        <v>1244</v>
      </c>
      <c r="K264" s="126">
        <f t="shared" si="393"/>
        <v>141451.65542009883</v>
      </c>
      <c r="L264" s="126">
        <f t="shared" si="394"/>
        <v>93200.891779242156</v>
      </c>
      <c r="M264" s="127"/>
      <c r="N264" s="128" t="s">
        <v>338</v>
      </c>
      <c r="O264" s="142" t="s">
        <v>330</v>
      </c>
      <c r="P264" s="128" t="e">
        <f>VLOOKUP(I264,I265:J665,2,FALSE)</f>
        <v>#N/A</v>
      </c>
      <c r="Q264" s="129" t="e">
        <f>VLOOKUP(I264,#REF!,5,FALSE)</f>
        <v>#REF!</v>
      </c>
      <c r="R264" s="129" t="e">
        <f>VLOOKUP(I264,#REF!,6,FALSE)</f>
        <v>#REF!</v>
      </c>
      <c r="S264" s="130" t="e">
        <f>SQRT(Q264^2+R264^2)</f>
        <v>#REF!</v>
      </c>
      <c r="T264" s="108">
        <v>69</v>
      </c>
      <c r="U264" s="108">
        <v>1</v>
      </c>
      <c r="V264" s="327">
        <v>8.2899999999999991</v>
      </c>
      <c r="W264" s="327">
        <v>18.21</v>
      </c>
      <c r="X264" s="128">
        <f t="shared" si="388"/>
        <v>1</v>
      </c>
      <c r="Y264" s="128">
        <f t="shared" si="389"/>
        <v>0</v>
      </c>
      <c r="Z264" s="135">
        <f t="shared" si="395"/>
        <v>0</v>
      </c>
      <c r="AA264" s="135">
        <f t="shared" si="396"/>
        <v>0</v>
      </c>
      <c r="AB264" s="128">
        <f t="shared" si="390"/>
        <v>1</v>
      </c>
      <c r="AC264" s="135">
        <f t="shared" si="397"/>
        <v>141451.65542009883</v>
      </c>
      <c r="AD264" s="135">
        <f t="shared" si="398"/>
        <v>93200.891779242156</v>
      </c>
      <c r="AE264" s="133" t="s">
        <v>330</v>
      </c>
      <c r="AF264" s="39">
        <v>526</v>
      </c>
      <c r="AG264" s="39">
        <v>100</v>
      </c>
      <c r="AH264" s="39">
        <f t="shared" si="387"/>
        <v>8.2899999999999991</v>
      </c>
    </row>
    <row r="265" spans="1:876" s="28" customFormat="1" ht="14.45" hidden="1" customHeight="1" x14ac:dyDescent="0.2">
      <c r="A265" s="108">
        <v>69</v>
      </c>
      <c r="B265" s="109" t="s">
        <v>555</v>
      </c>
      <c r="C265" s="112" t="s">
        <v>904</v>
      </c>
      <c r="D265" s="110">
        <f t="shared" si="391"/>
        <v>310715.88</v>
      </c>
      <c r="E265" s="110">
        <f t="shared" si="392"/>
        <v>204727.16999999998</v>
      </c>
      <c r="F265" s="111" t="s">
        <v>35</v>
      </c>
      <c r="G265" s="108">
        <v>50619</v>
      </c>
      <c r="H265" s="278" t="s">
        <v>1243</v>
      </c>
      <c r="I265" s="108">
        <v>50615</v>
      </c>
      <c r="J265" s="278" t="s">
        <v>1245</v>
      </c>
      <c r="K265" s="126">
        <f t="shared" si="393"/>
        <v>290.06973970345962</v>
      </c>
      <c r="L265" s="126">
        <f t="shared" si="394"/>
        <v>191.1236622734761</v>
      </c>
      <c r="M265" s="127"/>
      <c r="N265" s="128" t="s">
        <v>338</v>
      </c>
      <c r="O265" s="142" t="s">
        <v>330</v>
      </c>
      <c r="P265" s="128" t="e">
        <f>VLOOKUP(I265,I266:J666,2,FALSE)</f>
        <v>#N/A</v>
      </c>
      <c r="Q265" s="129" t="e">
        <f>VLOOKUP(I265,#REF!,5,FALSE)</f>
        <v>#REF!</v>
      </c>
      <c r="R265" s="129" t="e">
        <f>VLOOKUP(I265,#REF!,6,FALSE)</f>
        <v>#REF!</v>
      </c>
      <c r="S265" s="130" t="e">
        <f>SQRT(Q265^2+R265^2)</f>
        <v>#REF!</v>
      </c>
      <c r="T265" s="108">
        <v>69</v>
      </c>
      <c r="U265" s="108">
        <v>1</v>
      </c>
      <c r="V265" s="327">
        <v>1.7000000000000001E-2</v>
      </c>
      <c r="W265" s="327">
        <v>18.21</v>
      </c>
      <c r="X265" s="128">
        <f t="shared" si="388"/>
        <v>1</v>
      </c>
      <c r="Y265" s="128">
        <f t="shared" si="389"/>
        <v>0</v>
      </c>
      <c r="Z265" s="135">
        <f t="shared" si="395"/>
        <v>0</v>
      </c>
      <c r="AA265" s="135">
        <f t="shared" si="396"/>
        <v>0</v>
      </c>
      <c r="AB265" s="128">
        <f t="shared" si="390"/>
        <v>1</v>
      </c>
      <c r="AC265" s="135">
        <f t="shared" si="397"/>
        <v>290.06973970345962</v>
      </c>
      <c r="AD265" s="135">
        <f t="shared" si="398"/>
        <v>191.1236622734761</v>
      </c>
      <c r="AE265" s="133" t="s">
        <v>330</v>
      </c>
      <c r="AF265" s="39">
        <v>526</v>
      </c>
      <c r="AG265" s="39">
        <v>100</v>
      </c>
      <c r="AH265" s="39">
        <f t="shared" si="387"/>
        <v>1.7000000000000001E-2</v>
      </c>
    </row>
    <row r="266" spans="1:876" s="28" customFormat="1" ht="14.45" hidden="1" customHeight="1" x14ac:dyDescent="0.2">
      <c r="A266" s="108">
        <v>69</v>
      </c>
      <c r="B266" s="109" t="s">
        <v>809</v>
      </c>
      <c r="C266" s="122" t="s">
        <v>556</v>
      </c>
      <c r="D266" s="110">
        <f t="shared" si="391"/>
        <v>308393.3</v>
      </c>
      <c r="E266" s="110">
        <f t="shared" si="392"/>
        <v>273913.14</v>
      </c>
      <c r="F266" s="111" t="s">
        <v>36</v>
      </c>
      <c r="G266" s="108">
        <v>51241</v>
      </c>
      <c r="H266" s="113" t="s">
        <v>362</v>
      </c>
      <c r="I266" s="108">
        <v>51239</v>
      </c>
      <c r="J266" s="123" t="s">
        <v>557</v>
      </c>
      <c r="K266" s="126">
        <f t="shared" si="393"/>
        <v>14097.935478963511</v>
      </c>
      <c r="L266" s="126">
        <f t="shared" si="394"/>
        <v>12521.704507070355</v>
      </c>
      <c r="M266" s="127">
        <f>SUM(K266)</f>
        <v>14097.935478963511</v>
      </c>
      <c r="N266" s="128" t="s">
        <v>338</v>
      </c>
      <c r="O266" s="142" t="s">
        <v>330</v>
      </c>
      <c r="P266" s="128" t="e">
        <f>VLOOKUP(I266,I267:J667,2,FALSE)</f>
        <v>#N/A</v>
      </c>
      <c r="Q266" s="129" t="e">
        <f>VLOOKUP(I266,#REF!,5,FALSE)</f>
        <v>#REF!</v>
      </c>
      <c r="R266" s="129" t="e">
        <f>VLOOKUP(I266,#REF!,6,FALSE)</f>
        <v>#REF!</v>
      </c>
      <c r="S266" s="130" t="e">
        <f t="shared" ref="S266" si="399">SQRT(Q266^2+R266^2)</f>
        <v>#REF!</v>
      </c>
      <c r="T266" s="108">
        <v>69</v>
      </c>
      <c r="U266" s="108">
        <v>1</v>
      </c>
      <c r="V266" s="131">
        <v>1.833</v>
      </c>
      <c r="W266" s="327">
        <v>40.097000000000001</v>
      </c>
      <c r="X266" s="128">
        <f t="shared" si="388"/>
        <v>0</v>
      </c>
      <c r="Y266" s="128">
        <f t="shared" si="389"/>
        <v>0</v>
      </c>
      <c r="Z266" s="135">
        <f t="shared" si="395"/>
        <v>0</v>
      </c>
      <c r="AA266" s="135">
        <f t="shared" si="396"/>
        <v>0</v>
      </c>
      <c r="AB266" s="128">
        <f t="shared" si="390"/>
        <v>1</v>
      </c>
      <c r="AC266" s="135">
        <f t="shared" si="397"/>
        <v>0</v>
      </c>
      <c r="AD266" s="135">
        <f t="shared" si="398"/>
        <v>0</v>
      </c>
      <c r="AE266" s="133" t="s">
        <v>330</v>
      </c>
      <c r="AF266" s="39">
        <v>526</v>
      </c>
      <c r="AG266" s="39">
        <v>100</v>
      </c>
      <c r="AH266" s="180">
        <f t="shared" si="387"/>
        <v>1.833</v>
      </c>
    </row>
    <row r="267" spans="1:876" ht="14.45" hidden="1" customHeight="1" x14ac:dyDescent="0.2">
      <c r="A267" s="108">
        <v>69</v>
      </c>
      <c r="B267" s="114" t="s">
        <v>570</v>
      </c>
      <c r="C267" s="278" t="s">
        <v>230</v>
      </c>
      <c r="D267" s="116">
        <f t="shared" si="391"/>
        <v>73733.069999999992</v>
      </c>
      <c r="E267" s="116">
        <f t="shared" si="392"/>
        <v>70830.210000000006</v>
      </c>
      <c r="F267" s="117" t="s">
        <v>36</v>
      </c>
      <c r="G267" s="108">
        <v>51385</v>
      </c>
      <c r="H267" s="113" t="s">
        <v>572</v>
      </c>
      <c r="I267" s="108">
        <v>51383</v>
      </c>
      <c r="J267" s="123" t="s">
        <v>574</v>
      </c>
      <c r="K267" s="126">
        <f t="shared" si="393"/>
        <v>3812.1565978723397</v>
      </c>
      <c r="L267" s="126">
        <f t="shared" si="394"/>
        <v>3662.0725595744689</v>
      </c>
      <c r="M267" s="127">
        <f>SUM(K267:K268)</f>
        <v>11656.100214893615</v>
      </c>
      <c r="N267" s="128" t="s">
        <v>338</v>
      </c>
      <c r="O267" s="142" t="s">
        <v>330</v>
      </c>
      <c r="P267" s="128" t="e">
        <f>VLOOKUP(I267,I268:J671,2,FALSE)</f>
        <v>#N/A</v>
      </c>
      <c r="Q267" s="129" t="e">
        <f>VLOOKUP(I267,#REF!,5,FALSE)</f>
        <v>#REF!</v>
      </c>
      <c r="R267" s="129" t="e">
        <f>VLOOKUP(I267,#REF!,6,FALSE)</f>
        <v>#REF!</v>
      </c>
      <c r="S267" s="130" t="e">
        <f t="shared" ref="S267:S277" si="400">SQRT(Q267^2+R267^2)</f>
        <v>#REF!</v>
      </c>
      <c r="T267" s="108">
        <v>69</v>
      </c>
      <c r="U267" s="108">
        <v>1</v>
      </c>
      <c r="V267" s="131">
        <v>0.72899999999999998</v>
      </c>
      <c r="W267" s="131">
        <v>14.1</v>
      </c>
      <c r="X267" s="128">
        <f t="shared" si="388"/>
        <v>0</v>
      </c>
      <c r="Y267" s="128">
        <f t="shared" si="389"/>
        <v>0</v>
      </c>
      <c r="Z267" s="135">
        <f t="shared" si="395"/>
        <v>0</v>
      </c>
      <c r="AA267" s="135">
        <f t="shared" si="396"/>
        <v>0</v>
      </c>
      <c r="AB267" s="128">
        <f t="shared" si="390"/>
        <v>1</v>
      </c>
      <c r="AC267" s="135">
        <f t="shared" si="397"/>
        <v>0</v>
      </c>
      <c r="AD267" s="135">
        <f t="shared" si="398"/>
        <v>0</v>
      </c>
      <c r="AE267" s="133" t="s">
        <v>330</v>
      </c>
      <c r="AF267" s="39">
        <v>526</v>
      </c>
      <c r="AG267" s="39">
        <v>100</v>
      </c>
      <c r="AH267" s="180">
        <f t="shared" si="387"/>
        <v>0.72899999999999998</v>
      </c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  <c r="IC267" s="28"/>
      <c r="ID267" s="28"/>
      <c r="IE267" s="28"/>
      <c r="IF267" s="28"/>
      <c r="IG267" s="28"/>
      <c r="IH267" s="28"/>
      <c r="II267" s="28"/>
      <c r="IJ267" s="28"/>
      <c r="IK267" s="28"/>
      <c r="IL267" s="28"/>
      <c r="IM267" s="28"/>
      <c r="IN267" s="28"/>
      <c r="IO267" s="28"/>
      <c r="IP267" s="28"/>
      <c r="IQ267" s="28"/>
      <c r="IR267" s="28"/>
      <c r="IS267" s="28"/>
      <c r="IT267" s="28"/>
      <c r="IU267" s="28"/>
      <c r="IV267" s="28"/>
      <c r="IW267" s="28"/>
      <c r="IX267" s="28"/>
      <c r="IY267" s="28"/>
      <c r="IZ267" s="28"/>
      <c r="JA267" s="28"/>
      <c r="JB267" s="28"/>
      <c r="JC267" s="28"/>
      <c r="JD267" s="28"/>
      <c r="JE267" s="28"/>
      <c r="JF267" s="28"/>
      <c r="JG267" s="28"/>
      <c r="JH267" s="28"/>
      <c r="JI267" s="28"/>
      <c r="JJ267" s="28"/>
      <c r="JK267" s="28"/>
      <c r="JL267" s="28"/>
      <c r="JM267" s="28"/>
      <c r="JN267" s="28"/>
      <c r="JO267" s="28"/>
      <c r="JP267" s="28"/>
      <c r="JQ267" s="28"/>
      <c r="JR267" s="28"/>
      <c r="JS267" s="28"/>
      <c r="JT267" s="28"/>
      <c r="JU267" s="28"/>
      <c r="JV267" s="28"/>
      <c r="JW267" s="28"/>
      <c r="JX267" s="28"/>
      <c r="JY267" s="28"/>
      <c r="JZ267" s="28"/>
      <c r="KA267" s="28"/>
      <c r="KB267" s="28"/>
      <c r="KC267" s="28"/>
      <c r="KD267" s="28"/>
      <c r="KE267" s="28"/>
      <c r="KF267" s="28"/>
      <c r="KG267" s="28"/>
      <c r="KH267" s="28"/>
      <c r="KI267" s="28"/>
      <c r="KJ267" s="28"/>
      <c r="KK267" s="28"/>
      <c r="KL267" s="28"/>
      <c r="KM267" s="28"/>
      <c r="KN267" s="28"/>
      <c r="KO267" s="28"/>
      <c r="KP267" s="28"/>
      <c r="KQ267" s="28"/>
      <c r="KR267" s="28"/>
      <c r="KS267" s="28"/>
      <c r="KT267" s="28"/>
      <c r="KU267" s="28"/>
      <c r="KV267" s="28"/>
      <c r="KW267" s="28"/>
      <c r="KX267" s="28"/>
      <c r="KY267" s="28"/>
      <c r="KZ267" s="28"/>
      <c r="LA267" s="28"/>
      <c r="LB267" s="28"/>
      <c r="LC267" s="28"/>
      <c r="LD267" s="28"/>
      <c r="LE267" s="28"/>
      <c r="LF267" s="28"/>
      <c r="LG267" s="28"/>
      <c r="LH267" s="28"/>
      <c r="LI267" s="28"/>
      <c r="LJ267" s="28"/>
      <c r="LK267" s="28"/>
      <c r="LL267" s="28"/>
      <c r="LM267" s="28"/>
      <c r="LN267" s="28"/>
      <c r="LO267" s="28"/>
      <c r="LP267" s="28"/>
      <c r="LQ267" s="28"/>
      <c r="LR267" s="28"/>
      <c r="LS267" s="28"/>
      <c r="LT267" s="28"/>
      <c r="LU267" s="28"/>
      <c r="LV267" s="28"/>
      <c r="LW267" s="28"/>
      <c r="LX267" s="28"/>
      <c r="LY267" s="28"/>
      <c r="LZ267" s="28"/>
      <c r="MA267" s="28"/>
      <c r="MB267" s="28"/>
      <c r="MC267" s="28"/>
      <c r="MD267" s="28"/>
      <c r="ME267" s="28"/>
      <c r="MF267" s="28"/>
      <c r="MG267" s="28"/>
      <c r="MH267" s="28"/>
      <c r="MI267" s="28"/>
      <c r="MJ267" s="28"/>
      <c r="MK267" s="28"/>
      <c r="ML267" s="28"/>
      <c r="MM267" s="28"/>
      <c r="MN267" s="28"/>
      <c r="MO267" s="28"/>
      <c r="MP267" s="28"/>
      <c r="MQ267" s="28"/>
      <c r="MR267" s="28"/>
      <c r="MS267" s="28"/>
      <c r="MT267" s="28"/>
      <c r="MU267" s="28"/>
      <c r="MV267" s="28"/>
      <c r="MW267" s="28"/>
      <c r="MX267" s="28"/>
      <c r="MY267" s="28"/>
      <c r="MZ267" s="28"/>
      <c r="NA267" s="28"/>
      <c r="NB267" s="28"/>
      <c r="NC267" s="28"/>
      <c r="ND267" s="28"/>
      <c r="NE267" s="28"/>
      <c r="NF267" s="28"/>
      <c r="NG267" s="28"/>
      <c r="NH267" s="28"/>
      <c r="NI267" s="28"/>
      <c r="NJ267" s="28"/>
      <c r="NK267" s="28"/>
      <c r="NL267" s="28"/>
      <c r="NM267" s="28"/>
      <c r="NN267" s="28"/>
      <c r="NO267" s="28"/>
      <c r="NP267" s="28"/>
      <c r="NQ267" s="28"/>
      <c r="NR267" s="28"/>
      <c r="NS267" s="28"/>
      <c r="NT267" s="28"/>
      <c r="NU267" s="28"/>
      <c r="NV267" s="28"/>
      <c r="NW267" s="28"/>
      <c r="NX267" s="28"/>
      <c r="NY267" s="28"/>
      <c r="NZ267" s="28"/>
      <c r="OA267" s="28"/>
      <c r="OB267" s="28"/>
      <c r="OC267" s="28"/>
      <c r="OD267" s="28"/>
      <c r="OE267" s="28"/>
      <c r="OF267" s="28"/>
      <c r="OG267" s="28"/>
      <c r="OH267" s="28"/>
      <c r="OI267" s="28"/>
      <c r="OJ267" s="28"/>
      <c r="OK267" s="28"/>
      <c r="OL267" s="28"/>
      <c r="OM267" s="28"/>
      <c r="ON267" s="28"/>
      <c r="OO267" s="28"/>
      <c r="OP267" s="28"/>
      <c r="OQ267" s="28"/>
      <c r="OR267" s="28"/>
      <c r="OS267" s="28"/>
      <c r="OT267" s="28"/>
      <c r="OU267" s="28"/>
      <c r="OV267" s="28"/>
      <c r="OW267" s="28"/>
      <c r="OX267" s="28"/>
      <c r="OY267" s="28"/>
      <c r="OZ267" s="28"/>
      <c r="PA267" s="28"/>
      <c r="PB267" s="28"/>
      <c r="PC267" s="28"/>
      <c r="PD267" s="28"/>
      <c r="PE267" s="28"/>
      <c r="PF267" s="28"/>
      <c r="PG267" s="28"/>
      <c r="PH267" s="28"/>
      <c r="PI267" s="28"/>
      <c r="PJ267" s="28"/>
      <c r="PK267" s="28"/>
      <c r="PL267" s="28"/>
      <c r="PM267" s="28"/>
      <c r="PN267" s="28"/>
      <c r="PO267" s="28"/>
      <c r="PP267" s="28"/>
      <c r="PQ267" s="28"/>
      <c r="PR267" s="28"/>
      <c r="PS267" s="28"/>
      <c r="PT267" s="28"/>
      <c r="PU267" s="28"/>
      <c r="PV267" s="28"/>
      <c r="PW267" s="28"/>
      <c r="PX267" s="28"/>
      <c r="PY267" s="28"/>
      <c r="PZ267" s="28"/>
      <c r="QA267" s="28"/>
      <c r="QB267" s="28"/>
      <c r="QC267" s="28"/>
      <c r="QD267" s="28"/>
      <c r="QE267" s="28"/>
      <c r="QF267" s="28"/>
      <c r="QG267" s="28"/>
      <c r="QH267" s="28"/>
      <c r="QI267" s="28"/>
      <c r="QJ267" s="28"/>
      <c r="QK267" s="28"/>
      <c r="QL267" s="28"/>
      <c r="QM267" s="28"/>
      <c r="QN267" s="28"/>
      <c r="QO267" s="28"/>
      <c r="QP267" s="28"/>
      <c r="QQ267" s="28"/>
      <c r="QR267" s="28"/>
      <c r="QS267" s="28"/>
      <c r="QT267" s="28"/>
      <c r="QU267" s="28"/>
      <c r="QV267" s="28"/>
      <c r="QW267" s="28"/>
      <c r="QX267" s="28"/>
      <c r="QY267" s="28"/>
      <c r="QZ267" s="28"/>
      <c r="RA267" s="28"/>
      <c r="RB267" s="28"/>
      <c r="RC267" s="28"/>
      <c r="RD267" s="28"/>
      <c r="RE267" s="28"/>
      <c r="RF267" s="28"/>
      <c r="RG267" s="28"/>
      <c r="RH267" s="28"/>
      <c r="RI267" s="28"/>
      <c r="RJ267" s="28"/>
      <c r="RK267" s="28"/>
      <c r="RL267" s="28"/>
      <c r="RM267" s="28"/>
      <c r="RN267" s="28"/>
      <c r="RO267" s="28"/>
      <c r="RP267" s="28"/>
      <c r="RQ267" s="28"/>
      <c r="RR267" s="28"/>
      <c r="RS267" s="28"/>
      <c r="RT267" s="28"/>
      <c r="RU267" s="28"/>
      <c r="RV267" s="28"/>
      <c r="RW267" s="28"/>
      <c r="RX267" s="28"/>
      <c r="RY267" s="28"/>
      <c r="RZ267" s="28"/>
      <c r="SA267" s="28"/>
      <c r="SB267" s="28"/>
      <c r="SC267" s="28"/>
      <c r="SD267" s="28"/>
      <c r="SE267" s="28"/>
      <c r="SF267" s="28"/>
      <c r="SG267" s="28"/>
      <c r="SH267" s="28"/>
      <c r="SI267" s="28"/>
      <c r="SJ267" s="28"/>
      <c r="SK267" s="28"/>
      <c r="SL267" s="28"/>
      <c r="SM267" s="28"/>
      <c r="SN267" s="28"/>
      <c r="SO267" s="28"/>
      <c r="SP267" s="28"/>
      <c r="SQ267" s="28"/>
      <c r="SR267" s="28"/>
      <c r="SS267" s="28"/>
      <c r="ST267" s="28"/>
      <c r="SU267" s="28"/>
      <c r="SV267" s="28"/>
      <c r="SW267" s="28"/>
      <c r="SX267" s="28"/>
      <c r="SY267" s="28"/>
      <c r="SZ267" s="28"/>
      <c r="TA267" s="28"/>
      <c r="TB267" s="28"/>
      <c r="TC267" s="28"/>
      <c r="TD267" s="28"/>
      <c r="TE267" s="28"/>
      <c r="TF267" s="28"/>
      <c r="TG267" s="28"/>
      <c r="TH267" s="28"/>
      <c r="TI267" s="28"/>
      <c r="TJ267" s="28"/>
      <c r="TK267" s="28"/>
      <c r="TL267" s="28"/>
      <c r="TM267" s="28"/>
      <c r="TN267" s="28"/>
      <c r="TO267" s="28"/>
      <c r="TP267" s="28"/>
      <c r="TQ267" s="28"/>
      <c r="TR267" s="28"/>
      <c r="TS267" s="28"/>
      <c r="TT267" s="28"/>
      <c r="TU267" s="28"/>
      <c r="TV267" s="28"/>
      <c r="TW267" s="28"/>
      <c r="TX267" s="28"/>
      <c r="TY267" s="28"/>
      <c r="TZ267" s="28"/>
      <c r="UA267" s="28"/>
      <c r="UB267" s="28"/>
      <c r="UC267" s="28"/>
      <c r="UD267" s="28"/>
      <c r="UE267" s="28"/>
      <c r="UF267" s="28"/>
      <c r="UG267" s="28"/>
      <c r="UH267" s="28"/>
      <c r="UI267" s="28"/>
      <c r="UJ267" s="28"/>
      <c r="UK267" s="28"/>
      <c r="UL267" s="28"/>
      <c r="UM267" s="28"/>
      <c r="UN267" s="28"/>
      <c r="UO267" s="28"/>
      <c r="UP267" s="28"/>
      <c r="UQ267" s="28"/>
      <c r="UR267" s="28"/>
      <c r="US267" s="28"/>
      <c r="UT267" s="28"/>
      <c r="UU267" s="28"/>
      <c r="UV267" s="28"/>
      <c r="UW267" s="28"/>
      <c r="UX267" s="28"/>
      <c r="UY267" s="28"/>
      <c r="UZ267" s="28"/>
      <c r="VA267" s="28"/>
      <c r="VB267" s="28"/>
      <c r="VC267" s="28"/>
      <c r="VD267" s="28"/>
      <c r="VE267" s="28"/>
      <c r="VF267" s="28"/>
      <c r="VG267" s="28"/>
      <c r="VH267" s="28"/>
      <c r="VI267" s="28"/>
      <c r="VJ267" s="28"/>
      <c r="VK267" s="28"/>
      <c r="VL267" s="28"/>
      <c r="VM267" s="28"/>
      <c r="VN267" s="28"/>
      <c r="VO267" s="28"/>
      <c r="VP267" s="28"/>
      <c r="VQ267" s="28"/>
      <c r="VR267" s="28"/>
      <c r="VS267" s="28"/>
      <c r="VT267" s="28"/>
      <c r="VU267" s="28"/>
      <c r="VV267" s="28"/>
      <c r="VW267" s="28"/>
      <c r="VX267" s="28"/>
      <c r="VY267" s="28"/>
      <c r="VZ267" s="28"/>
      <c r="WA267" s="28"/>
      <c r="WB267" s="28"/>
      <c r="WC267" s="28"/>
      <c r="WD267" s="28"/>
      <c r="WE267" s="28"/>
      <c r="WF267" s="28"/>
      <c r="WG267" s="28"/>
      <c r="WH267" s="28"/>
      <c r="WI267" s="28"/>
      <c r="WJ267" s="28"/>
      <c r="WK267" s="28"/>
      <c r="WL267" s="28"/>
      <c r="WM267" s="28"/>
      <c r="WN267" s="28"/>
      <c r="WO267" s="28"/>
      <c r="WP267" s="28"/>
      <c r="WQ267" s="28"/>
      <c r="WR267" s="28"/>
      <c r="WS267" s="28"/>
      <c r="WT267" s="28"/>
      <c r="WU267" s="28"/>
      <c r="WV267" s="28"/>
      <c r="WW267" s="28"/>
      <c r="WX267" s="28"/>
      <c r="WY267" s="28"/>
      <c r="WZ267" s="28"/>
      <c r="XA267" s="28"/>
      <c r="XB267" s="28"/>
      <c r="XC267" s="28"/>
      <c r="XD267" s="28"/>
      <c r="XE267" s="28"/>
      <c r="XF267" s="28"/>
      <c r="XG267" s="28"/>
      <c r="XH267" s="28"/>
      <c r="XI267" s="28"/>
      <c r="XJ267" s="28"/>
      <c r="XK267" s="28"/>
      <c r="XL267" s="28"/>
      <c r="XM267" s="28"/>
      <c r="XN267" s="28"/>
      <c r="XO267" s="28"/>
      <c r="XP267" s="28"/>
      <c r="XQ267" s="28"/>
      <c r="XR267" s="28"/>
      <c r="XS267" s="28"/>
      <c r="XT267" s="28"/>
      <c r="XU267" s="28"/>
      <c r="XV267" s="28"/>
      <c r="XW267" s="28"/>
      <c r="XX267" s="28"/>
      <c r="XY267" s="28"/>
      <c r="XZ267" s="28"/>
      <c r="YA267" s="28"/>
      <c r="YB267" s="28"/>
      <c r="YC267" s="28"/>
      <c r="YD267" s="28"/>
      <c r="YE267" s="28"/>
      <c r="YF267" s="28"/>
      <c r="YG267" s="28"/>
      <c r="YH267" s="28"/>
      <c r="YI267" s="28"/>
      <c r="YJ267" s="28"/>
      <c r="YK267" s="28"/>
      <c r="YL267" s="28"/>
      <c r="YM267" s="28"/>
      <c r="YN267" s="28"/>
      <c r="YO267" s="28"/>
      <c r="YP267" s="28"/>
      <c r="YQ267" s="28"/>
      <c r="YR267" s="28"/>
      <c r="YS267" s="28"/>
      <c r="YT267" s="28"/>
      <c r="YU267" s="28"/>
      <c r="YV267" s="28"/>
      <c r="YW267" s="28"/>
      <c r="YX267" s="28"/>
      <c r="YY267" s="28"/>
      <c r="YZ267" s="28"/>
      <c r="ZA267" s="28"/>
      <c r="ZB267" s="28"/>
      <c r="ZC267" s="28"/>
      <c r="ZD267" s="28"/>
      <c r="ZE267" s="28"/>
      <c r="ZF267" s="28"/>
      <c r="ZG267" s="28"/>
      <c r="ZH267" s="28"/>
      <c r="ZI267" s="28"/>
      <c r="ZJ267" s="28"/>
      <c r="ZK267" s="28"/>
      <c r="ZL267" s="28"/>
      <c r="ZM267" s="28"/>
      <c r="ZN267" s="28"/>
      <c r="ZO267" s="28"/>
      <c r="ZP267" s="28"/>
      <c r="ZQ267" s="28"/>
      <c r="ZR267" s="28"/>
      <c r="ZS267" s="28"/>
      <c r="ZT267" s="28"/>
      <c r="ZU267" s="28"/>
      <c r="ZV267" s="28"/>
      <c r="ZW267" s="28"/>
      <c r="ZX267" s="28"/>
      <c r="ZY267" s="28"/>
      <c r="ZZ267" s="28"/>
      <c r="AAA267" s="28"/>
      <c r="AAB267" s="28"/>
      <c r="AAC267" s="28"/>
      <c r="AAD267" s="28"/>
      <c r="AAE267" s="28"/>
      <c r="AAF267" s="28"/>
      <c r="AAG267" s="28"/>
      <c r="AAH267" s="28"/>
      <c r="AAI267" s="28"/>
      <c r="AAJ267" s="28"/>
      <c r="AAK267" s="28"/>
      <c r="AAL267" s="28"/>
      <c r="AAM267" s="28"/>
      <c r="AAN267" s="28"/>
      <c r="AAO267" s="28"/>
      <c r="AAP267" s="28"/>
      <c r="AAQ267" s="28"/>
      <c r="AAR267" s="28"/>
      <c r="AAS267" s="28"/>
      <c r="AAT267" s="28"/>
      <c r="AAU267" s="28"/>
      <c r="AAV267" s="28"/>
      <c r="AAW267" s="28"/>
      <c r="AAX267" s="28"/>
      <c r="AAY267" s="28"/>
      <c r="AAZ267" s="28"/>
      <c r="ABA267" s="28"/>
      <c r="ABB267" s="28"/>
      <c r="ABC267" s="28"/>
      <c r="ABD267" s="28"/>
      <c r="ABE267" s="28"/>
      <c r="ABF267" s="28"/>
      <c r="ABG267" s="28"/>
      <c r="ABH267" s="28"/>
      <c r="ABI267" s="28"/>
      <c r="ABJ267" s="28"/>
      <c r="ABK267" s="28"/>
      <c r="ABL267" s="28"/>
      <c r="ABM267" s="28"/>
      <c r="ABN267" s="28"/>
      <c r="ABO267" s="28"/>
      <c r="ABP267" s="28"/>
      <c r="ABQ267" s="28"/>
      <c r="ABR267" s="28"/>
      <c r="ABS267" s="28"/>
      <c r="ABT267" s="28"/>
      <c r="ABU267" s="28"/>
      <c r="ABV267" s="28"/>
      <c r="ABW267" s="28"/>
      <c r="ABX267" s="28"/>
      <c r="ABY267" s="28"/>
      <c r="ABZ267" s="28"/>
      <c r="ACA267" s="28"/>
      <c r="ACB267" s="28"/>
      <c r="ACC267" s="28"/>
      <c r="ACD267" s="28"/>
      <c r="ACE267" s="28"/>
      <c r="ACF267" s="28"/>
      <c r="ACG267" s="28"/>
      <c r="ACH267" s="28"/>
      <c r="ACI267" s="28"/>
      <c r="ACJ267" s="28"/>
      <c r="ACK267" s="28"/>
      <c r="ACL267" s="28"/>
      <c r="ACM267" s="28"/>
      <c r="ACN267" s="28"/>
      <c r="ACO267" s="28"/>
      <c r="ACP267" s="28"/>
      <c r="ACQ267" s="28"/>
      <c r="ACR267" s="28"/>
      <c r="ACS267" s="28"/>
      <c r="ACT267" s="28"/>
      <c r="ACU267" s="28"/>
      <c r="ACV267" s="28"/>
      <c r="ACW267" s="28"/>
      <c r="ACX267" s="28"/>
      <c r="ACY267" s="28"/>
      <c r="ACZ267" s="28"/>
      <c r="ADA267" s="28"/>
      <c r="ADB267" s="28"/>
      <c r="ADC267" s="28"/>
      <c r="ADD267" s="28"/>
      <c r="ADE267" s="28"/>
      <c r="ADF267" s="28"/>
      <c r="ADG267" s="28"/>
      <c r="ADH267" s="28"/>
      <c r="ADI267" s="28"/>
      <c r="ADJ267" s="28"/>
      <c r="ADK267" s="28"/>
      <c r="ADL267" s="28"/>
      <c r="ADM267" s="28"/>
      <c r="ADN267" s="28"/>
      <c r="ADO267" s="28"/>
      <c r="ADP267" s="28"/>
      <c r="ADQ267" s="28"/>
      <c r="ADR267" s="28"/>
      <c r="ADS267" s="28"/>
      <c r="ADT267" s="28"/>
      <c r="ADU267" s="28"/>
      <c r="ADV267" s="28"/>
      <c r="ADW267" s="28"/>
      <c r="ADX267" s="28"/>
      <c r="ADY267" s="28"/>
      <c r="ADZ267" s="28"/>
      <c r="AEA267" s="28"/>
      <c r="AEB267" s="28"/>
      <c r="AEC267" s="28"/>
      <c r="AED267" s="28"/>
      <c r="AEE267" s="28"/>
      <c r="AEF267" s="28"/>
      <c r="AEG267" s="28"/>
      <c r="AEH267" s="28"/>
      <c r="AEI267" s="28"/>
      <c r="AEJ267" s="28"/>
      <c r="AEK267" s="28"/>
      <c r="AEL267" s="28"/>
      <c r="AEM267" s="28"/>
      <c r="AEN267" s="28"/>
      <c r="AEO267" s="28"/>
      <c r="AEP267" s="28"/>
      <c r="AEQ267" s="28"/>
      <c r="AER267" s="28"/>
      <c r="AES267" s="28"/>
      <c r="AET267" s="28"/>
      <c r="AEU267" s="28"/>
      <c r="AEV267" s="28"/>
      <c r="AEW267" s="28"/>
      <c r="AEX267" s="28"/>
      <c r="AEY267" s="28"/>
      <c r="AEZ267" s="28"/>
      <c r="AFA267" s="28"/>
      <c r="AFB267" s="28"/>
      <c r="AFC267" s="28"/>
      <c r="AFD267" s="28"/>
      <c r="AFE267" s="28"/>
      <c r="AFF267" s="28"/>
      <c r="AFG267" s="28"/>
      <c r="AFH267" s="28"/>
      <c r="AFI267" s="28"/>
      <c r="AFJ267" s="28"/>
      <c r="AFK267" s="28"/>
      <c r="AFL267" s="28"/>
      <c r="AFM267" s="28"/>
      <c r="AFN267" s="28"/>
      <c r="AFO267" s="28"/>
      <c r="AFP267" s="28"/>
      <c r="AFQ267" s="28"/>
      <c r="AFR267" s="28"/>
      <c r="AFS267" s="28"/>
      <c r="AFT267" s="28"/>
      <c r="AFU267" s="28"/>
      <c r="AFV267" s="28"/>
      <c r="AFW267" s="28"/>
      <c r="AFX267" s="28"/>
      <c r="AFY267" s="28"/>
      <c r="AFZ267" s="28"/>
      <c r="AGA267" s="28"/>
      <c r="AGB267" s="28"/>
      <c r="AGC267" s="28"/>
      <c r="AGD267" s="28"/>
      <c r="AGE267" s="28"/>
      <c r="AGF267" s="28"/>
      <c r="AGG267" s="28"/>
      <c r="AGH267" s="28"/>
      <c r="AGI267" s="28"/>
      <c r="AGJ267" s="28"/>
      <c r="AGK267" s="28"/>
      <c r="AGL267" s="28"/>
      <c r="AGM267" s="28"/>
      <c r="AGN267" s="28"/>
      <c r="AGO267" s="28"/>
      <c r="AGP267" s="28"/>
      <c r="AGQ267" s="28"/>
      <c r="AGR267" s="28"/>
    </row>
    <row r="268" spans="1:876" s="276" customFormat="1" ht="14.45" hidden="1" customHeight="1" x14ac:dyDescent="0.2">
      <c r="A268" s="108">
        <v>69</v>
      </c>
      <c r="B268" s="109" t="s">
        <v>570</v>
      </c>
      <c r="C268" s="278" t="s">
        <v>230</v>
      </c>
      <c r="D268" s="110">
        <f t="shared" si="391"/>
        <v>73733.069999999992</v>
      </c>
      <c r="E268" s="110">
        <f t="shared" si="392"/>
        <v>70830.210000000006</v>
      </c>
      <c r="F268" s="111" t="s">
        <v>36</v>
      </c>
      <c r="G268" s="108">
        <v>51387</v>
      </c>
      <c r="H268" s="113" t="s">
        <v>573</v>
      </c>
      <c r="I268" s="108">
        <v>51385</v>
      </c>
      <c r="J268" s="123" t="s">
        <v>572</v>
      </c>
      <c r="K268" s="126">
        <f t="shared" si="393"/>
        <v>7843.9436170212757</v>
      </c>
      <c r="L268" s="126">
        <f t="shared" si="394"/>
        <v>7535.1287234042557</v>
      </c>
      <c r="M268" s="127"/>
      <c r="N268" s="128" t="s">
        <v>329</v>
      </c>
      <c r="O268" s="142" t="s">
        <v>732</v>
      </c>
      <c r="P268" s="128" t="e">
        <f>VLOOKUP(I268,I269:J672,2,FALSE)</f>
        <v>#N/A</v>
      </c>
      <c r="Q268" s="129" t="e">
        <f>VLOOKUP(I268,#REF!,5,FALSE)</f>
        <v>#REF!</v>
      </c>
      <c r="R268" s="129" t="e">
        <f>VLOOKUP(I268,#REF!,6,FALSE)</f>
        <v>#REF!</v>
      </c>
      <c r="S268" s="130" t="e">
        <f t="shared" si="400"/>
        <v>#REF!</v>
      </c>
      <c r="T268" s="108">
        <v>69</v>
      </c>
      <c r="U268" s="108">
        <v>1</v>
      </c>
      <c r="V268" s="131">
        <v>1.5</v>
      </c>
      <c r="W268" s="131">
        <v>14.1</v>
      </c>
      <c r="X268" s="128">
        <f t="shared" si="388"/>
        <v>0</v>
      </c>
      <c r="Y268" s="128">
        <f t="shared" si="389"/>
        <v>1</v>
      </c>
      <c r="Z268" s="135">
        <f t="shared" si="395"/>
        <v>0</v>
      </c>
      <c r="AA268" s="135">
        <f t="shared" si="396"/>
        <v>0</v>
      </c>
      <c r="AB268" s="128">
        <f t="shared" si="390"/>
        <v>0</v>
      </c>
      <c r="AC268" s="135">
        <f t="shared" si="397"/>
        <v>0</v>
      </c>
      <c r="AD268" s="135">
        <f t="shared" si="398"/>
        <v>0</v>
      </c>
      <c r="AE268" s="133" t="s">
        <v>330</v>
      </c>
      <c r="AF268" s="39">
        <v>526</v>
      </c>
      <c r="AG268" s="39">
        <v>100</v>
      </c>
      <c r="AH268" s="180">
        <f t="shared" si="387"/>
        <v>1.5</v>
      </c>
    </row>
    <row r="269" spans="1:876" s="276" customFormat="1" ht="14.45" hidden="1" customHeight="1" x14ac:dyDescent="0.2">
      <c r="A269" s="108">
        <v>69</v>
      </c>
      <c r="B269" s="109" t="s">
        <v>575</v>
      </c>
      <c r="C269" s="122" t="str">
        <f>VLOOKUP(B269,ckt_lookup,2,FALSE)</f>
        <v>Elec Tran-Line OH-TX- 69KV-Plainview Sub-Kress Int</v>
      </c>
      <c r="D269" s="110">
        <f t="shared" si="391"/>
        <v>509580.66000000003</v>
      </c>
      <c r="E269" s="110">
        <f t="shared" si="392"/>
        <v>386660.77</v>
      </c>
      <c r="F269" s="111" t="s">
        <v>36</v>
      </c>
      <c r="G269" s="108">
        <v>51315</v>
      </c>
      <c r="H269" s="113" t="s">
        <v>576</v>
      </c>
      <c r="I269" s="108">
        <v>51319</v>
      </c>
      <c r="J269" s="123" t="s">
        <v>577</v>
      </c>
      <c r="K269" s="126">
        <f t="shared" si="393"/>
        <v>218.70414592274682</v>
      </c>
      <c r="L269" s="126">
        <f t="shared" si="394"/>
        <v>165.94882832618026</v>
      </c>
      <c r="M269" s="127">
        <f>SUM(K269:K272)</f>
        <v>431393.92783261806</v>
      </c>
      <c r="N269" s="128" t="s">
        <v>329</v>
      </c>
      <c r="O269" s="142" t="s">
        <v>733</v>
      </c>
      <c r="P269" s="128" t="e">
        <f>VLOOKUP(I269,I270:J673,2,FALSE)</f>
        <v>#N/A</v>
      </c>
      <c r="Q269" s="129" t="e">
        <f>VLOOKUP(I269,#REF!,5,FALSE)</f>
        <v>#REF!</v>
      </c>
      <c r="R269" s="129" t="e">
        <f>VLOOKUP(I269,#REF!,6,FALSE)</f>
        <v>#REF!</v>
      </c>
      <c r="S269" s="130" t="e">
        <f t="shared" si="400"/>
        <v>#REF!</v>
      </c>
      <c r="T269" s="108">
        <v>69</v>
      </c>
      <c r="U269" s="108">
        <v>1</v>
      </c>
      <c r="V269" s="131">
        <v>0.01</v>
      </c>
      <c r="W269" s="131">
        <v>23.3</v>
      </c>
      <c r="X269" s="128">
        <f t="shared" si="388"/>
        <v>0</v>
      </c>
      <c r="Y269" s="128">
        <f t="shared" si="389"/>
        <v>1</v>
      </c>
      <c r="Z269" s="135">
        <f t="shared" si="395"/>
        <v>0</v>
      </c>
      <c r="AA269" s="135">
        <f t="shared" si="396"/>
        <v>0</v>
      </c>
      <c r="AB269" s="128">
        <f t="shared" si="390"/>
        <v>0</v>
      </c>
      <c r="AC269" s="135">
        <f t="shared" si="397"/>
        <v>0</v>
      </c>
      <c r="AD269" s="135">
        <f t="shared" si="398"/>
        <v>0</v>
      </c>
      <c r="AE269" s="133" t="s">
        <v>330</v>
      </c>
      <c r="AF269" s="39">
        <v>526</v>
      </c>
      <c r="AG269" s="39">
        <v>100</v>
      </c>
      <c r="AH269" s="180">
        <f t="shared" si="387"/>
        <v>0.01</v>
      </c>
    </row>
    <row r="270" spans="1:876" s="277" customFormat="1" ht="14.45" hidden="1" customHeight="1" x14ac:dyDescent="0.2">
      <c r="A270" s="108">
        <v>69</v>
      </c>
      <c r="B270" s="114" t="s">
        <v>575</v>
      </c>
      <c r="C270" s="115" t="str">
        <f>VLOOKUP(B270,ckt_lookup,2,FALSE)</f>
        <v>Elec Tran-Line OH-TX- 69KV-Plainview Sub-Kress Int</v>
      </c>
      <c r="D270" s="116">
        <f t="shared" si="391"/>
        <v>509580.66000000003</v>
      </c>
      <c r="E270" s="116">
        <f t="shared" si="392"/>
        <v>386660.77</v>
      </c>
      <c r="F270" s="117" t="s">
        <v>36</v>
      </c>
      <c r="G270" s="108">
        <v>51315</v>
      </c>
      <c r="H270" s="113" t="s">
        <v>576</v>
      </c>
      <c r="I270" s="108">
        <v>51325</v>
      </c>
      <c r="J270" s="123" t="s">
        <v>580</v>
      </c>
      <c r="K270" s="126">
        <f t="shared" si="393"/>
        <v>163131.42244377683</v>
      </c>
      <c r="L270" s="126">
        <f t="shared" si="394"/>
        <v>123781.23104849787</v>
      </c>
      <c r="M270" s="127"/>
      <c r="N270" s="128" t="s">
        <v>338</v>
      </c>
      <c r="O270" s="142" t="s">
        <v>330</v>
      </c>
      <c r="P270" s="128" t="e">
        <f>VLOOKUP(I270,I271:J674,2,FALSE)</f>
        <v>#N/A</v>
      </c>
      <c r="Q270" s="129" t="e">
        <f>VLOOKUP(I270,#REF!,5,FALSE)</f>
        <v>#REF!</v>
      </c>
      <c r="R270" s="129" t="e">
        <f>VLOOKUP(I270,#REF!,6,FALSE)</f>
        <v>#REF!</v>
      </c>
      <c r="S270" s="130" t="e">
        <f t="shared" si="400"/>
        <v>#REF!</v>
      </c>
      <c r="T270" s="108">
        <v>69</v>
      </c>
      <c r="U270" s="108">
        <v>1</v>
      </c>
      <c r="V270" s="131">
        <v>7.4589999999999996</v>
      </c>
      <c r="W270" s="131">
        <v>23.3</v>
      </c>
      <c r="X270" s="128">
        <f t="shared" si="388"/>
        <v>0</v>
      </c>
      <c r="Y270" s="128">
        <f t="shared" si="389"/>
        <v>0</v>
      </c>
      <c r="Z270" s="135">
        <f t="shared" si="395"/>
        <v>0</v>
      </c>
      <c r="AA270" s="135">
        <f t="shared" si="396"/>
        <v>0</v>
      </c>
      <c r="AB270" s="128">
        <f t="shared" si="390"/>
        <v>1</v>
      </c>
      <c r="AC270" s="135">
        <f t="shared" si="397"/>
        <v>0</v>
      </c>
      <c r="AD270" s="135">
        <f t="shared" si="398"/>
        <v>0</v>
      </c>
      <c r="AE270" s="133" t="s">
        <v>330</v>
      </c>
      <c r="AF270" s="39">
        <v>526</v>
      </c>
      <c r="AG270" s="39">
        <v>100</v>
      </c>
      <c r="AH270" s="180">
        <f t="shared" si="387"/>
        <v>7.4589999999999996</v>
      </c>
      <c r="AL270" s="276"/>
      <c r="AM270" s="276"/>
      <c r="AN270" s="276"/>
      <c r="AO270" s="276"/>
      <c r="AP270" s="276"/>
      <c r="AQ270" s="276"/>
      <c r="AR270" s="276"/>
      <c r="AS270" s="276"/>
      <c r="AT270" s="276"/>
      <c r="AU270" s="276"/>
      <c r="AV270" s="276"/>
      <c r="AW270" s="276"/>
      <c r="AX270" s="276"/>
      <c r="AY270" s="276"/>
      <c r="AZ270" s="276"/>
      <c r="BA270" s="276"/>
      <c r="BB270" s="276"/>
      <c r="BC270" s="276"/>
      <c r="BD270" s="276"/>
      <c r="BE270" s="276"/>
      <c r="BF270" s="276"/>
      <c r="BG270" s="276"/>
      <c r="BH270" s="276"/>
      <c r="BI270" s="276"/>
      <c r="BJ270" s="276"/>
      <c r="BK270" s="276"/>
      <c r="BL270" s="276"/>
      <c r="BM270" s="276"/>
      <c r="BN270" s="276"/>
      <c r="BO270" s="276"/>
      <c r="BP270" s="276"/>
      <c r="BQ270" s="276"/>
      <c r="BR270" s="276"/>
      <c r="BS270" s="276"/>
      <c r="BT270" s="276"/>
      <c r="BU270" s="276"/>
      <c r="BV270" s="276"/>
      <c r="BW270" s="276"/>
      <c r="BX270" s="276"/>
      <c r="BY270" s="276"/>
      <c r="BZ270" s="276"/>
      <c r="CA270" s="276"/>
      <c r="CB270" s="276"/>
      <c r="CC270" s="276"/>
      <c r="CD270" s="276"/>
      <c r="CE270" s="276"/>
      <c r="CF270" s="276"/>
      <c r="CG270" s="276"/>
      <c r="CH270" s="276"/>
      <c r="CI270" s="276"/>
      <c r="CJ270" s="276"/>
      <c r="CK270" s="276"/>
      <c r="CL270" s="276"/>
      <c r="CM270" s="276"/>
      <c r="CN270" s="276"/>
      <c r="CO270" s="276"/>
      <c r="CP270" s="276"/>
      <c r="CQ270" s="276"/>
      <c r="CR270" s="276"/>
      <c r="CS270" s="276"/>
      <c r="CT270" s="276"/>
      <c r="CU270" s="276"/>
      <c r="CV270" s="276"/>
      <c r="CW270" s="276"/>
      <c r="CX270" s="276"/>
      <c r="CY270" s="276"/>
      <c r="CZ270" s="276"/>
      <c r="DA270" s="276"/>
      <c r="DB270" s="276"/>
      <c r="DC270" s="276"/>
      <c r="DD270" s="276"/>
      <c r="DE270" s="276"/>
      <c r="DF270" s="276"/>
      <c r="DG270" s="276"/>
      <c r="DH270" s="276"/>
      <c r="DI270" s="276"/>
      <c r="DJ270" s="276"/>
      <c r="DK270" s="276"/>
      <c r="DL270" s="276"/>
      <c r="DM270" s="276"/>
      <c r="DN270" s="276"/>
      <c r="DO270" s="276"/>
      <c r="DP270" s="276"/>
      <c r="DQ270" s="276"/>
      <c r="DR270" s="276"/>
      <c r="DS270" s="276"/>
      <c r="DT270" s="276"/>
      <c r="DU270" s="276"/>
      <c r="DV270" s="276"/>
      <c r="DW270" s="276"/>
      <c r="DX270" s="276"/>
      <c r="DY270" s="276"/>
      <c r="DZ270" s="276"/>
      <c r="EA270" s="276"/>
      <c r="EB270" s="276"/>
      <c r="EC270" s="276"/>
      <c r="ED270" s="276"/>
      <c r="EE270" s="276"/>
      <c r="EF270" s="276"/>
      <c r="EG270" s="276"/>
      <c r="EH270" s="276"/>
      <c r="EI270" s="276"/>
      <c r="EJ270" s="276"/>
      <c r="EK270" s="276"/>
      <c r="EL270" s="276"/>
      <c r="EM270" s="276"/>
      <c r="EN270" s="276"/>
      <c r="EO270" s="276"/>
      <c r="EP270" s="276"/>
      <c r="EQ270" s="276"/>
      <c r="ER270" s="276"/>
      <c r="ES270" s="276"/>
      <c r="ET270" s="276"/>
      <c r="EU270" s="276"/>
      <c r="EV270" s="276"/>
      <c r="EW270" s="276"/>
      <c r="EX270" s="276"/>
      <c r="EY270" s="276"/>
      <c r="EZ270" s="276"/>
      <c r="FA270" s="276"/>
      <c r="FB270" s="276"/>
      <c r="FC270" s="276"/>
      <c r="FD270" s="276"/>
      <c r="FE270" s="276"/>
      <c r="FF270" s="276"/>
      <c r="FG270" s="276"/>
      <c r="FH270" s="276"/>
      <c r="FI270" s="276"/>
      <c r="FJ270" s="276"/>
      <c r="FK270" s="276"/>
      <c r="FL270" s="276"/>
      <c r="FM270" s="276"/>
      <c r="FN270" s="276"/>
      <c r="FO270" s="276"/>
      <c r="FP270" s="276"/>
      <c r="FQ270" s="276"/>
      <c r="FR270" s="276"/>
      <c r="FS270" s="276"/>
      <c r="FT270" s="276"/>
      <c r="FU270" s="276"/>
      <c r="FV270" s="276"/>
      <c r="FW270" s="276"/>
      <c r="FX270" s="276"/>
      <c r="FY270" s="276"/>
      <c r="FZ270" s="276"/>
      <c r="GA270" s="276"/>
      <c r="GB270" s="276"/>
      <c r="GC270" s="276"/>
      <c r="GD270" s="276"/>
      <c r="GE270" s="276"/>
      <c r="GF270" s="276"/>
      <c r="GG270" s="276"/>
      <c r="GH270" s="276"/>
      <c r="GI270" s="276"/>
      <c r="GJ270" s="276"/>
      <c r="GK270" s="276"/>
      <c r="GL270" s="276"/>
      <c r="GM270" s="276"/>
      <c r="GN270" s="276"/>
      <c r="GO270" s="276"/>
      <c r="GP270" s="276"/>
      <c r="GQ270" s="276"/>
      <c r="GR270" s="276"/>
      <c r="GS270" s="276"/>
      <c r="GT270" s="276"/>
      <c r="GU270" s="276"/>
      <c r="GV270" s="276"/>
      <c r="GW270" s="276"/>
      <c r="GX270" s="276"/>
      <c r="GY270" s="276"/>
      <c r="GZ270" s="276"/>
      <c r="HA270" s="276"/>
      <c r="HB270" s="276"/>
      <c r="HC270" s="276"/>
      <c r="HD270" s="276"/>
      <c r="HE270" s="276"/>
      <c r="HF270" s="276"/>
      <c r="HG270" s="276"/>
      <c r="HH270" s="276"/>
      <c r="HI270" s="276"/>
      <c r="HJ270" s="276"/>
      <c r="HK270" s="276"/>
      <c r="HL270" s="276"/>
      <c r="HM270" s="276"/>
      <c r="HN270" s="276"/>
      <c r="HO270" s="276"/>
      <c r="HP270" s="276"/>
      <c r="HQ270" s="276"/>
      <c r="HR270" s="276"/>
      <c r="HS270" s="276"/>
      <c r="HT270" s="276"/>
      <c r="HU270" s="276"/>
      <c r="HV270" s="276"/>
      <c r="HW270" s="276"/>
      <c r="HX270" s="276"/>
      <c r="HY270" s="276"/>
      <c r="HZ270" s="276"/>
      <c r="IA270" s="276"/>
      <c r="IB270" s="276"/>
      <c r="IC270" s="276"/>
      <c r="ID270" s="276"/>
      <c r="IE270" s="276"/>
      <c r="IF270" s="276"/>
      <c r="IG270" s="276"/>
      <c r="IH270" s="276"/>
      <c r="II270" s="276"/>
      <c r="IJ270" s="276"/>
      <c r="IK270" s="276"/>
      <c r="IL270" s="276"/>
      <c r="IM270" s="276"/>
      <c r="IN270" s="276"/>
      <c r="IO270" s="276"/>
      <c r="IP270" s="276"/>
      <c r="IQ270" s="276"/>
      <c r="IR270" s="276"/>
      <c r="IS270" s="276"/>
      <c r="IT270" s="276"/>
      <c r="IU270" s="276"/>
      <c r="IV270" s="276"/>
      <c r="IW270" s="276"/>
      <c r="IX270" s="276"/>
      <c r="IY270" s="276"/>
      <c r="IZ270" s="276"/>
      <c r="JA270" s="276"/>
      <c r="JB270" s="276"/>
      <c r="JC270" s="276"/>
      <c r="JD270" s="276"/>
      <c r="JE270" s="276"/>
      <c r="JF270" s="276"/>
      <c r="JG270" s="276"/>
      <c r="JH270" s="276"/>
      <c r="JI270" s="276"/>
      <c r="JJ270" s="276"/>
      <c r="JK270" s="276"/>
      <c r="JL270" s="276"/>
      <c r="JM270" s="276"/>
      <c r="JN270" s="276"/>
      <c r="JO270" s="276"/>
      <c r="JP270" s="276"/>
      <c r="JQ270" s="276"/>
      <c r="JR270" s="276"/>
      <c r="JS270" s="276"/>
      <c r="JT270" s="276"/>
      <c r="JU270" s="276"/>
      <c r="JV270" s="276"/>
      <c r="JW270" s="276"/>
      <c r="JX270" s="276"/>
      <c r="JY270" s="276"/>
      <c r="JZ270" s="276"/>
      <c r="KA270" s="276"/>
      <c r="KB270" s="276"/>
      <c r="KC270" s="276"/>
      <c r="KD270" s="276"/>
      <c r="KE270" s="276"/>
      <c r="KF270" s="276"/>
      <c r="KG270" s="276"/>
      <c r="KH270" s="276"/>
      <c r="KI270" s="276"/>
      <c r="KJ270" s="276"/>
      <c r="KK270" s="276"/>
      <c r="KL270" s="276"/>
      <c r="KM270" s="276"/>
      <c r="KN270" s="276"/>
      <c r="KO270" s="276"/>
      <c r="KP270" s="276"/>
      <c r="KQ270" s="276"/>
      <c r="KR270" s="276"/>
      <c r="KS270" s="276"/>
      <c r="KT270" s="276"/>
      <c r="KU270" s="276"/>
      <c r="KV270" s="276"/>
      <c r="KW270" s="276"/>
      <c r="KX270" s="276"/>
      <c r="KY270" s="276"/>
      <c r="KZ270" s="276"/>
      <c r="LA270" s="276"/>
      <c r="LB270" s="276"/>
      <c r="LC270" s="276"/>
      <c r="LD270" s="276"/>
      <c r="LE270" s="276"/>
      <c r="LF270" s="276"/>
      <c r="LG270" s="276"/>
      <c r="LH270" s="276"/>
      <c r="LI270" s="276"/>
      <c r="LJ270" s="276"/>
      <c r="LK270" s="276"/>
      <c r="LL270" s="276"/>
      <c r="LM270" s="276"/>
      <c r="LN270" s="276"/>
      <c r="LO270" s="276"/>
      <c r="LP270" s="276"/>
      <c r="LQ270" s="276"/>
      <c r="LR270" s="276"/>
      <c r="LS270" s="276"/>
      <c r="LT270" s="276"/>
      <c r="LU270" s="276"/>
      <c r="LV270" s="276"/>
      <c r="LW270" s="276"/>
      <c r="LX270" s="276"/>
      <c r="LY270" s="276"/>
      <c r="LZ270" s="276"/>
      <c r="MA270" s="276"/>
      <c r="MB270" s="276"/>
      <c r="MC270" s="276"/>
      <c r="MD270" s="276"/>
      <c r="ME270" s="276"/>
      <c r="MF270" s="276"/>
      <c r="MG270" s="276"/>
      <c r="MH270" s="276"/>
      <c r="MI270" s="276"/>
      <c r="MJ270" s="276"/>
      <c r="MK270" s="276"/>
      <c r="ML270" s="276"/>
      <c r="MM270" s="276"/>
      <c r="MN270" s="276"/>
      <c r="MO270" s="276"/>
      <c r="MP270" s="276"/>
      <c r="MQ270" s="276"/>
      <c r="MR270" s="276"/>
      <c r="MS270" s="276"/>
      <c r="MT270" s="276"/>
      <c r="MU270" s="276"/>
      <c r="MV270" s="276"/>
      <c r="MW270" s="276"/>
      <c r="MX270" s="276"/>
      <c r="MY270" s="276"/>
      <c r="MZ270" s="276"/>
      <c r="NA270" s="276"/>
      <c r="NB270" s="276"/>
      <c r="NC270" s="276"/>
      <c r="ND270" s="276"/>
      <c r="NE270" s="276"/>
      <c r="NF270" s="276"/>
      <c r="NG270" s="276"/>
      <c r="NH270" s="276"/>
      <c r="NI270" s="276"/>
      <c r="NJ270" s="276"/>
      <c r="NK270" s="276"/>
      <c r="NL270" s="276"/>
      <c r="NM270" s="276"/>
      <c r="NN270" s="276"/>
      <c r="NO270" s="276"/>
      <c r="NP270" s="276"/>
      <c r="NQ270" s="276"/>
      <c r="NR270" s="276"/>
      <c r="NS270" s="276"/>
      <c r="NT270" s="276"/>
      <c r="NU270" s="276"/>
      <c r="NV270" s="276"/>
      <c r="NW270" s="276"/>
      <c r="NX270" s="276"/>
      <c r="NY270" s="276"/>
      <c r="NZ270" s="276"/>
      <c r="OA270" s="276"/>
      <c r="OB270" s="276"/>
      <c r="OC270" s="276"/>
      <c r="OD270" s="276"/>
      <c r="OE270" s="276"/>
      <c r="OF270" s="276"/>
      <c r="OG270" s="276"/>
      <c r="OH270" s="276"/>
      <c r="OI270" s="276"/>
      <c r="OJ270" s="276"/>
      <c r="OK270" s="276"/>
      <c r="OL270" s="276"/>
      <c r="OM270" s="276"/>
      <c r="ON270" s="276"/>
      <c r="OO270" s="276"/>
      <c r="OP270" s="276"/>
      <c r="OQ270" s="276"/>
      <c r="OR270" s="276"/>
      <c r="OS270" s="276"/>
      <c r="OT270" s="276"/>
      <c r="OU270" s="276"/>
      <c r="OV270" s="276"/>
      <c r="OW270" s="276"/>
      <c r="OX270" s="276"/>
      <c r="OY270" s="276"/>
      <c r="OZ270" s="276"/>
      <c r="PA270" s="276"/>
      <c r="PB270" s="276"/>
      <c r="PC270" s="276"/>
      <c r="PD270" s="276"/>
      <c r="PE270" s="276"/>
      <c r="PF270" s="276"/>
      <c r="PG270" s="276"/>
      <c r="PH270" s="276"/>
      <c r="PI270" s="276"/>
      <c r="PJ270" s="276"/>
      <c r="PK270" s="276"/>
      <c r="PL270" s="276"/>
      <c r="PM270" s="276"/>
      <c r="PN270" s="276"/>
      <c r="PO270" s="276"/>
      <c r="PP270" s="276"/>
      <c r="PQ270" s="276"/>
      <c r="PR270" s="276"/>
      <c r="PS270" s="276"/>
      <c r="PT270" s="276"/>
      <c r="PU270" s="276"/>
      <c r="PV270" s="276"/>
      <c r="PW270" s="276"/>
      <c r="PX270" s="276"/>
      <c r="PY270" s="276"/>
      <c r="PZ270" s="276"/>
      <c r="QA270" s="276"/>
      <c r="QB270" s="276"/>
      <c r="QC270" s="276"/>
      <c r="QD270" s="276"/>
      <c r="QE270" s="276"/>
      <c r="QF270" s="276"/>
      <c r="QG270" s="276"/>
      <c r="QH270" s="276"/>
      <c r="QI270" s="276"/>
      <c r="QJ270" s="276"/>
      <c r="QK270" s="276"/>
      <c r="QL270" s="276"/>
      <c r="QM270" s="276"/>
      <c r="QN270" s="276"/>
      <c r="QO270" s="276"/>
      <c r="QP270" s="276"/>
      <c r="QQ270" s="276"/>
      <c r="QR270" s="276"/>
      <c r="QS270" s="276"/>
      <c r="QT270" s="276"/>
      <c r="QU270" s="276"/>
      <c r="QV270" s="276"/>
      <c r="QW270" s="276"/>
      <c r="QX270" s="276"/>
      <c r="QY270" s="276"/>
      <c r="QZ270" s="276"/>
      <c r="RA270" s="276"/>
      <c r="RB270" s="276"/>
      <c r="RC270" s="276"/>
      <c r="RD270" s="276"/>
      <c r="RE270" s="276"/>
      <c r="RF270" s="276"/>
      <c r="RG270" s="276"/>
      <c r="RH270" s="276"/>
      <c r="RI270" s="276"/>
      <c r="RJ270" s="276"/>
      <c r="RK270" s="276"/>
      <c r="RL270" s="276"/>
      <c r="RM270" s="276"/>
      <c r="RN270" s="276"/>
      <c r="RO270" s="276"/>
      <c r="RP270" s="276"/>
      <c r="RQ270" s="276"/>
      <c r="RR270" s="276"/>
      <c r="RS270" s="276"/>
      <c r="RT270" s="276"/>
      <c r="RU270" s="276"/>
      <c r="RV270" s="276"/>
      <c r="RW270" s="276"/>
      <c r="RX270" s="276"/>
      <c r="RY270" s="276"/>
      <c r="RZ270" s="276"/>
      <c r="SA270" s="276"/>
      <c r="SB270" s="276"/>
      <c r="SC270" s="276"/>
      <c r="SD270" s="276"/>
      <c r="SE270" s="276"/>
      <c r="SF270" s="276"/>
      <c r="SG270" s="276"/>
      <c r="SH270" s="276"/>
      <c r="SI270" s="276"/>
      <c r="SJ270" s="276"/>
      <c r="SK270" s="276"/>
      <c r="SL270" s="276"/>
      <c r="SM270" s="276"/>
      <c r="SN270" s="276"/>
      <c r="SO270" s="276"/>
      <c r="SP270" s="276"/>
      <c r="SQ270" s="276"/>
      <c r="SR270" s="276"/>
      <c r="SS270" s="276"/>
      <c r="ST270" s="276"/>
      <c r="SU270" s="276"/>
      <c r="SV270" s="276"/>
      <c r="SW270" s="276"/>
      <c r="SX270" s="276"/>
      <c r="SY270" s="276"/>
      <c r="SZ270" s="276"/>
      <c r="TA270" s="276"/>
      <c r="TB270" s="276"/>
      <c r="TC270" s="276"/>
      <c r="TD270" s="276"/>
      <c r="TE270" s="276"/>
      <c r="TF270" s="276"/>
      <c r="TG270" s="276"/>
      <c r="TH270" s="276"/>
      <c r="TI270" s="276"/>
      <c r="TJ270" s="276"/>
      <c r="TK270" s="276"/>
      <c r="TL270" s="276"/>
      <c r="TM270" s="276"/>
      <c r="TN270" s="276"/>
      <c r="TO270" s="276"/>
      <c r="TP270" s="276"/>
      <c r="TQ270" s="276"/>
      <c r="TR270" s="276"/>
      <c r="TS270" s="276"/>
      <c r="TT270" s="276"/>
      <c r="TU270" s="276"/>
      <c r="TV270" s="276"/>
      <c r="TW270" s="276"/>
      <c r="TX270" s="276"/>
      <c r="TY270" s="276"/>
      <c r="TZ270" s="276"/>
      <c r="UA270" s="276"/>
      <c r="UB270" s="276"/>
      <c r="UC270" s="276"/>
      <c r="UD270" s="276"/>
      <c r="UE270" s="276"/>
      <c r="UF270" s="276"/>
      <c r="UG270" s="276"/>
      <c r="UH270" s="276"/>
      <c r="UI270" s="276"/>
      <c r="UJ270" s="276"/>
      <c r="UK270" s="276"/>
      <c r="UL270" s="276"/>
      <c r="UM270" s="276"/>
      <c r="UN270" s="276"/>
      <c r="UO270" s="276"/>
      <c r="UP270" s="276"/>
      <c r="UQ270" s="276"/>
      <c r="UR270" s="276"/>
      <c r="US270" s="276"/>
      <c r="UT270" s="276"/>
      <c r="UU270" s="276"/>
      <c r="UV270" s="276"/>
      <c r="UW270" s="276"/>
      <c r="UX270" s="276"/>
      <c r="UY270" s="276"/>
      <c r="UZ270" s="276"/>
      <c r="VA270" s="276"/>
      <c r="VB270" s="276"/>
      <c r="VC270" s="276"/>
      <c r="VD270" s="276"/>
      <c r="VE270" s="276"/>
      <c r="VF270" s="276"/>
      <c r="VG270" s="276"/>
      <c r="VH270" s="276"/>
      <c r="VI270" s="276"/>
      <c r="VJ270" s="276"/>
      <c r="VK270" s="276"/>
      <c r="VL270" s="276"/>
      <c r="VM270" s="276"/>
      <c r="VN270" s="276"/>
      <c r="VO270" s="276"/>
      <c r="VP270" s="276"/>
      <c r="VQ270" s="276"/>
      <c r="VR270" s="276"/>
      <c r="VS270" s="276"/>
      <c r="VT270" s="276"/>
      <c r="VU270" s="276"/>
      <c r="VV270" s="276"/>
      <c r="VW270" s="276"/>
      <c r="VX270" s="276"/>
      <c r="VY270" s="276"/>
      <c r="VZ270" s="276"/>
      <c r="WA270" s="276"/>
      <c r="WB270" s="276"/>
      <c r="WC270" s="276"/>
      <c r="WD270" s="276"/>
      <c r="WE270" s="276"/>
      <c r="WF270" s="276"/>
      <c r="WG270" s="276"/>
      <c r="WH270" s="276"/>
      <c r="WI270" s="276"/>
      <c r="WJ270" s="276"/>
      <c r="WK270" s="276"/>
      <c r="WL270" s="276"/>
      <c r="WM270" s="276"/>
      <c r="WN270" s="276"/>
      <c r="WO270" s="276"/>
      <c r="WP270" s="276"/>
      <c r="WQ270" s="276"/>
      <c r="WR270" s="276"/>
      <c r="WS270" s="276"/>
      <c r="WT270" s="276"/>
      <c r="WU270" s="276"/>
      <c r="WV270" s="276"/>
      <c r="WW270" s="276"/>
      <c r="WX270" s="276"/>
      <c r="WY270" s="276"/>
      <c r="WZ270" s="276"/>
      <c r="XA270" s="276"/>
      <c r="XB270" s="276"/>
      <c r="XC270" s="276"/>
      <c r="XD270" s="276"/>
      <c r="XE270" s="276"/>
      <c r="XF270" s="276"/>
      <c r="XG270" s="276"/>
      <c r="XH270" s="276"/>
      <c r="XI270" s="276"/>
      <c r="XJ270" s="276"/>
      <c r="XK270" s="276"/>
      <c r="XL270" s="276"/>
      <c r="XM270" s="276"/>
      <c r="XN270" s="276"/>
      <c r="XO270" s="276"/>
      <c r="XP270" s="276"/>
      <c r="XQ270" s="276"/>
      <c r="XR270" s="276"/>
      <c r="XS270" s="276"/>
      <c r="XT270" s="276"/>
      <c r="XU270" s="276"/>
      <c r="XV270" s="276"/>
      <c r="XW270" s="276"/>
      <c r="XX270" s="276"/>
      <c r="XY270" s="276"/>
      <c r="XZ270" s="276"/>
      <c r="YA270" s="276"/>
      <c r="YB270" s="276"/>
      <c r="YC270" s="276"/>
      <c r="YD270" s="276"/>
      <c r="YE270" s="276"/>
      <c r="YF270" s="276"/>
      <c r="YG270" s="276"/>
      <c r="YH270" s="276"/>
      <c r="YI270" s="276"/>
      <c r="YJ270" s="276"/>
      <c r="YK270" s="276"/>
      <c r="YL270" s="276"/>
      <c r="YM270" s="276"/>
      <c r="YN270" s="276"/>
      <c r="YO270" s="276"/>
      <c r="YP270" s="276"/>
      <c r="YQ270" s="276"/>
      <c r="YR270" s="276"/>
      <c r="YS270" s="276"/>
      <c r="YT270" s="276"/>
      <c r="YU270" s="276"/>
      <c r="YV270" s="276"/>
      <c r="YW270" s="276"/>
      <c r="YX270" s="276"/>
      <c r="YY270" s="276"/>
      <c r="YZ270" s="276"/>
      <c r="ZA270" s="276"/>
      <c r="ZB270" s="276"/>
      <c r="ZC270" s="276"/>
      <c r="ZD270" s="276"/>
      <c r="ZE270" s="276"/>
      <c r="ZF270" s="276"/>
      <c r="ZG270" s="276"/>
      <c r="ZH270" s="276"/>
      <c r="ZI270" s="276"/>
      <c r="ZJ270" s="276"/>
      <c r="ZK270" s="276"/>
      <c r="ZL270" s="276"/>
      <c r="ZM270" s="276"/>
      <c r="ZN270" s="276"/>
      <c r="ZO270" s="276"/>
      <c r="ZP270" s="276"/>
      <c r="ZQ270" s="276"/>
      <c r="ZR270" s="276"/>
      <c r="ZS270" s="276"/>
      <c r="ZT270" s="276"/>
      <c r="ZU270" s="276"/>
      <c r="ZV270" s="276"/>
      <c r="ZW270" s="276"/>
      <c r="ZX270" s="276"/>
      <c r="ZY270" s="276"/>
      <c r="ZZ270" s="276"/>
      <c r="AAA270" s="276"/>
      <c r="AAB270" s="276"/>
      <c r="AAC270" s="276"/>
      <c r="AAD270" s="276"/>
      <c r="AAE270" s="276"/>
      <c r="AAF270" s="276"/>
      <c r="AAG270" s="276"/>
      <c r="AAH270" s="276"/>
      <c r="AAI270" s="276"/>
      <c r="AAJ270" s="276"/>
      <c r="AAK270" s="276"/>
      <c r="AAL270" s="276"/>
      <c r="AAM270" s="276"/>
      <c r="AAN270" s="276"/>
      <c r="AAO270" s="276"/>
      <c r="AAP270" s="276"/>
      <c r="AAQ270" s="276"/>
      <c r="AAR270" s="276"/>
      <c r="AAS270" s="276"/>
      <c r="AAT270" s="276"/>
      <c r="AAU270" s="276"/>
      <c r="AAV270" s="276"/>
      <c r="AAW270" s="276"/>
      <c r="AAX270" s="276"/>
      <c r="AAY270" s="276"/>
      <c r="AAZ270" s="276"/>
      <c r="ABA270" s="276"/>
      <c r="ABB270" s="276"/>
      <c r="ABC270" s="276"/>
      <c r="ABD270" s="276"/>
      <c r="ABE270" s="276"/>
      <c r="ABF270" s="276"/>
      <c r="ABG270" s="276"/>
      <c r="ABH270" s="276"/>
      <c r="ABI270" s="276"/>
      <c r="ABJ270" s="276"/>
      <c r="ABK270" s="276"/>
      <c r="ABL270" s="276"/>
      <c r="ABM270" s="276"/>
      <c r="ABN270" s="276"/>
      <c r="ABO270" s="276"/>
      <c r="ABP270" s="276"/>
      <c r="ABQ270" s="276"/>
      <c r="ABR270" s="276"/>
      <c r="ABS270" s="276"/>
      <c r="ABT270" s="276"/>
      <c r="ABU270" s="276"/>
      <c r="ABV270" s="276"/>
      <c r="ABW270" s="276"/>
      <c r="ABX270" s="276"/>
      <c r="ABY270" s="276"/>
      <c r="ABZ270" s="276"/>
      <c r="ACA270" s="276"/>
      <c r="ACB270" s="276"/>
      <c r="ACC270" s="276"/>
      <c r="ACD270" s="276"/>
      <c r="ACE270" s="276"/>
      <c r="ACF270" s="276"/>
      <c r="ACG270" s="276"/>
      <c r="ACH270" s="276"/>
      <c r="ACI270" s="276"/>
      <c r="ACJ270" s="276"/>
      <c r="ACK270" s="276"/>
      <c r="ACL270" s="276"/>
      <c r="ACM270" s="276"/>
      <c r="ACN270" s="276"/>
      <c r="ACO270" s="276"/>
      <c r="ACP270" s="276"/>
      <c r="ACQ270" s="276"/>
      <c r="ACR270" s="276"/>
      <c r="ACS270" s="276"/>
      <c r="ACT270" s="276"/>
      <c r="ACU270" s="276"/>
      <c r="ACV270" s="276"/>
      <c r="ACW270" s="276"/>
      <c r="ACX270" s="276"/>
      <c r="ACY270" s="276"/>
      <c r="ACZ270" s="276"/>
      <c r="ADA270" s="276"/>
      <c r="ADB270" s="276"/>
      <c r="ADC270" s="276"/>
      <c r="ADD270" s="276"/>
      <c r="ADE270" s="276"/>
      <c r="ADF270" s="276"/>
      <c r="ADG270" s="276"/>
      <c r="ADH270" s="276"/>
      <c r="ADI270" s="276"/>
      <c r="ADJ270" s="276"/>
      <c r="ADK270" s="276"/>
      <c r="ADL270" s="276"/>
      <c r="ADM270" s="276"/>
      <c r="ADN270" s="276"/>
      <c r="ADO270" s="276"/>
      <c r="ADP270" s="276"/>
      <c r="ADQ270" s="276"/>
      <c r="ADR270" s="276"/>
      <c r="ADS270" s="276"/>
      <c r="ADT270" s="276"/>
      <c r="ADU270" s="276"/>
      <c r="ADV270" s="276"/>
      <c r="ADW270" s="276"/>
      <c r="ADX270" s="276"/>
      <c r="ADY270" s="276"/>
      <c r="ADZ270" s="276"/>
      <c r="AEA270" s="276"/>
      <c r="AEB270" s="276"/>
      <c r="AEC270" s="276"/>
      <c r="AED270" s="276"/>
      <c r="AEE270" s="276"/>
      <c r="AEF270" s="276"/>
      <c r="AEG270" s="276"/>
      <c r="AEH270" s="276"/>
      <c r="AEI270" s="276"/>
      <c r="AEJ270" s="276"/>
      <c r="AEK270" s="276"/>
      <c r="AEL270" s="276"/>
      <c r="AEM270" s="276"/>
      <c r="AEN270" s="276"/>
      <c r="AEO270" s="276"/>
      <c r="AEP270" s="276"/>
      <c r="AEQ270" s="276"/>
      <c r="AER270" s="276"/>
      <c r="AES270" s="276"/>
      <c r="AET270" s="276"/>
      <c r="AEU270" s="276"/>
      <c r="AEV270" s="276"/>
      <c r="AEW270" s="276"/>
      <c r="AEX270" s="276"/>
      <c r="AEY270" s="276"/>
      <c r="AEZ270" s="276"/>
      <c r="AFA270" s="276"/>
      <c r="AFB270" s="276"/>
      <c r="AFC270" s="276"/>
      <c r="AFD270" s="276"/>
      <c r="AFE270" s="276"/>
      <c r="AFF270" s="276"/>
      <c r="AFG270" s="276"/>
      <c r="AFH270" s="276"/>
      <c r="AFI270" s="276"/>
      <c r="AFJ270" s="276"/>
      <c r="AFK270" s="276"/>
      <c r="AFL270" s="276"/>
      <c r="AFM270" s="276"/>
      <c r="AFN270" s="276"/>
      <c r="AFO270" s="276"/>
      <c r="AFP270" s="276"/>
      <c r="AFQ270" s="276"/>
      <c r="AFR270" s="276"/>
      <c r="AFS270" s="276"/>
      <c r="AFT270" s="276"/>
      <c r="AFU270" s="276"/>
      <c r="AFV270" s="276"/>
      <c r="AFW270" s="276"/>
      <c r="AFX270" s="276"/>
      <c r="AFY270" s="276"/>
      <c r="AFZ270" s="276"/>
      <c r="AGA270" s="276"/>
      <c r="AGB270" s="276"/>
      <c r="AGC270" s="276"/>
      <c r="AGD270" s="276"/>
      <c r="AGE270" s="276"/>
      <c r="AGF270" s="276"/>
      <c r="AGG270" s="276"/>
      <c r="AGH270" s="276"/>
      <c r="AGI270" s="276"/>
      <c r="AGJ270" s="276"/>
      <c r="AGK270" s="276"/>
      <c r="AGL270" s="276"/>
      <c r="AGM270" s="276"/>
      <c r="AGN270" s="276"/>
      <c r="AGO270" s="276"/>
      <c r="AGP270" s="276"/>
      <c r="AGQ270" s="276"/>
      <c r="AGR270" s="276"/>
    </row>
    <row r="271" spans="1:876" s="277" customFormat="1" ht="14.45" hidden="1" customHeight="1" x14ac:dyDescent="0.2">
      <c r="A271" s="108">
        <v>69</v>
      </c>
      <c r="B271" s="114" t="s">
        <v>575</v>
      </c>
      <c r="C271" s="115" t="str">
        <f>VLOOKUP(B271,ckt_lookup,2,FALSE)</f>
        <v>Elec Tran-Line OH-TX- 69KV-Plainview Sub-Kress Int</v>
      </c>
      <c r="D271" s="116">
        <f t="shared" si="391"/>
        <v>509580.66000000003</v>
      </c>
      <c r="E271" s="116">
        <f t="shared" si="392"/>
        <v>386660.77</v>
      </c>
      <c r="F271" s="117" t="s">
        <v>36</v>
      </c>
      <c r="G271" s="108">
        <v>51325</v>
      </c>
      <c r="H271" s="113" t="s">
        <v>580</v>
      </c>
      <c r="I271" s="108">
        <v>51335</v>
      </c>
      <c r="J271" s="123" t="s">
        <v>578</v>
      </c>
      <c r="K271" s="126">
        <f t="shared" si="393"/>
        <v>220366.29743175968</v>
      </c>
      <c r="L271" s="126">
        <f t="shared" si="394"/>
        <v>167210.03942145922</v>
      </c>
      <c r="M271" s="127"/>
      <c r="N271" s="128" t="s">
        <v>329</v>
      </c>
      <c r="O271" s="142" t="s">
        <v>736</v>
      </c>
      <c r="P271" s="128" t="e">
        <f>VLOOKUP(I271,I272:J675,2,FALSE)</f>
        <v>#N/A</v>
      </c>
      <c r="Q271" s="129" t="e">
        <f>VLOOKUP(I271,#REF!,5,FALSE)</f>
        <v>#REF!</v>
      </c>
      <c r="R271" s="129" t="e">
        <f>VLOOKUP(I271,#REF!,6,FALSE)</f>
        <v>#REF!</v>
      </c>
      <c r="S271" s="130" t="e">
        <f t="shared" si="400"/>
        <v>#REF!</v>
      </c>
      <c r="T271" s="108">
        <v>69</v>
      </c>
      <c r="U271" s="108">
        <v>1</v>
      </c>
      <c r="V271" s="131">
        <v>10.076000000000001</v>
      </c>
      <c r="W271" s="131">
        <v>23.3</v>
      </c>
      <c r="X271" s="128">
        <f t="shared" si="388"/>
        <v>0</v>
      </c>
      <c r="Y271" s="128">
        <f t="shared" si="389"/>
        <v>1</v>
      </c>
      <c r="Z271" s="135">
        <f t="shared" si="395"/>
        <v>0</v>
      </c>
      <c r="AA271" s="135">
        <f t="shared" si="396"/>
        <v>0</v>
      </c>
      <c r="AB271" s="128">
        <f t="shared" si="390"/>
        <v>0</v>
      </c>
      <c r="AC271" s="135">
        <f t="shared" si="397"/>
        <v>0</v>
      </c>
      <c r="AD271" s="135">
        <f t="shared" si="398"/>
        <v>0</v>
      </c>
      <c r="AE271" s="133" t="s">
        <v>330</v>
      </c>
      <c r="AF271" s="39">
        <v>526</v>
      </c>
      <c r="AG271" s="39">
        <v>100</v>
      </c>
      <c r="AH271" s="180">
        <f t="shared" si="387"/>
        <v>10.076000000000001</v>
      </c>
      <c r="AL271" s="276"/>
      <c r="AM271" s="276"/>
      <c r="AN271" s="276"/>
      <c r="AO271" s="276"/>
      <c r="AP271" s="276"/>
      <c r="AQ271" s="276"/>
      <c r="AR271" s="276"/>
      <c r="AS271" s="276"/>
      <c r="AT271" s="276"/>
      <c r="AU271" s="276"/>
      <c r="AV271" s="276"/>
      <c r="AW271" s="276"/>
      <c r="AX271" s="276"/>
      <c r="AY271" s="276"/>
      <c r="AZ271" s="276"/>
      <c r="BA271" s="276"/>
      <c r="BB271" s="276"/>
      <c r="BC271" s="276"/>
      <c r="BD271" s="276"/>
      <c r="BE271" s="276"/>
      <c r="BF271" s="276"/>
      <c r="BG271" s="276"/>
      <c r="BH271" s="276"/>
      <c r="BI271" s="276"/>
      <c r="BJ271" s="276"/>
      <c r="BK271" s="276"/>
      <c r="BL271" s="276"/>
      <c r="BM271" s="276"/>
      <c r="BN271" s="276"/>
      <c r="BO271" s="276"/>
      <c r="BP271" s="276"/>
      <c r="BQ271" s="276"/>
      <c r="BR271" s="276"/>
      <c r="BS271" s="276"/>
      <c r="BT271" s="276"/>
      <c r="BU271" s="276"/>
      <c r="BV271" s="276"/>
      <c r="BW271" s="276"/>
      <c r="BX271" s="276"/>
      <c r="BY271" s="276"/>
      <c r="BZ271" s="276"/>
      <c r="CA271" s="276"/>
      <c r="CB271" s="276"/>
      <c r="CC271" s="276"/>
      <c r="CD271" s="276"/>
      <c r="CE271" s="276"/>
      <c r="CF271" s="276"/>
      <c r="CG271" s="276"/>
      <c r="CH271" s="276"/>
      <c r="CI271" s="276"/>
      <c r="CJ271" s="276"/>
      <c r="CK271" s="276"/>
      <c r="CL271" s="276"/>
      <c r="CM271" s="276"/>
      <c r="CN271" s="276"/>
      <c r="CO271" s="276"/>
      <c r="CP271" s="276"/>
      <c r="CQ271" s="276"/>
      <c r="CR271" s="276"/>
      <c r="CS271" s="276"/>
      <c r="CT271" s="276"/>
      <c r="CU271" s="276"/>
      <c r="CV271" s="276"/>
      <c r="CW271" s="276"/>
      <c r="CX271" s="276"/>
      <c r="CY271" s="276"/>
      <c r="CZ271" s="276"/>
      <c r="DA271" s="276"/>
      <c r="DB271" s="276"/>
      <c r="DC271" s="276"/>
      <c r="DD271" s="276"/>
      <c r="DE271" s="276"/>
      <c r="DF271" s="276"/>
      <c r="DG271" s="276"/>
      <c r="DH271" s="276"/>
      <c r="DI271" s="276"/>
      <c r="DJ271" s="276"/>
      <c r="DK271" s="276"/>
      <c r="DL271" s="276"/>
      <c r="DM271" s="276"/>
      <c r="DN271" s="276"/>
      <c r="DO271" s="276"/>
      <c r="DP271" s="276"/>
      <c r="DQ271" s="276"/>
      <c r="DR271" s="276"/>
      <c r="DS271" s="276"/>
      <c r="DT271" s="276"/>
      <c r="DU271" s="276"/>
      <c r="DV271" s="276"/>
      <c r="DW271" s="276"/>
      <c r="DX271" s="276"/>
      <c r="DY271" s="276"/>
      <c r="DZ271" s="276"/>
      <c r="EA271" s="276"/>
      <c r="EB271" s="276"/>
      <c r="EC271" s="276"/>
      <c r="ED271" s="276"/>
      <c r="EE271" s="276"/>
      <c r="EF271" s="276"/>
      <c r="EG271" s="276"/>
      <c r="EH271" s="276"/>
      <c r="EI271" s="276"/>
      <c r="EJ271" s="276"/>
      <c r="EK271" s="276"/>
      <c r="EL271" s="276"/>
      <c r="EM271" s="276"/>
      <c r="EN271" s="276"/>
      <c r="EO271" s="276"/>
      <c r="EP271" s="276"/>
      <c r="EQ271" s="276"/>
      <c r="ER271" s="276"/>
      <c r="ES271" s="276"/>
      <c r="ET271" s="276"/>
      <c r="EU271" s="276"/>
      <c r="EV271" s="276"/>
      <c r="EW271" s="276"/>
      <c r="EX271" s="276"/>
      <c r="EY271" s="276"/>
      <c r="EZ271" s="276"/>
      <c r="FA271" s="276"/>
      <c r="FB271" s="276"/>
      <c r="FC271" s="276"/>
      <c r="FD271" s="276"/>
      <c r="FE271" s="276"/>
      <c r="FF271" s="276"/>
      <c r="FG271" s="276"/>
      <c r="FH271" s="276"/>
      <c r="FI271" s="276"/>
      <c r="FJ271" s="276"/>
      <c r="FK271" s="276"/>
      <c r="FL271" s="276"/>
      <c r="FM271" s="276"/>
      <c r="FN271" s="276"/>
      <c r="FO271" s="276"/>
      <c r="FP271" s="276"/>
      <c r="FQ271" s="276"/>
      <c r="FR271" s="276"/>
      <c r="FS271" s="276"/>
      <c r="FT271" s="276"/>
      <c r="FU271" s="276"/>
      <c r="FV271" s="276"/>
      <c r="FW271" s="276"/>
      <c r="FX271" s="276"/>
      <c r="FY271" s="276"/>
      <c r="FZ271" s="276"/>
      <c r="GA271" s="276"/>
      <c r="GB271" s="276"/>
      <c r="GC271" s="276"/>
      <c r="GD271" s="276"/>
      <c r="GE271" s="276"/>
      <c r="GF271" s="276"/>
      <c r="GG271" s="276"/>
      <c r="GH271" s="276"/>
      <c r="GI271" s="276"/>
      <c r="GJ271" s="276"/>
      <c r="GK271" s="276"/>
      <c r="GL271" s="276"/>
      <c r="GM271" s="276"/>
      <c r="GN271" s="276"/>
      <c r="GO271" s="276"/>
      <c r="GP271" s="276"/>
      <c r="GQ271" s="276"/>
      <c r="GR271" s="276"/>
      <c r="GS271" s="276"/>
      <c r="GT271" s="276"/>
      <c r="GU271" s="276"/>
      <c r="GV271" s="276"/>
      <c r="GW271" s="276"/>
      <c r="GX271" s="276"/>
      <c r="GY271" s="276"/>
      <c r="GZ271" s="276"/>
      <c r="HA271" s="276"/>
      <c r="HB271" s="276"/>
      <c r="HC271" s="276"/>
      <c r="HD271" s="276"/>
      <c r="HE271" s="276"/>
      <c r="HF271" s="276"/>
      <c r="HG271" s="276"/>
      <c r="HH271" s="276"/>
      <c r="HI271" s="276"/>
      <c r="HJ271" s="276"/>
      <c r="HK271" s="276"/>
      <c r="HL271" s="276"/>
      <c r="HM271" s="276"/>
      <c r="HN271" s="276"/>
      <c r="HO271" s="276"/>
      <c r="HP271" s="276"/>
      <c r="HQ271" s="276"/>
      <c r="HR271" s="276"/>
      <c r="HS271" s="276"/>
      <c r="HT271" s="276"/>
      <c r="HU271" s="276"/>
      <c r="HV271" s="276"/>
      <c r="HW271" s="276"/>
      <c r="HX271" s="276"/>
      <c r="HY271" s="276"/>
      <c r="HZ271" s="276"/>
      <c r="IA271" s="276"/>
      <c r="IB271" s="276"/>
      <c r="IC271" s="276"/>
      <c r="ID271" s="276"/>
      <c r="IE271" s="276"/>
      <c r="IF271" s="276"/>
      <c r="IG271" s="276"/>
      <c r="IH271" s="276"/>
      <c r="II271" s="276"/>
      <c r="IJ271" s="276"/>
      <c r="IK271" s="276"/>
      <c r="IL271" s="276"/>
      <c r="IM271" s="276"/>
      <c r="IN271" s="276"/>
      <c r="IO271" s="276"/>
      <c r="IP271" s="276"/>
      <c r="IQ271" s="276"/>
      <c r="IR271" s="276"/>
      <c r="IS271" s="276"/>
      <c r="IT271" s="276"/>
      <c r="IU271" s="276"/>
      <c r="IV271" s="276"/>
      <c r="IW271" s="276"/>
      <c r="IX271" s="276"/>
      <c r="IY271" s="276"/>
      <c r="IZ271" s="276"/>
      <c r="JA271" s="276"/>
      <c r="JB271" s="276"/>
      <c r="JC271" s="276"/>
      <c r="JD271" s="276"/>
      <c r="JE271" s="276"/>
      <c r="JF271" s="276"/>
      <c r="JG271" s="276"/>
      <c r="JH271" s="276"/>
      <c r="JI271" s="276"/>
      <c r="JJ271" s="276"/>
      <c r="JK271" s="276"/>
      <c r="JL271" s="276"/>
      <c r="JM271" s="276"/>
      <c r="JN271" s="276"/>
      <c r="JO271" s="276"/>
      <c r="JP271" s="276"/>
      <c r="JQ271" s="276"/>
      <c r="JR271" s="276"/>
      <c r="JS271" s="276"/>
      <c r="JT271" s="276"/>
      <c r="JU271" s="276"/>
      <c r="JV271" s="276"/>
      <c r="JW271" s="276"/>
      <c r="JX271" s="276"/>
      <c r="JY271" s="276"/>
      <c r="JZ271" s="276"/>
      <c r="KA271" s="276"/>
      <c r="KB271" s="276"/>
      <c r="KC271" s="276"/>
      <c r="KD271" s="276"/>
      <c r="KE271" s="276"/>
      <c r="KF271" s="276"/>
      <c r="KG271" s="276"/>
      <c r="KH271" s="276"/>
      <c r="KI271" s="276"/>
      <c r="KJ271" s="276"/>
      <c r="KK271" s="276"/>
      <c r="KL271" s="276"/>
      <c r="KM271" s="276"/>
      <c r="KN271" s="276"/>
      <c r="KO271" s="276"/>
      <c r="KP271" s="276"/>
      <c r="KQ271" s="276"/>
      <c r="KR271" s="276"/>
      <c r="KS271" s="276"/>
      <c r="KT271" s="276"/>
      <c r="KU271" s="276"/>
      <c r="KV271" s="276"/>
      <c r="KW271" s="276"/>
      <c r="KX271" s="276"/>
      <c r="KY271" s="276"/>
      <c r="KZ271" s="276"/>
      <c r="LA271" s="276"/>
      <c r="LB271" s="276"/>
      <c r="LC271" s="276"/>
      <c r="LD271" s="276"/>
      <c r="LE271" s="276"/>
      <c r="LF271" s="276"/>
      <c r="LG271" s="276"/>
      <c r="LH271" s="276"/>
      <c r="LI271" s="276"/>
      <c r="LJ271" s="276"/>
      <c r="LK271" s="276"/>
      <c r="LL271" s="276"/>
      <c r="LM271" s="276"/>
      <c r="LN271" s="276"/>
      <c r="LO271" s="276"/>
      <c r="LP271" s="276"/>
      <c r="LQ271" s="276"/>
      <c r="LR271" s="276"/>
      <c r="LS271" s="276"/>
      <c r="LT271" s="276"/>
      <c r="LU271" s="276"/>
      <c r="LV271" s="276"/>
      <c r="LW271" s="276"/>
      <c r="LX271" s="276"/>
      <c r="LY271" s="276"/>
      <c r="LZ271" s="276"/>
      <c r="MA271" s="276"/>
      <c r="MB271" s="276"/>
      <c r="MC271" s="276"/>
      <c r="MD271" s="276"/>
      <c r="ME271" s="276"/>
      <c r="MF271" s="276"/>
      <c r="MG271" s="276"/>
      <c r="MH271" s="276"/>
      <c r="MI271" s="276"/>
      <c r="MJ271" s="276"/>
      <c r="MK271" s="276"/>
      <c r="ML271" s="276"/>
      <c r="MM271" s="276"/>
      <c r="MN271" s="276"/>
      <c r="MO271" s="276"/>
      <c r="MP271" s="276"/>
      <c r="MQ271" s="276"/>
      <c r="MR271" s="276"/>
      <c r="MS271" s="276"/>
      <c r="MT271" s="276"/>
      <c r="MU271" s="276"/>
      <c r="MV271" s="276"/>
      <c r="MW271" s="276"/>
      <c r="MX271" s="276"/>
      <c r="MY271" s="276"/>
      <c r="MZ271" s="276"/>
      <c r="NA271" s="276"/>
      <c r="NB271" s="276"/>
      <c r="NC271" s="276"/>
      <c r="ND271" s="276"/>
      <c r="NE271" s="276"/>
      <c r="NF271" s="276"/>
      <c r="NG271" s="276"/>
      <c r="NH271" s="276"/>
      <c r="NI271" s="276"/>
      <c r="NJ271" s="276"/>
      <c r="NK271" s="276"/>
      <c r="NL271" s="276"/>
      <c r="NM271" s="276"/>
      <c r="NN271" s="276"/>
      <c r="NO271" s="276"/>
      <c r="NP271" s="276"/>
      <c r="NQ271" s="276"/>
      <c r="NR271" s="276"/>
      <c r="NS271" s="276"/>
      <c r="NT271" s="276"/>
      <c r="NU271" s="276"/>
      <c r="NV271" s="276"/>
      <c r="NW271" s="276"/>
      <c r="NX271" s="276"/>
      <c r="NY271" s="276"/>
      <c r="NZ271" s="276"/>
      <c r="OA271" s="276"/>
      <c r="OB271" s="276"/>
      <c r="OC271" s="276"/>
      <c r="OD271" s="276"/>
      <c r="OE271" s="276"/>
      <c r="OF271" s="276"/>
      <c r="OG271" s="276"/>
      <c r="OH271" s="276"/>
      <c r="OI271" s="276"/>
      <c r="OJ271" s="276"/>
      <c r="OK271" s="276"/>
      <c r="OL271" s="276"/>
      <c r="OM271" s="276"/>
      <c r="ON271" s="276"/>
      <c r="OO271" s="276"/>
      <c r="OP271" s="276"/>
      <c r="OQ271" s="276"/>
      <c r="OR271" s="276"/>
      <c r="OS271" s="276"/>
      <c r="OT271" s="276"/>
      <c r="OU271" s="276"/>
      <c r="OV271" s="276"/>
      <c r="OW271" s="276"/>
      <c r="OX271" s="276"/>
      <c r="OY271" s="276"/>
      <c r="OZ271" s="276"/>
      <c r="PA271" s="276"/>
      <c r="PB271" s="276"/>
      <c r="PC271" s="276"/>
      <c r="PD271" s="276"/>
      <c r="PE271" s="276"/>
      <c r="PF271" s="276"/>
      <c r="PG271" s="276"/>
      <c r="PH271" s="276"/>
      <c r="PI271" s="276"/>
      <c r="PJ271" s="276"/>
      <c r="PK271" s="276"/>
      <c r="PL271" s="276"/>
      <c r="PM271" s="276"/>
      <c r="PN271" s="276"/>
      <c r="PO271" s="276"/>
      <c r="PP271" s="276"/>
      <c r="PQ271" s="276"/>
      <c r="PR271" s="276"/>
      <c r="PS271" s="276"/>
      <c r="PT271" s="276"/>
      <c r="PU271" s="276"/>
      <c r="PV271" s="276"/>
      <c r="PW271" s="276"/>
      <c r="PX271" s="276"/>
      <c r="PY271" s="276"/>
      <c r="PZ271" s="276"/>
      <c r="QA271" s="276"/>
      <c r="QB271" s="276"/>
      <c r="QC271" s="276"/>
      <c r="QD271" s="276"/>
      <c r="QE271" s="276"/>
      <c r="QF271" s="276"/>
      <c r="QG271" s="276"/>
      <c r="QH271" s="276"/>
      <c r="QI271" s="276"/>
      <c r="QJ271" s="276"/>
      <c r="QK271" s="276"/>
      <c r="QL271" s="276"/>
      <c r="QM271" s="276"/>
      <c r="QN271" s="276"/>
      <c r="QO271" s="276"/>
      <c r="QP271" s="276"/>
      <c r="QQ271" s="276"/>
      <c r="QR271" s="276"/>
      <c r="QS271" s="276"/>
      <c r="QT271" s="276"/>
      <c r="QU271" s="276"/>
      <c r="QV271" s="276"/>
      <c r="QW271" s="276"/>
      <c r="QX271" s="276"/>
      <c r="QY271" s="276"/>
      <c r="QZ271" s="276"/>
      <c r="RA271" s="276"/>
      <c r="RB271" s="276"/>
      <c r="RC271" s="276"/>
      <c r="RD271" s="276"/>
      <c r="RE271" s="276"/>
      <c r="RF271" s="276"/>
      <c r="RG271" s="276"/>
      <c r="RH271" s="276"/>
      <c r="RI271" s="276"/>
      <c r="RJ271" s="276"/>
      <c r="RK271" s="276"/>
      <c r="RL271" s="276"/>
      <c r="RM271" s="276"/>
      <c r="RN271" s="276"/>
      <c r="RO271" s="276"/>
      <c r="RP271" s="276"/>
      <c r="RQ271" s="276"/>
      <c r="RR271" s="276"/>
      <c r="RS271" s="276"/>
      <c r="RT271" s="276"/>
      <c r="RU271" s="276"/>
      <c r="RV271" s="276"/>
      <c r="RW271" s="276"/>
      <c r="RX271" s="276"/>
      <c r="RY271" s="276"/>
      <c r="RZ271" s="276"/>
      <c r="SA271" s="276"/>
      <c r="SB271" s="276"/>
      <c r="SC271" s="276"/>
      <c r="SD271" s="276"/>
      <c r="SE271" s="276"/>
      <c r="SF271" s="276"/>
      <c r="SG271" s="276"/>
      <c r="SH271" s="276"/>
      <c r="SI271" s="276"/>
      <c r="SJ271" s="276"/>
      <c r="SK271" s="276"/>
      <c r="SL271" s="276"/>
      <c r="SM271" s="276"/>
      <c r="SN271" s="276"/>
      <c r="SO271" s="276"/>
      <c r="SP271" s="276"/>
      <c r="SQ271" s="276"/>
      <c r="SR271" s="276"/>
      <c r="SS271" s="276"/>
      <c r="ST271" s="276"/>
      <c r="SU271" s="276"/>
      <c r="SV271" s="276"/>
      <c r="SW271" s="276"/>
      <c r="SX271" s="276"/>
      <c r="SY271" s="276"/>
      <c r="SZ271" s="276"/>
      <c r="TA271" s="276"/>
      <c r="TB271" s="276"/>
      <c r="TC271" s="276"/>
      <c r="TD271" s="276"/>
      <c r="TE271" s="276"/>
      <c r="TF271" s="276"/>
      <c r="TG271" s="276"/>
      <c r="TH271" s="276"/>
      <c r="TI271" s="276"/>
      <c r="TJ271" s="276"/>
      <c r="TK271" s="276"/>
      <c r="TL271" s="276"/>
      <c r="TM271" s="276"/>
      <c r="TN271" s="276"/>
      <c r="TO271" s="276"/>
      <c r="TP271" s="276"/>
      <c r="TQ271" s="276"/>
      <c r="TR271" s="276"/>
      <c r="TS271" s="276"/>
      <c r="TT271" s="276"/>
      <c r="TU271" s="276"/>
      <c r="TV271" s="276"/>
      <c r="TW271" s="276"/>
      <c r="TX271" s="276"/>
      <c r="TY271" s="276"/>
      <c r="TZ271" s="276"/>
      <c r="UA271" s="276"/>
      <c r="UB271" s="276"/>
      <c r="UC271" s="276"/>
      <c r="UD271" s="276"/>
      <c r="UE271" s="276"/>
      <c r="UF271" s="276"/>
      <c r="UG271" s="276"/>
      <c r="UH271" s="276"/>
      <c r="UI271" s="276"/>
      <c r="UJ271" s="276"/>
      <c r="UK271" s="276"/>
      <c r="UL271" s="276"/>
      <c r="UM271" s="276"/>
      <c r="UN271" s="276"/>
      <c r="UO271" s="276"/>
      <c r="UP271" s="276"/>
      <c r="UQ271" s="276"/>
      <c r="UR271" s="276"/>
      <c r="US271" s="276"/>
      <c r="UT271" s="276"/>
      <c r="UU271" s="276"/>
      <c r="UV271" s="276"/>
      <c r="UW271" s="276"/>
      <c r="UX271" s="276"/>
      <c r="UY271" s="276"/>
      <c r="UZ271" s="276"/>
      <c r="VA271" s="276"/>
      <c r="VB271" s="276"/>
      <c r="VC271" s="276"/>
      <c r="VD271" s="276"/>
      <c r="VE271" s="276"/>
      <c r="VF271" s="276"/>
      <c r="VG271" s="276"/>
      <c r="VH271" s="276"/>
      <c r="VI271" s="276"/>
      <c r="VJ271" s="276"/>
      <c r="VK271" s="276"/>
      <c r="VL271" s="276"/>
      <c r="VM271" s="276"/>
      <c r="VN271" s="276"/>
      <c r="VO271" s="276"/>
      <c r="VP271" s="276"/>
      <c r="VQ271" s="276"/>
      <c r="VR271" s="276"/>
      <c r="VS271" s="276"/>
      <c r="VT271" s="276"/>
      <c r="VU271" s="276"/>
      <c r="VV271" s="276"/>
      <c r="VW271" s="276"/>
      <c r="VX271" s="276"/>
      <c r="VY271" s="276"/>
      <c r="VZ271" s="276"/>
      <c r="WA271" s="276"/>
      <c r="WB271" s="276"/>
      <c r="WC271" s="276"/>
      <c r="WD271" s="276"/>
      <c r="WE271" s="276"/>
      <c r="WF271" s="276"/>
      <c r="WG271" s="276"/>
      <c r="WH271" s="276"/>
      <c r="WI271" s="276"/>
      <c r="WJ271" s="276"/>
      <c r="WK271" s="276"/>
      <c r="WL271" s="276"/>
      <c r="WM271" s="276"/>
      <c r="WN271" s="276"/>
      <c r="WO271" s="276"/>
      <c r="WP271" s="276"/>
      <c r="WQ271" s="276"/>
      <c r="WR271" s="276"/>
      <c r="WS271" s="276"/>
      <c r="WT271" s="276"/>
      <c r="WU271" s="276"/>
      <c r="WV271" s="276"/>
      <c r="WW271" s="276"/>
      <c r="WX271" s="276"/>
      <c r="WY271" s="276"/>
      <c r="WZ271" s="276"/>
      <c r="XA271" s="276"/>
      <c r="XB271" s="276"/>
      <c r="XC271" s="276"/>
      <c r="XD271" s="276"/>
      <c r="XE271" s="276"/>
      <c r="XF271" s="276"/>
      <c r="XG271" s="276"/>
      <c r="XH271" s="276"/>
      <c r="XI271" s="276"/>
      <c r="XJ271" s="276"/>
      <c r="XK271" s="276"/>
      <c r="XL271" s="276"/>
      <c r="XM271" s="276"/>
      <c r="XN271" s="276"/>
      <c r="XO271" s="276"/>
      <c r="XP271" s="276"/>
      <c r="XQ271" s="276"/>
      <c r="XR271" s="276"/>
      <c r="XS271" s="276"/>
      <c r="XT271" s="276"/>
      <c r="XU271" s="276"/>
      <c r="XV271" s="276"/>
      <c r="XW271" s="276"/>
      <c r="XX271" s="276"/>
      <c r="XY271" s="276"/>
      <c r="XZ271" s="276"/>
      <c r="YA271" s="276"/>
      <c r="YB271" s="276"/>
      <c r="YC271" s="276"/>
      <c r="YD271" s="276"/>
      <c r="YE271" s="276"/>
      <c r="YF271" s="276"/>
      <c r="YG271" s="276"/>
      <c r="YH271" s="276"/>
      <c r="YI271" s="276"/>
      <c r="YJ271" s="276"/>
      <c r="YK271" s="276"/>
      <c r="YL271" s="276"/>
      <c r="YM271" s="276"/>
      <c r="YN271" s="276"/>
      <c r="YO271" s="276"/>
      <c r="YP271" s="276"/>
      <c r="YQ271" s="276"/>
      <c r="YR271" s="276"/>
      <c r="YS271" s="276"/>
      <c r="YT271" s="276"/>
      <c r="YU271" s="276"/>
      <c r="YV271" s="276"/>
      <c r="YW271" s="276"/>
      <c r="YX271" s="276"/>
      <c r="YY271" s="276"/>
      <c r="YZ271" s="276"/>
      <c r="ZA271" s="276"/>
      <c r="ZB271" s="276"/>
      <c r="ZC271" s="276"/>
      <c r="ZD271" s="276"/>
      <c r="ZE271" s="276"/>
      <c r="ZF271" s="276"/>
      <c r="ZG271" s="276"/>
      <c r="ZH271" s="276"/>
      <c r="ZI271" s="276"/>
      <c r="ZJ271" s="276"/>
      <c r="ZK271" s="276"/>
      <c r="ZL271" s="276"/>
      <c r="ZM271" s="276"/>
      <c r="ZN271" s="276"/>
      <c r="ZO271" s="276"/>
      <c r="ZP271" s="276"/>
      <c r="ZQ271" s="276"/>
      <c r="ZR271" s="276"/>
      <c r="ZS271" s="276"/>
      <c r="ZT271" s="276"/>
      <c r="ZU271" s="276"/>
      <c r="ZV271" s="276"/>
      <c r="ZW271" s="276"/>
      <c r="ZX271" s="276"/>
      <c r="ZY271" s="276"/>
      <c r="ZZ271" s="276"/>
      <c r="AAA271" s="276"/>
      <c r="AAB271" s="276"/>
      <c r="AAC271" s="276"/>
      <c r="AAD271" s="276"/>
      <c r="AAE271" s="276"/>
      <c r="AAF271" s="276"/>
      <c r="AAG271" s="276"/>
      <c r="AAH271" s="276"/>
      <c r="AAI271" s="276"/>
      <c r="AAJ271" s="276"/>
      <c r="AAK271" s="276"/>
      <c r="AAL271" s="276"/>
      <c r="AAM271" s="276"/>
      <c r="AAN271" s="276"/>
      <c r="AAO271" s="276"/>
      <c r="AAP271" s="276"/>
      <c r="AAQ271" s="276"/>
      <c r="AAR271" s="276"/>
      <c r="AAS271" s="276"/>
      <c r="AAT271" s="276"/>
      <c r="AAU271" s="276"/>
      <c r="AAV271" s="276"/>
      <c r="AAW271" s="276"/>
      <c r="AAX271" s="276"/>
      <c r="AAY271" s="276"/>
      <c r="AAZ271" s="276"/>
      <c r="ABA271" s="276"/>
      <c r="ABB271" s="276"/>
      <c r="ABC271" s="276"/>
      <c r="ABD271" s="276"/>
      <c r="ABE271" s="276"/>
      <c r="ABF271" s="276"/>
      <c r="ABG271" s="276"/>
      <c r="ABH271" s="276"/>
      <c r="ABI271" s="276"/>
      <c r="ABJ271" s="276"/>
      <c r="ABK271" s="276"/>
      <c r="ABL271" s="276"/>
      <c r="ABM271" s="276"/>
      <c r="ABN271" s="276"/>
      <c r="ABO271" s="276"/>
      <c r="ABP271" s="276"/>
      <c r="ABQ271" s="276"/>
      <c r="ABR271" s="276"/>
      <c r="ABS271" s="276"/>
      <c r="ABT271" s="276"/>
      <c r="ABU271" s="276"/>
      <c r="ABV271" s="276"/>
      <c r="ABW271" s="276"/>
      <c r="ABX271" s="276"/>
      <c r="ABY271" s="276"/>
      <c r="ABZ271" s="276"/>
      <c r="ACA271" s="276"/>
      <c r="ACB271" s="276"/>
      <c r="ACC271" s="276"/>
      <c r="ACD271" s="276"/>
      <c r="ACE271" s="276"/>
      <c r="ACF271" s="276"/>
      <c r="ACG271" s="276"/>
      <c r="ACH271" s="276"/>
      <c r="ACI271" s="276"/>
      <c r="ACJ271" s="276"/>
      <c r="ACK271" s="276"/>
      <c r="ACL271" s="276"/>
      <c r="ACM271" s="276"/>
      <c r="ACN271" s="276"/>
      <c r="ACO271" s="276"/>
      <c r="ACP271" s="276"/>
      <c r="ACQ271" s="276"/>
      <c r="ACR271" s="276"/>
      <c r="ACS271" s="276"/>
      <c r="ACT271" s="276"/>
      <c r="ACU271" s="276"/>
      <c r="ACV271" s="276"/>
      <c r="ACW271" s="276"/>
      <c r="ACX271" s="276"/>
      <c r="ACY271" s="276"/>
      <c r="ACZ271" s="276"/>
      <c r="ADA271" s="276"/>
      <c r="ADB271" s="276"/>
      <c r="ADC271" s="276"/>
      <c r="ADD271" s="276"/>
      <c r="ADE271" s="276"/>
      <c r="ADF271" s="276"/>
      <c r="ADG271" s="276"/>
      <c r="ADH271" s="276"/>
      <c r="ADI271" s="276"/>
      <c r="ADJ271" s="276"/>
      <c r="ADK271" s="276"/>
      <c r="ADL271" s="276"/>
      <c r="ADM271" s="276"/>
      <c r="ADN271" s="276"/>
      <c r="ADO271" s="276"/>
      <c r="ADP271" s="276"/>
      <c r="ADQ271" s="276"/>
      <c r="ADR271" s="276"/>
      <c r="ADS271" s="276"/>
      <c r="ADT271" s="276"/>
      <c r="ADU271" s="276"/>
      <c r="ADV271" s="276"/>
      <c r="ADW271" s="276"/>
      <c r="ADX271" s="276"/>
      <c r="ADY271" s="276"/>
      <c r="ADZ271" s="276"/>
      <c r="AEA271" s="276"/>
      <c r="AEB271" s="276"/>
      <c r="AEC271" s="276"/>
      <c r="AED271" s="276"/>
      <c r="AEE271" s="276"/>
      <c r="AEF271" s="276"/>
      <c r="AEG271" s="276"/>
      <c r="AEH271" s="276"/>
      <c r="AEI271" s="276"/>
      <c r="AEJ271" s="276"/>
      <c r="AEK271" s="276"/>
      <c r="AEL271" s="276"/>
      <c r="AEM271" s="276"/>
      <c r="AEN271" s="276"/>
      <c r="AEO271" s="276"/>
      <c r="AEP271" s="276"/>
      <c r="AEQ271" s="276"/>
      <c r="AER271" s="276"/>
      <c r="AES271" s="276"/>
      <c r="AET271" s="276"/>
      <c r="AEU271" s="276"/>
      <c r="AEV271" s="276"/>
      <c r="AEW271" s="276"/>
      <c r="AEX271" s="276"/>
      <c r="AEY271" s="276"/>
      <c r="AEZ271" s="276"/>
      <c r="AFA271" s="276"/>
      <c r="AFB271" s="276"/>
      <c r="AFC271" s="276"/>
      <c r="AFD271" s="276"/>
      <c r="AFE271" s="276"/>
      <c r="AFF271" s="276"/>
      <c r="AFG271" s="276"/>
      <c r="AFH271" s="276"/>
      <c r="AFI271" s="276"/>
      <c r="AFJ271" s="276"/>
      <c r="AFK271" s="276"/>
      <c r="AFL271" s="276"/>
      <c r="AFM271" s="276"/>
      <c r="AFN271" s="276"/>
      <c r="AFO271" s="276"/>
      <c r="AFP271" s="276"/>
      <c r="AFQ271" s="276"/>
      <c r="AFR271" s="276"/>
      <c r="AFS271" s="276"/>
      <c r="AFT271" s="276"/>
      <c r="AFU271" s="276"/>
      <c r="AFV271" s="276"/>
      <c r="AFW271" s="276"/>
      <c r="AFX271" s="276"/>
      <c r="AFY271" s="276"/>
      <c r="AFZ271" s="276"/>
      <c r="AGA271" s="276"/>
      <c r="AGB271" s="276"/>
      <c r="AGC271" s="276"/>
      <c r="AGD271" s="276"/>
      <c r="AGE271" s="276"/>
      <c r="AGF271" s="276"/>
      <c r="AGG271" s="276"/>
      <c r="AGH271" s="276"/>
      <c r="AGI271" s="276"/>
      <c r="AGJ271" s="276"/>
      <c r="AGK271" s="276"/>
      <c r="AGL271" s="276"/>
      <c r="AGM271" s="276"/>
      <c r="AGN271" s="276"/>
      <c r="AGO271" s="276"/>
      <c r="AGP271" s="276"/>
      <c r="AGQ271" s="276"/>
      <c r="AGR271" s="276"/>
    </row>
    <row r="272" spans="1:876" s="276" customFormat="1" ht="14.45" hidden="1" customHeight="1" x14ac:dyDescent="0.2">
      <c r="A272" s="108">
        <v>69</v>
      </c>
      <c r="B272" s="109" t="s">
        <v>575</v>
      </c>
      <c r="C272" s="122" t="str">
        <f>VLOOKUP(B272,ckt_lookup,2,FALSE)</f>
        <v>Elec Tran-Line OH-TX- 69KV-Plainview Sub-Kress Int</v>
      </c>
      <c r="D272" s="110">
        <f t="shared" si="391"/>
        <v>509580.66000000003</v>
      </c>
      <c r="E272" s="110">
        <f t="shared" si="392"/>
        <v>386660.77</v>
      </c>
      <c r="F272" s="111" t="s">
        <v>36</v>
      </c>
      <c r="G272" s="108">
        <v>51335</v>
      </c>
      <c r="H272" s="113" t="s">
        <v>578</v>
      </c>
      <c r="I272" s="108">
        <v>51337</v>
      </c>
      <c r="J272" s="123" t="s">
        <v>579</v>
      </c>
      <c r="K272" s="126">
        <f t="shared" si="393"/>
        <v>47677.503811158807</v>
      </c>
      <c r="L272" s="126">
        <f t="shared" si="394"/>
        <v>36176.844575107301</v>
      </c>
      <c r="M272" s="127"/>
      <c r="N272" s="128" t="s">
        <v>338</v>
      </c>
      <c r="O272" s="142" t="s">
        <v>330</v>
      </c>
      <c r="P272" s="128" t="e">
        <f>VLOOKUP(I272,I276:J676,2,FALSE)</f>
        <v>#N/A</v>
      </c>
      <c r="Q272" s="129" t="e">
        <f>VLOOKUP(I272,#REF!,5,FALSE)</f>
        <v>#REF!</v>
      </c>
      <c r="R272" s="129" t="e">
        <f>VLOOKUP(I272,#REF!,6,FALSE)</f>
        <v>#REF!</v>
      </c>
      <c r="S272" s="130" t="e">
        <f t="shared" si="400"/>
        <v>#REF!</v>
      </c>
      <c r="T272" s="108">
        <v>69</v>
      </c>
      <c r="U272" s="108">
        <v>1</v>
      </c>
      <c r="V272" s="131">
        <v>2.1800000000000002</v>
      </c>
      <c r="W272" s="131">
        <v>23.3</v>
      </c>
      <c r="X272" s="128">
        <f t="shared" si="388"/>
        <v>0</v>
      </c>
      <c r="Y272" s="128">
        <f t="shared" si="389"/>
        <v>0</v>
      </c>
      <c r="Z272" s="135">
        <f t="shared" si="395"/>
        <v>0</v>
      </c>
      <c r="AA272" s="135">
        <f t="shared" si="396"/>
        <v>0</v>
      </c>
      <c r="AB272" s="128">
        <f t="shared" si="390"/>
        <v>1</v>
      </c>
      <c r="AC272" s="135">
        <f t="shared" si="397"/>
        <v>0</v>
      </c>
      <c r="AD272" s="135">
        <f t="shared" si="398"/>
        <v>0</v>
      </c>
      <c r="AE272" s="133" t="s">
        <v>330</v>
      </c>
      <c r="AF272" s="39">
        <v>526</v>
      </c>
      <c r="AG272" s="39">
        <v>100</v>
      </c>
      <c r="AH272" s="180">
        <f t="shared" si="387"/>
        <v>2.1800000000000002</v>
      </c>
    </row>
    <row r="273" spans="1:876" s="276" customFormat="1" ht="14.45" customHeight="1" x14ac:dyDescent="0.2">
      <c r="A273" s="401">
        <v>69</v>
      </c>
      <c r="B273" s="407" t="s">
        <v>1596</v>
      </c>
      <c r="C273" s="475" t="s">
        <v>927</v>
      </c>
      <c r="D273" s="194">
        <f t="shared" ref="D273" si="401">VLOOKUP(C273,TLine_Cost,2,FALSE)</f>
        <v>338938.45</v>
      </c>
      <c r="E273" s="194">
        <f t="shared" ref="E273" si="402">VLOOKUP(C273,TLine_Cost,4,FALSE)</f>
        <v>335316.09999999998</v>
      </c>
      <c r="F273" s="403" t="s">
        <v>35</v>
      </c>
      <c r="G273" s="401"/>
      <c r="H273" s="461" t="s">
        <v>1597</v>
      </c>
      <c r="I273" s="401"/>
      <c r="J273" s="462" t="s">
        <v>1598</v>
      </c>
      <c r="K273" s="408">
        <f t="shared" si="393"/>
        <v>269709.51709067775</v>
      </c>
      <c r="L273" s="408">
        <f t="shared" si="394"/>
        <v>266827.04014174081</v>
      </c>
      <c r="M273" s="184">
        <f>SUM(K273:K274)</f>
        <v>285076.61563238228</v>
      </c>
      <c r="N273" s="404" t="s">
        <v>329</v>
      </c>
      <c r="O273" s="409" t="s">
        <v>736</v>
      </c>
      <c r="P273" s="404"/>
      <c r="Q273" s="410"/>
      <c r="R273" s="410"/>
      <c r="S273" s="411"/>
      <c r="T273" s="401">
        <v>69</v>
      </c>
      <c r="U273" s="401">
        <v>1</v>
      </c>
      <c r="V273" s="402">
        <v>17.515999999999998</v>
      </c>
      <c r="W273" s="402">
        <v>22.012</v>
      </c>
      <c r="X273" s="404">
        <f t="shared" si="388"/>
        <v>1</v>
      </c>
      <c r="Y273" s="404">
        <f t="shared" si="389"/>
        <v>1</v>
      </c>
      <c r="Z273" s="412">
        <f t="shared" ref="Z273:Z274" si="403">K273*X273*Y273</f>
        <v>269709.51709067775</v>
      </c>
      <c r="AA273" s="412">
        <f t="shared" ref="AA273:AA274" si="404">L273*X273*Y273</f>
        <v>266827.04014174081</v>
      </c>
      <c r="AB273" s="404">
        <f t="shared" si="390"/>
        <v>0</v>
      </c>
      <c r="AC273" s="412">
        <f t="shared" ref="AC273:AC274" si="405">K273*X273*AB273</f>
        <v>0</v>
      </c>
      <c r="AD273" s="412">
        <f t="shared" ref="AD273:AD274" si="406">L273*X273*AB273</f>
        <v>0</v>
      </c>
      <c r="AE273" s="413" t="s">
        <v>330</v>
      </c>
      <c r="AF273" s="400">
        <v>526</v>
      </c>
      <c r="AG273" s="400">
        <v>100</v>
      </c>
      <c r="AH273" s="456">
        <f t="shared" ref="AH273" si="407">V273</f>
        <v>17.515999999999998</v>
      </c>
    </row>
    <row r="274" spans="1:876" s="276" customFormat="1" ht="14.45" customHeight="1" x14ac:dyDescent="0.2">
      <c r="A274" s="401">
        <v>69</v>
      </c>
      <c r="B274" s="407" t="s">
        <v>1596</v>
      </c>
      <c r="C274" s="475" t="s">
        <v>927</v>
      </c>
      <c r="D274" s="194">
        <f t="shared" ref="D274" si="408">VLOOKUP(C274,TLine_Cost,2,FALSE)</f>
        <v>338938.45</v>
      </c>
      <c r="E274" s="194">
        <f t="shared" ref="E274" si="409">VLOOKUP(C274,TLine_Cost,4,FALSE)</f>
        <v>335316.09999999998</v>
      </c>
      <c r="F274" s="403" t="s">
        <v>35</v>
      </c>
      <c r="G274" s="401"/>
      <c r="H274" s="462" t="s">
        <v>1598</v>
      </c>
      <c r="I274" s="401"/>
      <c r="J274" s="462" t="s">
        <v>1599</v>
      </c>
      <c r="K274" s="408">
        <f t="shared" si="393"/>
        <v>15367.098541704527</v>
      </c>
      <c r="L274" s="408">
        <f t="shared" si="394"/>
        <v>15202.865155369796</v>
      </c>
      <c r="M274" s="184"/>
      <c r="N274" s="404" t="s">
        <v>329</v>
      </c>
      <c r="O274" s="409" t="s">
        <v>736</v>
      </c>
      <c r="P274" s="404"/>
      <c r="Q274" s="410"/>
      <c r="R274" s="410"/>
      <c r="S274" s="411"/>
      <c r="T274" s="401">
        <v>69</v>
      </c>
      <c r="U274" s="401">
        <v>1</v>
      </c>
      <c r="V274" s="402">
        <v>0.998</v>
      </c>
      <c r="W274" s="402">
        <v>22.012</v>
      </c>
      <c r="X274" s="404">
        <f t="shared" si="388"/>
        <v>1</v>
      </c>
      <c r="Y274" s="404">
        <f t="shared" si="389"/>
        <v>1</v>
      </c>
      <c r="Z274" s="412">
        <f t="shared" si="403"/>
        <v>15367.098541704527</v>
      </c>
      <c r="AA274" s="412">
        <f t="shared" si="404"/>
        <v>15202.865155369796</v>
      </c>
      <c r="AB274" s="404">
        <f t="shared" si="390"/>
        <v>0</v>
      </c>
      <c r="AC274" s="412">
        <f t="shared" si="405"/>
        <v>0</v>
      </c>
      <c r="AD274" s="412">
        <f t="shared" si="406"/>
        <v>0</v>
      </c>
      <c r="AE274" s="413" t="s">
        <v>330</v>
      </c>
      <c r="AF274" s="400">
        <v>526</v>
      </c>
      <c r="AG274" s="400">
        <v>100</v>
      </c>
      <c r="AH274" s="456">
        <f t="shared" ref="AH274:AH275" si="410">V274</f>
        <v>0.998</v>
      </c>
    </row>
    <row r="275" spans="1:876" s="276" customFormat="1" ht="14.45" hidden="1" customHeight="1" x14ac:dyDescent="0.2">
      <c r="A275" s="108">
        <v>69</v>
      </c>
      <c r="B275" s="109" t="s">
        <v>1600</v>
      </c>
      <c r="C275" s="279" t="s">
        <v>912</v>
      </c>
      <c r="D275" s="110">
        <f t="shared" ref="D275" si="411">VLOOKUP(C275,TLine_Cost,2,FALSE)</f>
        <v>164004.26999999999</v>
      </c>
      <c r="E275" s="110">
        <f t="shared" ref="E275" si="412">VLOOKUP(C275,TLine_Cost,4,FALSE)</f>
        <v>162264.16</v>
      </c>
      <c r="F275" s="111" t="s">
        <v>35</v>
      </c>
      <c r="G275" s="108"/>
      <c r="H275" s="113" t="s">
        <v>1250</v>
      </c>
      <c r="I275" s="108"/>
      <c r="J275" s="123" t="s">
        <v>1601</v>
      </c>
      <c r="K275" s="126">
        <f t="shared" ref="K275" si="413">D275*V275/W275</f>
        <v>164004.26999999996</v>
      </c>
      <c r="L275" s="126">
        <f t="shared" ref="L275" si="414">E275*V275/W275</f>
        <v>162264.16</v>
      </c>
      <c r="M275" s="127">
        <f>SUM(K275)</f>
        <v>164004.26999999996</v>
      </c>
      <c r="N275" s="128" t="s">
        <v>338</v>
      </c>
      <c r="O275" s="142" t="s">
        <v>330</v>
      </c>
      <c r="P275" s="128"/>
      <c r="Q275" s="129"/>
      <c r="R275" s="129"/>
      <c r="S275" s="130"/>
      <c r="T275" s="108">
        <v>69</v>
      </c>
      <c r="U275" s="108">
        <v>1</v>
      </c>
      <c r="V275" s="131">
        <v>0.81799999999999995</v>
      </c>
      <c r="W275" s="131">
        <v>0.81799999999999995</v>
      </c>
      <c r="X275" s="128">
        <f t="shared" si="388"/>
        <v>1</v>
      </c>
      <c r="Y275" s="128">
        <f t="shared" si="389"/>
        <v>0</v>
      </c>
      <c r="Z275" s="135">
        <f t="shared" ref="Z275" si="415">K275*X275*Y275</f>
        <v>0</v>
      </c>
      <c r="AA275" s="135">
        <f t="shared" ref="AA275" si="416">L275*X275*Y275</f>
        <v>0</v>
      </c>
      <c r="AB275" s="128">
        <f t="shared" si="390"/>
        <v>1</v>
      </c>
      <c r="AC275" s="135">
        <f t="shared" ref="AC275" si="417">K275*X275*AB275</f>
        <v>164004.26999999996</v>
      </c>
      <c r="AD275" s="135">
        <f t="shared" ref="AD275" si="418">L275*X275*AB275</f>
        <v>162264.16</v>
      </c>
      <c r="AE275" s="133" t="s">
        <v>330</v>
      </c>
      <c r="AF275" s="39">
        <v>526</v>
      </c>
      <c r="AG275" s="39">
        <v>100</v>
      </c>
      <c r="AH275" s="180">
        <f t="shared" si="410"/>
        <v>0.81799999999999995</v>
      </c>
    </row>
    <row r="276" spans="1:876" ht="14.45" hidden="1" customHeight="1" x14ac:dyDescent="0.2">
      <c r="A276" s="108">
        <v>69</v>
      </c>
      <c r="B276" s="114" t="s">
        <v>581</v>
      </c>
      <c r="C276" s="115" t="str">
        <f t="shared" ref="C276:C277" si="419">VLOOKUP(B276,ckt_lookup,2,FALSE)</f>
        <v xml:space="preserve">Elec Tran-Line OH-TX- 69KV-Riverview Sta-Kingsmill Sub </v>
      </c>
      <c r="D276" s="110">
        <f>'Transmission Cost 12-30-2014'!B265</f>
        <v>1570421.97</v>
      </c>
      <c r="E276" s="110">
        <f>'Transmission Cost 12-30-2014'!D265</f>
        <v>1127646.31</v>
      </c>
      <c r="F276" s="117" t="s">
        <v>35</v>
      </c>
      <c r="G276" s="108">
        <v>50693</v>
      </c>
      <c r="H276" s="278" t="s">
        <v>1246</v>
      </c>
      <c r="I276" s="108">
        <v>50701</v>
      </c>
      <c r="J276" s="278" t="s">
        <v>1247</v>
      </c>
      <c r="K276" s="126">
        <f t="shared" si="393"/>
        <v>181770.40619230768</v>
      </c>
      <c r="L276" s="126">
        <f t="shared" si="394"/>
        <v>130520.79741978961</v>
      </c>
      <c r="M276" s="127">
        <f>SUM(K276:K277)</f>
        <v>1324430.4944230767</v>
      </c>
      <c r="N276" s="128" t="s">
        <v>338</v>
      </c>
      <c r="O276" s="142" t="s">
        <v>330</v>
      </c>
      <c r="P276" s="128" t="e">
        <f>VLOOKUP(I276,I277:J677,2,FALSE)</f>
        <v>#N/A</v>
      </c>
      <c r="Q276" s="129" t="e">
        <f>VLOOKUP(I276,#REF!,5,FALSE)</f>
        <v>#REF!</v>
      </c>
      <c r="R276" s="129" t="e">
        <f>VLOOKUP(I276,#REF!,6,FALSE)</f>
        <v>#REF!</v>
      </c>
      <c r="S276" s="130" t="e">
        <f t="shared" si="400"/>
        <v>#REF!</v>
      </c>
      <c r="T276" s="108">
        <v>69</v>
      </c>
      <c r="U276" s="108">
        <v>1</v>
      </c>
      <c r="V276" s="327">
        <v>3.5209999999999999</v>
      </c>
      <c r="W276" s="327">
        <v>30.42</v>
      </c>
      <c r="X276" s="128">
        <f t="shared" si="388"/>
        <v>1</v>
      </c>
      <c r="Y276" s="128">
        <f t="shared" si="389"/>
        <v>0</v>
      </c>
      <c r="Z276" s="135">
        <f t="shared" si="395"/>
        <v>0</v>
      </c>
      <c r="AA276" s="135">
        <f t="shared" si="396"/>
        <v>0</v>
      </c>
      <c r="AB276" s="128">
        <f t="shared" si="390"/>
        <v>1</v>
      </c>
      <c r="AC276" s="135">
        <f t="shared" si="397"/>
        <v>181770.40619230768</v>
      </c>
      <c r="AD276" s="135">
        <f t="shared" si="398"/>
        <v>130520.79741978961</v>
      </c>
      <c r="AE276" s="133" t="s">
        <v>330</v>
      </c>
      <c r="AF276" s="39">
        <v>526</v>
      </c>
      <c r="AG276" s="39">
        <v>100</v>
      </c>
      <c r="AH276" s="39">
        <f t="shared" si="387"/>
        <v>3.5209999999999999</v>
      </c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  <c r="IM276" s="28"/>
      <c r="IN276" s="28"/>
      <c r="IO276" s="28"/>
      <c r="IP276" s="28"/>
      <c r="IQ276" s="28"/>
      <c r="IR276" s="28"/>
      <c r="IS276" s="28"/>
      <c r="IT276" s="28"/>
      <c r="IU276" s="28"/>
      <c r="IV276" s="28"/>
      <c r="IW276" s="28"/>
      <c r="IX276" s="28"/>
      <c r="IY276" s="28"/>
      <c r="IZ276" s="28"/>
      <c r="JA276" s="28"/>
      <c r="JB276" s="28"/>
      <c r="JC276" s="28"/>
      <c r="JD276" s="28"/>
      <c r="JE276" s="28"/>
      <c r="JF276" s="28"/>
      <c r="JG276" s="28"/>
      <c r="JH276" s="28"/>
      <c r="JI276" s="28"/>
      <c r="JJ276" s="28"/>
      <c r="JK276" s="28"/>
      <c r="JL276" s="28"/>
      <c r="JM276" s="28"/>
      <c r="JN276" s="28"/>
      <c r="JO276" s="28"/>
      <c r="JP276" s="28"/>
      <c r="JQ276" s="28"/>
      <c r="JR276" s="28"/>
      <c r="JS276" s="28"/>
      <c r="JT276" s="28"/>
      <c r="JU276" s="28"/>
      <c r="JV276" s="28"/>
      <c r="JW276" s="28"/>
      <c r="JX276" s="28"/>
      <c r="JY276" s="28"/>
      <c r="JZ276" s="28"/>
      <c r="KA276" s="28"/>
      <c r="KB276" s="28"/>
      <c r="KC276" s="28"/>
      <c r="KD276" s="28"/>
      <c r="KE276" s="28"/>
      <c r="KF276" s="28"/>
      <c r="KG276" s="28"/>
      <c r="KH276" s="28"/>
      <c r="KI276" s="28"/>
      <c r="KJ276" s="28"/>
      <c r="KK276" s="28"/>
      <c r="KL276" s="28"/>
      <c r="KM276" s="28"/>
      <c r="KN276" s="28"/>
      <c r="KO276" s="28"/>
      <c r="KP276" s="28"/>
      <c r="KQ276" s="28"/>
      <c r="KR276" s="28"/>
      <c r="KS276" s="28"/>
      <c r="KT276" s="28"/>
      <c r="KU276" s="28"/>
      <c r="KV276" s="28"/>
      <c r="KW276" s="28"/>
      <c r="KX276" s="28"/>
      <c r="KY276" s="28"/>
      <c r="KZ276" s="28"/>
      <c r="LA276" s="28"/>
      <c r="LB276" s="28"/>
      <c r="LC276" s="28"/>
      <c r="LD276" s="28"/>
      <c r="LE276" s="28"/>
      <c r="LF276" s="28"/>
      <c r="LG276" s="28"/>
      <c r="LH276" s="28"/>
      <c r="LI276" s="28"/>
      <c r="LJ276" s="28"/>
      <c r="LK276" s="28"/>
      <c r="LL276" s="28"/>
      <c r="LM276" s="28"/>
      <c r="LN276" s="28"/>
      <c r="LO276" s="28"/>
      <c r="LP276" s="28"/>
      <c r="LQ276" s="28"/>
      <c r="LR276" s="28"/>
      <c r="LS276" s="28"/>
      <c r="LT276" s="28"/>
      <c r="LU276" s="28"/>
      <c r="LV276" s="28"/>
      <c r="LW276" s="28"/>
      <c r="LX276" s="28"/>
      <c r="LY276" s="28"/>
      <c r="LZ276" s="28"/>
      <c r="MA276" s="28"/>
      <c r="MB276" s="28"/>
      <c r="MC276" s="28"/>
      <c r="MD276" s="28"/>
      <c r="ME276" s="28"/>
      <c r="MF276" s="28"/>
      <c r="MG276" s="28"/>
      <c r="MH276" s="28"/>
      <c r="MI276" s="28"/>
      <c r="MJ276" s="28"/>
      <c r="MK276" s="28"/>
      <c r="ML276" s="28"/>
      <c r="MM276" s="28"/>
      <c r="MN276" s="28"/>
      <c r="MO276" s="28"/>
      <c r="MP276" s="28"/>
      <c r="MQ276" s="28"/>
      <c r="MR276" s="28"/>
      <c r="MS276" s="28"/>
      <c r="MT276" s="28"/>
      <c r="MU276" s="28"/>
      <c r="MV276" s="28"/>
      <c r="MW276" s="28"/>
      <c r="MX276" s="28"/>
      <c r="MY276" s="28"/>
      <c r="MZ276" s="28"/>
      <c r="NA276" s="28"/>
      <c r="NB276" s="28"/>
      <c r="NC276" s="28"/>
      <c r="ND276" s="28"/>
      <c r="NE276" s="28"/>
      <c r="NF276" s="28"/>
      <c r="NG276" s="28"/>
      <c r="NH276" s="28"/>
      <c r="NI276" s="28"/>
      <c r="NJ276" s="28"/>
      <c r="NK276" s="28"/>
      <c r="NL276" s="28"/>
      <c r="NM276" s="28"/>
      <c r="NN276" s="28"/>
      <c r="NO276" s="28"/>
      <c r="NP276" s="28"/>
      <c r="NQ276" s="28"/>
      <c r="NR276" s="28"/>
      <c r="NS276" s="28"/>
      <c r="NT276" s="28"/>
      <c r="NU276" s="28"/>
      <c r="NV276" s="28"/>
      <c r="NW276" s="28"/>
      <c r="NX276" s="28"/>
      <c r="NY276" s="28"/>
      <c r="NZ276" s="28"/>
      <c r="OA276" s="28"/>
      <c r="OB276" s="28"/>
      <c r="OC276" s="28"/>
      <c r="OD276" s="28"/>
      <c r="OE276" s="28"/>
      <c r="OF276" s="28"/>
      <c r="OG276" s="28"/>
      <c r="OH276" s="28"/>
      <c r="OI276" s="28"/>
      <c r="OJ276" s="28"/>
      <c r="OK276" s="28"/>
      <c r="OL276" s="28"/>
      <c r="OM276" s="28"/>
      <c r="ON276" s="28"/>
      <c r="OO276" s="28"/>
      <c r="OP276" s="28"/>
      <c r="OQ276" s="28"/>
      <c r="OR276" s="28"/>
      <c r="OS276" s="28"/>
      <c r="OT276" s="28"/>
      <c r="OU276" s="28"/>
      <c r="OV276" s="28"/>
      <c r="OW276" s="28"/>
      <c r="OX276" s="28"/>
      <c r="OY276" s="28"/>
      <c r="OZ276" s="28"/>
      <c r="PA276" s="28"/>
      <c r="PB276" s="28"/>
      <c r="PC276" s="28"/>
      <c r="PD276" s="28"/>
      <c r="PE276" s="28"/>
      <c r="PF276" s="28"/>
      <c r="PG276" s="28"/>
      <c r="PH276" s="28"/>
      <c r="PI276" s="28"/>
      <c r="PJ276" s="28"/>
      <c r="PK276" s="28"/>
      <c r="PL276" s="28"/>
      <c r="PM276" s="28"/>
      <c r="PN276" s="28"/>
      <c r="PO276" s="28"/>
      <c r="PP276" s="28"/>
      <c r="PQ276" s="28"/>
      <c r="PR276" s="28"/>
      <c r="PS276" s="28"/>
      <c r="PT276" s="28"/>
      <c r="PU276" s="28"/>
      <c r="PV276" s="28"/>
      <c r="PW276" s="28"/>
      <c r="PX276" s="28"/>
      <c r="PY276" s="28"/>
      <c r="PZ276" s="28"/>
      <c r="QA276" s="28"/>
      <c r="QB276" s="28"/>
      <c r="QC276" s="28"/>
      <c r="QD276" s="28"/>
      <c r="QE276" s="28"/>
      <c r="QF276" s="28"/>
      <c r="QG276" s="28"/>
      <c r="QH276" s="28"/>
      <c r="QI276" s="28"/>
      <c r="QJ276" s="28"/>
      <c r="QK276" s="28"/>
      <c r="QL276" s="28"/>
      <c r="QM276" s="28"/>
      <c r="QN276" s="28"/>
      <c r="QO276" s="28"/>
      <c r="QP276" s="28"/>
      <c r="QQ276" s="28"/>
      <c r="QR276" s="28"/>
      <c r="QS276" s="28"/>
      <c r="QT276" s="28"/>
      <c r="QU276" s="28"/>
      <c r="QV276" s="28"/>
      <c r="QW276" s="28"/>
      <c r="QX276" s="28"/>
      <c r="QY276" s="28"/>
      <c r="QZ276" s="28"/>
      <c r="RA276" s="28"/>
      <c r="RB276" s="28"/>
      <c r="RC276" s="28"/>
      <c r="RD276" s="28"/>
      <c r="RE276" s="28"/>
      <c r="RF276" s="28"/>
      <c r="RG276" s="28"/>
      <c r="RH276" s="28"/>
      <c r="RI276" s="28"/>
      <c r="RJ276" s="28"/>
      <c r="RK276" s="28"/>
      <c r="RL276" s="28"/>
      <c r="RM276" s="28"/>
      <c r="RN276" s="28"/>
      <c r="RO276" s="28"/>
      <c r="RP276" s="28"/>
      <c r="RQ276" s="28"/>
      <c r="RR276" s="28"/>
      <c r="RS276" s="28"/>
      <c r="RT276" s="28"/>
      <c r="RU276" s="28"/>
      <c r="RV276" s="28"/>
      <c r="RW276" s="28"/>
      <c r="RX276" s="28"/>
      <c r="RY276" s="28"/>
      <c r="RZ276" s="28"/>
      <c r="SA276" s="28"/>
      <c r="SB276" s="28"/>
      <c r="SC276" s="28"/>
      <c r="SD276" s="28"/>
      <c r="SE276" s="28"/>
      <c r="SF276" s="28"/>
      <c r="SG276" s="28"/>
      <c r="SH276" s="28"/>
      <c r="SI276" s="28"/>
      <c r="SJ276" s="28"/>
      <c r="SK276" s="28"/>
      <c r="SL276" s="28"/>
      <c r="SM276" s="28"/>
      <c r="SN276" s="28"/>
      <c r="SO276" s="28"/>
      <c r="SP276" s="28"/>
      <c r="SQ276" s="28"/>
      <c r="SR276" s="28"/>
      <c r="SS276" s="28"/>
      <c r="ST276" s="28"/>
      <c r="SU276" s="28"/>
      <c r="SV276" s="28"/>
      <c r="SW276" s="28"/>
      <c r="SX276" s="28"/>
      <c r="SY276" s="28"/>
      <c r="SZ276" s="28"/>
      <c r="TA276" s="28"/>
      <c r="TB276" s="28"/>
      <c r="TC276" s="28"/>
      <c r="TD276" s="28"/>
      <c r="TE276" s="28"/>
      <c r="TF276" s="28"/>
      <c r="TG276" s="28"/>
      <c r="TH276" s="28"/>
      <c r="TI276" s="28"/>
      <c r="TJ276" s="28"/>
      <c r="TK276" s="28"/>
      <c r="TL276" s="28"/>
      <c r="TM276" s="28"/>
      <c r="TN276" s="28"/>
      <c r="TO276" s="28"/>
      <c r="TP276" s="28"/>
      <c r="TQ276" s="28"/>
      <c r="TR276" s="28"/>
      <c r="TS276" s="28"/>
      <c r="TT276" s="28"/>
      <c r="TU276" s="28"/>
      <c r="TV276" s="28"/>
      <c r="TW276" s="28"/>
      <c r="TX276" s="28"/>
      <c r="TY276" s="28"/>
      <c r="TZ276" s="28"/>
      <c r="UA276" s="28"/>
      <c r="UB276" s="28"/>
      <c r="UC276" s="28"/>
      <c r="UD276" s="28"/>
      <c r="UE276" s="28"/>
      <c r="UF276" s="28"/>
      <c r="UG276" s="28"/>
      <c r="UH276" s="28"/>
      <c r="UI276" s="28"/>
      <c r="UJ276" s="28"/>
      <c r="UK276" s="28"/>
      <c r="UL276" s="28"/>
      <c r="UM276" s="28"/>
      <c r="UN276" s="28"/>
      <c r="UO276" s="28"/>
      <c r="UP276" s="28"/>
      <c r="UQ276" s="28"/>
      <c r="UR276" s="28"/>
      <c r="US276" s="28"/>
      <c r="UT276" s="28"/>
      <c r="UU276" s="28"/>
      <c r="UV276" s="28"/>
      <c r="UW276" s="28"/>
      <c r="UX276" s="28"/>
      <c r="UY276" s="28"/>
      <c r="UZ276" s="28"/>
      <c r="VA276" s="28"/>
      <c r="VB276" s="28"/>
      <c r="VC276" s="28"/>
      <c r="VD276" s="28"/>
      <c r="VE276" s="28"/>
      <c r="VF276" s="28"/>
      <c r="VG276" s="28"/>
      <c r="VH276" s="28"/>
      <c r="VI276" s="28"/>
      <c r="VJ276" s="28"/>
      <c r="VK276" s="28"/>
      <c r="VL276" s="28"/>
      <c r="VM276" s="28"/>
      <c r="VN276" s="28"/>
      <c r="VO276" s="28"/>
      <c r="VP276" s="28"/>
      <c r="VQ276" s="28"/>
      <c r="VR276" s="28"/>
      <c r="VS276" s="28"/>
      <c r="VT276" s="28"/>
      <c r="VU276" s="28"/>
      <c r="VV276" s="28"/>
      <c r="VW276" s="28"/>
      <c r="VX276" s="28"/>
      <c r="VY276" s="28"/>
      <c r="VZ276" s="28"/>
      <c r="WA276" s="28"/>
      <c r="WB276" s="28"/>
      <c r="WC276" s="28"/>
      <c r="WD276" s="28"/>
      <c r="WE276" s="28"/>
      <c r="WF276" s="28"/>
      <c r="WG276" s="28"/>
      <c r="WH276" s="28"/>
      <c r="WI276" s="28"/>
      <c r="WJ276" s="28"/>
      <c r="WK276" s="28"/>
      <c r="WL276" s="28"/>
      <c r="WM276" s="28"/>
      <c r="WN276" s="28"/>
      <c r="WO276" s="28"/>
      <c r="WP276" s="28"/>
      <c r="WQ276" s="28"/>
      <c r="WR276" s="28"/>
      <c r="WS276" s="28"/>
      <c r="WT276" s="28"/>
      <c r="WU276" s="28"/>
      <c r="WV276" s="28"/>
      <c r="WW276" s="28"/>
      <c r="WX276" s="28"/>
      <c r="WY276" s="28"/>
      <c r="WZ276" s="28"/>
      <c r="XA276" s="28"/>
      <c r="XB276" s="28"/>
      <c r="XC276" s="28"/>
      <c r="XD276" s="28"/>
      <c r="XE276" s="28"/>
      <c r="XF276" s="28"/>
      <c r="XG276" s="28"/>
      <c r="XH276" s="28"/>
      <c r="XI276" s="28"/>
      <c r="XJ276" s="28"/>
      <c r="XK276" s="28"/>
      <c r="XL276" s="28"/>
      <c r="XM276" s="28"/>
      <c r="XN276" s="28"/>
      <c r="XO276" s="28"/>
      <c r="XP276" s="28"/>
      <c r="XQ276" s="28"/>
      <c r="XR276" s="28"/>
      <c r="XS276" s="28"/>
      <c r="XT276" s="28"/>
      <c r="XU276" s="28"/>
      <c r="XV276" s="28"/>
      <c r="XW276" s="28"/>
      <c r="XX276" s="28"/>
      <c r="XY276" s="28"/>
      <c r="XZ276" s="28"/>
      <c r="YA276" s="28"/>
      <c r="YB276" s="28"/>
      <c r="YC276" s="28"/>
      <c r="YD276" s="28"/>
      <c r="YE276" s="28"/>
      <c r="YF276" s="28"/>
      <c r="YG276" s="28"/>
      <c r="YH276" s="28"/>
      <c r="YI276" s="28"/>
      <c r="YJ276" s="28"/>
      <c r="YK276" s="28"/>
      <c r="YL276" s="28"/>
      <c r="YM276" s="28"/>
      <c r="YN276" s="28"/>
      <c r="YO276" s="28"/>
      <c r="YP276" s="28"/>
      <c r="YQ276" s="28"/>
      <c r="YR276" s="28"/>
      <c r="YS276" s="28"/>
      <c r="YT276" s="28"/>
      <c r="YU276" s="28"/>
      <c r="YV276" s="28"/>
      <c r="YW276" s="28"/>
      <c r="YX276" s="28"/>
      <c r="YY276" s="28"/>
      <c r="YZ276" s="28"/>
      <c r="ZA276" s="28"/>
      <c r="ZB276" s="28"/>
      <c r="ZC276" s="28"/>
      <c r="ZD276" s="28"/>
      <c r="ZE276" s="28"/>
      <c r="ZF276" s="28"/>
      <c r="ZG276" s="28"/>
      <c r="ZH276" s="28"/>
      <c r="ZI276" s="28"/>
      <c r="ZJ276" s="28"/>
      <c r="ZK276" s="28"/>
      <c r="ZL276" s="28"/>
      <c r="ZM276" s="28"/>
      <c r="ZN276" s="28"/>
      <c r="ZO276" s="28"/>
      <c r="ZP276" s="28"/>
      <c r="ZQ276" s="28"/>
      <c r="ZR276" s="28"/>
      <c r="ZS276" s="28"/>
      <c r="ZT276" s="28"/>
      <c r="ZU276" s="28"/>
      <c r="ZV276" s="28"/>
      <c r="ZW276" s="28"/>
      <c r="ZX276" s="28"/>
      <c r="ZY276" s="28"/>
      <c r="ZZ276" s="28"/>
      <c r="AAA276" s="28"/>
      <c r="AAB276" s="28"/>
      <c r="AAC276" s="28"/>
      <c r="AAD276" s="28"/>
      <c r="AAE276" s="28"/>
      <c r="AAF276" s="28"/>
      <c r="AAG276" s="28"/>
      <c r="AAH276" s="28"/>
      <c r="AAI276" s="28"/>
      <c r="AAJ276" s="28"/>
      <c r="AAK276" s="28"/>
      <c r="AAL276" s="28"/>
      <c r="AAM276" s="28"/>
      <c r="AAN276" s="28"/>
      <c r="AAO276" s="28"/>
      <c r="AAP276" s="28"/>
      <c r="AAQ276" s="28"/>
      <c r="AAR276" s="28"/>
      <c r="AAS276" s="28"/>
      <c r="AAT276" s="28"/>
      <c r="AAU276" s="28"/>
      <c r="AAV276" s="28"/>
      <c r="AAW276" s="28"/>
      <c r="AAX276" s="28"/>
      <c r="AAY276" s="28"/>
      <c r="AAZ276" s="28"/>
      <c r="ABA276" s="28"/>
      <c r="ABB276" s="28"/>
      <c r="ABC276" s="28"/>
      <c r="ABD276" s="28"/>
      <c r="ABE276" s="28"/>
      <c r="ABF276" s="28"/>
      <c r="ABG276" s="28"/>
      <c r="ABH276" s="28"/>
      <c r="ABI276" s="28"/>
      <c r="ABJ276" s="28"/>
      <c r="ABK276" s="28"/>
      <c r="ABL276" s="28"/>
      <c r="ABM276" s="28"/>
      <c r="ABN276" s="28"/>
      <c r="ABO276" s="28"/>
      <c r="ABP276" s="28"/>
      <c r="ABQ276" s="28"/>
      <c r="ABR276" s="28"/>
      <c r="ABS276" s="28"/>
      <c r="ABT276" s="28"/>
      <c r="ABU276" s="28"/>
      <c r="ABV276" s="28"/>
      <c r="ABW276" s="28"/>
      <c r="ABX276" s="28"/>
      <c r="ABY276" s="28"/>
      <c r="ABZ276" s="28"/>
      <c r="ACA276" s="28"/>
      <c r="ACB276" s="28"/>
      <c r="ACC276" s="28"/>
      <c r="ACD276" s="28"/>
      <c r="ACE276" s="28"/>
      <c r="ACF276" s="28"/>
      <c r="ACG276" s="28"/>
      <c r="ACH276" s="28"/>
      <c r="ACI276" s="28"/>
      <c r="ACJ276" s="28"/>
      <c r="ACK276" s="28"/>
      <c r="ACL276" s="28"/>
      <c r="ACM276" s="28"/>
      <c r="ACN276" s="28"/>
      <c r="ACO276" s="28"/>
      <c r="ACP276" s="28"/>
      <c r="ACQ276" s="28"/>
      <c r="ACR276" s="28"/>
      <c r="ACS276" s="28"/>
      <c r="ACT276" s="28"/>
      <c r="ACU276" s="28"/>
      <c r="ACV276" s="28"/>
      <c r="ACW276" s="28"/>
      <c r="ACX276" s="28"/>
      <c r="ACY276" s="28"/>
      <c r="ACZ276" s="28"/>
      <c r="ADA276" s="28"/>
      <c r="ADB276" s="28"/>
      <c r="ADC276" s="28"/>
      <c r="ADD276" s="28"/>
      <c r="ADE276" s="28"/>
      <c r="ADF276" s="28"/>
      <c r="ADG276" s="28"/>
      <c r="ADH276" s="28"/>
      <c r="ADI276" s="28"/>
      <c r="ADJ276" s="28"/>
      <c r="ADK276" s="28"/>
      <c r="ADL276" s="28"/>
      <c r="ADM276" s="28"/>
      <c r="ADN276" s="28"/>
      <c r="ADO276" s="28"/>
      <c r="ADP276" s="28"/>
      <c r="ADQ276" s="28"/>
      <c r="ADR276" s="28"/>
      <c r="ADS276" s="28"/>
      <c r="ADT276" s="28"/>
      <c r="ADU276" s="28"/>
      <c r="ADV276" s="28"/>
      <c r="ADW276" s="28"/>
      <c r="ADX276" s="28"/>
      <c r="ADY276" s="28"/>
      <c r="ADZ276" s="28"/>
      <c r="AEA276" s="28"/>
      <c r="AEB276" s="28"/>
      <c r="AEC276" s="28"/>
      <c r="AED276" s="28"/>
      <c r="AEE276" s="28"/>
      <c r="AEF276" s="28"/>
      <c r="AEG276" s="28"/>
      <c r="AEH276" s="28"/>
      <c r="AEI276" s="28"/>
      <c r="AEJ276" s="28"/>
      <c r="AEK276" s="28"/>
      <c r="AEL276" s="28"/>
      <c r="AEM276" s="28"/>
      <c r="AEN276" s="28"/>
      <c r="AEO276" s="28"/>
      <c r="AEP276" s="28"/>
      <c r="AEQ276" s="28"/>
      <c r="AER276" s="28"/>
      <c r="AES276" s="28"/>
      <c r="AET276" s="28"/>
      <c r="AEU276" s="28"/>
      <c r="AEV276" s="28"/>
      <c r="AEW276" s="28"/>
      <c r="AEX276" s="28"/>
      <c r="AEY276" s="28"/>
      <c r="AEZ276" s="28"/>
      <c r="AFA276" s="28"/>
      <c r="AFB276" s="28"/>
      <c r="AFC276" s="28"/>
      <c r="AFD276" s="28"/>
      <c r="AFE276" s="28"/>
      <c r="AFF276" s="28"/>
      <c r="AFG276" s="28"/>
      <c r="AFH276" s="28"/>
      <c r="AFI276" s="28"/>
      <c r="AFJ276" s="28"/>
      <c r="AFK276" s="28"/>
      <c r="AFL276" s="28"/>
      <c r="AFM276" s="28"/>
      <c r="AFN276" s="28"/>
      <c r="AFO276" s="28"/>
      <c r="AFP276" s="28"/>
      <c r="AFQ276" s="28"/>
      <c r="AFR276" s="28"/>
      <c r="AFS276" s="28"/>
      <c r="AFT276" s="28"/>
      <c r="AFU276" s="28"/>
      <c r="AFV276" s="28"/>
      <c r="AFW276" s="28"/>
      <c r="AFX276" s="28"/>
      <c r="AFY276" s="28"/>
      <c r="AFZ276" s="28"/>
      <c r="AGA276" s="28"/>
      <c r="AGB276" s="28"/>
      <c r="AGC276" s="28"/>
      <c r="AGD276" s="28"/>
      <c r="AGE276" s="28"/>
      <c r="AGF276" s="28"/>
      <c r="AGG276" s="28"/>
      <c r="AGH276" s="28"/>
      <c r="AGI276" s="28"/>
      <c r="AGJ276" s="28"/>
      <c r="AGK276" s="28"/>
      <c r="AGL276" s="28"/>
      <c r="AGM276" s="28"/>
      <c r="AGN276" s="28"/>
      <c r="AGO276" s="28"/>
      <c r="AGP276" s="28"/>
      <c r="AGQ276" s="28"/>
      <c r="AGR276" s="28"/>
    </row>
    <row r="277" spans="1:876" ht="14.45" hidden="1" customHeight="1" x14ac:dyDescent="0.2">
      <c r="A277" s="108">
        <v>69</v>
      </c>
      <c r="B277" s="114" t="s">
        <v>581</v>
      </c>
      <c r="C277" s="115" t="str">
        <f t="shared" si="419"/>
        <v xml:space="preserve">Elec Tran-Line OH-TX- 69KV-Riverview Sta-Kingsmill Sub </v>
      </c>
      <c r="D277" s="110">
        <f>'Transmission Cost 12-30-2014'!B265</f>
        <v>1570421.97</v>
      </c>
      <c r="E277" s="110">
        <f>'Transmission Cost 12-30-2014'!D265</f>
        <v>1127646.31</v>
      </c>
      <c r="F277" s="117" t="s">
        <v>35</v>
      </c>
      <c r="G277" s="108">
        <v>50807</v>
      </c>
      <c r="H277" s="278" t="s">
        <v>1249</v>
      </c>
      <c r="I277" s="108">
        <v>50741</v>
      </c>
      <c r="J277" s="278" t="s">
        <v>1248</v>
      </c>
      <c r="K277" s="126">
        <f t="shared" si="393"/>
        <v>1142660.0882307691</v>
      </c>
      <c r="L277" s="126">
        <f t="shared" si="394"/>
        <v>820490.57940631162</v>
      </c>
      <c r="M277" s="127"/>
      <c r="N277" s="128" t="s">
        <v>338</v>
      </c>
      <c r="O277" s="142" t="s">
        <v>330</v>
      </c>
      <c r="P277" s="128" t="e">
        <f>VLOOKUP(I277,I278:J678,2,FALSE)</f>
        <v>#N/A</v>
      </c>
      <c r="Q277" s="129" t="e">
        <f>VLOOKUP(I277,#REF!,5,FALSE)</f>
        <v>#REF!</v>
      </c>
      <c r="R277" s="129" t="e">
        <f>VLOOKUP(I277,#REF!,6,FALSE)</f>
        <v>#REF!</v>
      </c>
      <c r="S277" s="130" t="e">
        <f t="shared" si="400"/>
        <v>#REF!</v>
      </c>
      <c r="T277" s="108">
        <v>69</v>
      </c>
      <c r="U277" s="108">
        <v>1</v>
      </c>
      <c r="V277" s="327">
        <v>22.134</v>
      </c>
      <c r="W277" s="327">
        <v>30.42</v>
      </c>
      <c r="X277" s="128">
        <f t="shared" si="388"/>
        <v>1</v>
      </c>
      <c r="Y277" s="128">
        <f t="shared" si="389"/>
        <v>0</v>
      </c>
      <c r="Z277" s="135">
        <f t="shared" si="395"/>
        <v>0</v>
      </c>
      <c r="AA277" s="135">
        <f t="shared" si="396"/>
        <v>0</v>
      </c>
      <c r="AB277" s="128">
        <f t="shared" si="390"/>
        <v>1</v>
      </c>
      <c r="AC277" s="135">
        <f t="shared" si="397"/>
        <v>1142660.0882307691</v>
      </c>
      <c r="AD277" s="135">
        <f t="shared" si="398"/>
        <v>820490.57940631162</v>
      </c>
      <c r="AE277" s="133" t="s">
        <v>330</v>
      </c>
      <c r="AF277" s="39">
        <v>526</v>
      </c>
      <c r="AG277" s="39">
        <v>100</v>
      </c>
      <c r="AH277" s="39">
        <f t="shared" si="387"/>
        <v>22.134</v>
      </c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 s="28"/>
      <c r="IL277" s="28"/>
      <c r="IM277" s="28"/>
      <c r="IN277" s="28"/>
      <c r="IO277" s="28"/>
      <c r="IP277" s="28"/>
      <c r="IQ277" s="28"/>
      <c r="IR277" s="28"/>
      <c r="IS277" s="28"/>
      <c r="IT277" s="28"/>
      <c r="IU277" s="28"/>
      <c r="IV277" s="28"/>
      <c r="IW277" s="28"/>
      <c r="IX277" s="28"/>
      <c r="IY277" s="28"/>
      <c r="IZ277" s="28"/>
      <c r="JA277" s="28"/>
      <c r="JB277" s="28"/>
      <c r="JC277" s="28"/>
      <c r="JD277" s="28"/>
      <c r="JE277" s="28"/>
      <c r="JF277" s="28"/>
      <c r="JG277" s="28"/>
      <c r="JH277" s="28"/>
      <c r="JI277" s="28"/>
      <c r="JJ277" s="28"/>
      <c r="JK277" s="28"/>
      <c r="JL277" s="28"/>
      <c r="JM277" s="28"/>
      <c r="JN277" s="28"/>
      <c r="JO277" s="28"/>
      <c r="JP277" s="28"/>
      <c r="JQ277" s="28"/>
      <c r="JR277" s="28"/>
      <c r="JS277" s="28"/>
      <c r="JT277" s="28"/>
      <c r="JU277" s="28"/>
      <c r="JV277" s="28"/>
      <c r="JW277" s="28"/>
      <c r="JX277" s="28"/>
      <c r="JY277" s="28"/>
      <c r="JZ277" s="28"/>
      <c r="KA277" s="28"/>
      <c r="KB277" s="28"/>
      <c r="KC277" s="28"/>
      <c r="KD277" s="28"/>
      <c r="KE277" s="28"/>
      <c r="KF277" s="28"/>
      <c r="KG277" s="28"/>
      <c r="KH277" s="28"/>
      <c r="KI277" s="28"/>
      <c r="KJ277" s="28"/>
      <c r="KK277" s="28"/>
      <c r="KL277" s="28"/>
      <c r="KM277" s="28"/>
      <c r="KN277" s="28"/>
      <c r="KO277" s="28"/>
      <c r="KP277" s="28"/>
      <c r="KQ277" s="28"/>
      <c r="KR277" s="28"/>
      <c r="KS277" s="28"/>
      <c r="KT277" s="28"/>
      <c r="KU277" s="28"/>
      <c r="KV277" s="28"/>
      <c r="KW277" s="28"/>
      <c r="KX277" s="28"/>
      <c r="KY277" s="28"/>
      <c r="KZ277" s="28"/>
      <c r="LA277" s="28"/>
      <c r="LB277" s="28"/>
      <c r="LC277" s="28"/>
      <c r="LD277" s="28"/>
      <c r="LE277" s="28"/>
      <c r="LF277" s="28"/>
      <c r="LG277" s="28"/>
      <c r="LH277" s="28"/>
      <c r="LI277" s="28"/>
      <c r="LJ277" s="28"/>
      <c r="LK277" s="28"/>
      <c r="LL277" s="28"/>
      <c r="LM277" s="28"/>
      <c r="LN277" s="28"/>
      <c r="LO277" s="28"/>
      <c r="LP277" s="28"/>
      <c r="LQ277" s="28"/>
      <c r="LR277" s="28"/>
      <c r="LS277" s="28"/>
      <c r="LT277" s="28"/>
      <c r="LU277" s="28"/>
      <c r="LV277" s="28"/>
      <c r="LW277" s="28"/>
      <c r="LX277" s="28"/>
      <c r="LY277" s="28"/>
      <c r="LZ277" s="28"/>
      <c r="MA277" s="28"/>
      <c r="MB277" s="28"/>
      <c r="MC277" s="28"/>
      <c r="MD277" s="28"/>
      <c r="ME277" s="28"/>
      <c r="MF277" s="28"/>
      <c r="MG277" s="28"/>
      <c r="MH277" s="28"/>
      <c r="MI277" s="28"/>
      <c r="MJ277" s="28"/>
      <c r="MK277" s="28"/>
      <c r="ML277" s="28"/>
      <c r="MM277" s="28"/>
      <c r="MN277" s="28"/>
      <c r="MO277" s="28"/>
      <c r="MP277" s="28"/>
      <c r="MQ277" s="28"/>
      <c r="MR277" s="28"/>
      <c r="MS277" s="28"/>
      <c r="MT277" s="28"/>
      <c r="MU277" s="28"/>
      <c r="MV277" s="28"/>
      <c r="MW277" s="28"/>
      <c r="MX277" s="28"/>
      <c r="MY277" s="28"/>
      <c r="MZ277" s="28"/>
      <c r="NA277" s="28"/>
      <c r="NB277" s="28"/>
      <c r="NC277" s="28"/>
      <c r="ND277" s="28"/>
      <c r="NE277" s="28"/>
      <c r="NF277" s="28"/>
      <c r="NG277" s="28"/>
      <c r="NH277" s="28"/>
      <c r="NI277" s="28"/>
      <c r="NJ277" s="28"/>
      <c r="NK277" s="28"/>
      <c r="NL277" s="28"/>
      <c r="NM277" s="28"/>
      <c r="NN277" s="28"/>
      <c r="NO277" s="28"/>
      <c r="NP277" s="28"/>
      <c r="NQ277" s="28"/>
      <c r="NR277" s="28"/>
      <c r="NS277" s="28"/>
      <c r="NT277" s="28"/>
      <c r="NU277" s="28"/>
      <c r="NV277" s="28"/>
      <c r="NW277" s="28"/>
      <c r="NX277" s="28"/>
      <c r="NY277" s="28"/>
      <c r="NZ277" s="28"/>
      <c r="OA277" s="28"/>
      <c r="OB277" s="28"/>
      <c r="OC277" s="28"/>
      <c r="OD277" s="28"/>
      <c r="OE277" s="28"/>
      <c r="OF277" s="28"/>
      <c r="OG277" s="28"/>
      <c r="OH277" s="28"/>
      <c r="OI277" s="28"/>
      <c r="OJ277" s="28"/>
      <c r="OK277" s="28"/>
      <c r="OL277" s="28"/>
      <c r="OM277" s="28"/>
      <c r="ON277" s="28"/>
      <c r="OO277" s="28"/>
      <c r="OP277" s="28"/>
      <c r="OQ277" s="28"/>
      <c r="OR277" s="28"/>
      <c r="OS277" s="28"/>
      <c r="OT277" s="28"/>
      <c r="OU277" s="28"/>
      <c r="OV277" s="28"/>
      <c r="OW277" s="28"/>
      <c r="OX277" s="28"/>
      <c r="OY277" s="28"/>
      <c r="OZ277" s="28"/>
      <c r="PA277" s="28"/>
      <c r="PB277" s="28"/>
      <c r="PC277" s="28"/>
      <c r="PD277" s="28"/>
      <c r="PE277" s="28"/>
      <c r="PF277" s="28"/>
      <c r="PG277" s="28"/>
      <c r="PH277" s="28"/>
      <c r="PI277" s="28"/>
      <c r="PJ277" s="28"/>
      <c r="PK277" s="28"/>
      <c r="PL277" s="28"/>
      <c r="PM277" s="28"/>
      <c r="PN277" s="28"/>
      <c r="PO277" s="28"/>
      <c r="PP277" s="28"/>
      <c r="PQ277" s="28"/>
      <c r="PR277" s="28"/>
      <c r="PS277" s="28"/>
      <c r="PT277" s="28"/>
      <c r="PU277" s="28"/>
      <c r="PV277" s="28"/>
      <c r="PW277" s="28"/>
      <c r="PX277" s="28"/>
      <c r="PY277" s="28"/>
      <c r="PZ277" s="28"/>
      <c r="QA277" s="28"/>
      <c r="QB277" s="28"/>
      <c r="QC277" s="28"/>
      <c r="QD277" s="28"/>
      <c r="QE277" s="28"/>
      <c r="QF277" s="28"/>
      <c r="QG277" s="28"/>
      <c r="QH277" s="28"/>
      <c r="QI277" s="28"/>
      <c r="QJ277" s="28"/>
      <c r="QK277" s="28"/>
      <c r="QL277" s="28"/>
      <c r="QM277" s="28"/>
      <c r="QN277" s="28"/>
      <c r="QO277" s="28"/>
      <c r="QP277" s="28"/>
      <c r="QQ277" s="28"/>
      <c r="QR277" s="28"/>
      <c r="QS277" s="28"/>
      <c r="QT277" s="28"/>
      <c r="QU277" s="28"/>
      <c r="QV277" s="28"/>
      <c r="QW277" s="28"/>
      <c r="QX277" s="28"/>
      <c r="QY277" s="28"/>
      <c r="QZ277" s="28"/>
      <c r="RA277" s="28"/>
      <c r="RB277" s="28"/>
      <c r="RC277" s="28"/>
      <c r="RD277" s="28"/>
      <c r="RE277" s="28"/>
      <c r="RF277" s="28"/>
      <c r="RG277" s="28"/>
      <c r="RH277" s="28"/>
      <c r="RI277" s="28"/>
      <c r="RJ277" s="28"/>
      <c r="RK277" s="28"/>
      <c r="RL277" s="28"/>
      <c r="RM277" s="28"/>
      <c r="RN277" s="28"/>
      <c r="RO277" s="28"/>
      <c r="RP277" s="28"/>
      <c r="RQ277" s="28"/>
      <c r="RR277" s="28"/>
      <c r="RS277" s="28"/>
      <c r="RT277" s="28"/>
      <c r="RU277" s="28"/>
      <c r="RV277" s="28"/>
      <c r="RW277" s="28"/>
      <c r="RX277" s="28"/>
      <c r="RY277" s="28"/>
      <c r="RZ277" s="28"/>
      <c r="SA277" s="28"/>
      <c r="SB277" s="28"/>
      <c r="SC277" s="28"/>
      <c r="SD277" s="28"/>
      <c r="SE277" s="28"/>
      <c r="SF277" s="28"/>
      <c r="SG277" s="28"/>
      <c r="SH277" s="28"/>
      <c r="SI277" s="28"/>
      <c r="SJ277" s="28"/>
      <c r="SK277" s="28"/>
      <c r="SL277" s="28"/>
      <c r="SM277" s="28"/>
      <c r="SN277" s="28"/>
      <c r="SO277" s="28"/>
      <c r="SP277" s="28"/>
      <c r="SQ277" s="28"/>
      <c r="SR277" s="28"/>
      <c r="SS277" s="28"/>
      <c r="ST277" s="28"/>
      <c r="SU277" s="28"/>
      <c r="SV277" s="28"/>
      <c r="SW277" s="28"/>
      <c r="SX277" s="28"/>
      <c r="SY277" s="28"/>
      <c r="SZ277" s="28"/>
      <c r="TA277" s="28"/>
      <c r="TB277" s="28"/>
      <c r="TC277" s="28"/>
      <c r="TD277" s="28"/>
      <c r="TE277" s="28"/>
      <c r="TF277" s="28"/>
      <c r="TG277" s="28"/>
      <c r="TH277" s="28"/>
      <c r="TI277" s="28"/>
      <c r="TJ277" s="28"/>
      <c r="TK277" s="28"/>
      <c r="TL277" s="28"/>
      <c r="TM277" s="28"/>
      <c r="TN277" s="28"/>
      <c r="TO277" s="28"/>
      <c r="TP277" s="28"/>
      <c r="TQ277" s="28"/>
      <c r="TR277" s="28"/>
      <c r="TS277" s="28"/>
      <c r="TT277" s="28"/>
      <c r="TU277" s="28"/>
      <c r="TV277" s="28"/>
      <c r="TW277" s="28"/>
      <c r="TX277" s="28"/>
      <c r="TY277" s="28"/>
      <c r="TZ277" s="28"/>
      <c r="UA277" s="28"/>
      <c r="UB277" s="28"/>
      <c r="UC277" s="28"/>
      <c r="UD277" s="28"/>
      <c r="UE277" s="28"/>
      <c r="UF277" s="28"/>
      <c r="UG277" s="28"/>
      <c r="UH277" s="28"/>
      <c r="UI277" s="28"/>
      <c r="UJ277" s="28"/>
      <c r="UK277" s="28"/>
      <c r="UL277" s="28"/>
      <c r="UM277" s="28"/>
      <c r="UN277" s="28"/>
      <c r="UO277" s="28"/>
      <c r="UP277" s="28"/>
      <c r="UQ277" s="28"/>
      <c r="UR277" s="28"/>
      <c r="US277" s="28"/>
      <c r="UT277" s="28"/>
      <c r="UU277" s="28"/>
      <c r="UV277" s="28"/>
      <c r="UW277" s="28"/>
      <c r="UX277" s="28"/>
      <c r="UY277" s="28"/>
      <c r="UZ277" s="28"/>
      <c r="VA277" s="28"/>
      <c r="VB277" s="28"/>
      <c r="VC277" s="28"/>
      <c r="VD277" s="28"/>
      <c r="VE277" s="28"/>
      <c r="VF277" s="28"/>
      <c r="VG277" s="28"/>
      <c r="VH277" s="28"/>
      <c r="VI277" s="28"/>
      <c r="VJ277" s="28"/>
      <c r="VK277" s="28"/>
      <c r="VL277" s="28"/>
      <c r="VM277" s="28"/>
      <c r="VN277" s="28"/>
      <c r="VO277" s="28"/>
      <c r="VP277" s="28"/>
      <c r="VQ277" s="28"/>
      <c r="VR277" s="28"/>
      <c r="VS277" s="28"/>
      <c r="VT277" s="28"/>
      <c r="VU277" s="28"/>
      <c r="VV277" s="28"/>
      <c r="VW277" s="28"/>
      <c r="VX277" s="28"/>
      <c r="VY277" s="28"/>
      <c r="VZ277" s="28"/>
      <c r="WA277" s="28"/>
      <c r="WB277" s="28"/>
      <c r="WC277" s="28"/>
      <c r="WD277" s="28"/>
      <c r="WE277" s="28"/>
      <c r="WF277" s="28"/>
      <c r="WG277" s="28"/>
      <c r="WH277" s="28"/>
      <c r="WI277" s="28"/>
      <c r="WJ277" s="28"/>
      <c r="WK277" s="28"/>
      <c r="WL277" s="28"/>
      <c r="WM277" s="28"/>
      <c r="WN277" s="28"/>
      <c r="WO277" s="28"/>
      <c r="WP277" s="28"/>
      <c r="WQ277" s="28"/>
      <c r="WR277" s="28"/>
      <c r="WS277" s="28"/>
      <c r="WT277" s="28"/>
      <c r="WU277" s="28"/>
      <c r="WV277" s="28"/>
      <c r="WW277" s="28"/>
      <c r="WX277" s="28"/>
      <c r="WY277" s="28"/>
      <c r="WZ277" s="28"/>
      <c r="XA277" s="28"/>
      <c r="XB277" s="28"/>
      <c r="XC277" s="28"/>
      <c r="XD277" s="28"/>
      <c r="XE277" s="28"/>
      <c r="XF277" s="28"/>
      <c r="XG277" s="28"/>
      <c r="XH277" s="28"/>
      <c r="XI277" s="28"/>
      <c r="XJ277" s="28"/>
      <c r="XK277" s="28"/>
      <c r="XL277" s="28"/>
      <c r="XM277" s="28"/>
      <c r="XN277" s="28"/>
      <c r="XO277" s="28"/>
      <c r="XP277" s="28"/>
      <c r="XQ277" s="28"/>
      <c r="XR277" s="28"/>
      <c r="XS277" s="28"/>
      <c r="XT277" s="28"/>
      <c r="XU277" s="28"/>
      <c r="XV277" s="28"/>
      <c r="XW277" s="28"/>
      <c r="XX277" s="28"/>
      <c r="XY277" s="28"/>
      <c r="XZ277" s="28"/>
      <c r="YA277" s="28"/>
      <c r="YB277" s="28"/>
      <c r="YC277" s="28"/>
      <c r="YD277" s="28"/>
      <c r="YE277" s="28"/>
      <c r="YF277" s="28"/>
      <c r="YG277" s="28"/>
      <c r="YH277" s="28"/>
      <c r="YI277" s="28"/>
      <c r="YJ277" s="28"/>
      <c r="YK277" s="28"/>
      <c r="YL277" s="28"/>
      <c r="YM277" s="28"/>
      <c r="YN277" s="28"/>
      <c r="YO277" s="28"/>
      <c r="YP277" s="28"/>
      <c r="YQ277" s="28"/>
      <c r="YR277" s="28"/>
      <c r="YS277" s="28"/>
      <c r="YT277" s="28"/>
      <c r="YU277" s="28"/>
      <c r="YV277" s="28"/>
      <c r="YW277" s="28"/>
      <c r="YX277" s="28"/>
      <c r="YY277" s="28"/>
      <c r="YZ277" s="28"/>
      <c r="ZA277" s="28"/>
      <c r="ZB277" s="28"/>
      <c r="ZC277" s="28"/>
      <c r="ZD277" s="28"/>
      <c r="ZE277" s="28"/>
      <c r="ZF277" s="28"/>
      <c r="ZG277" s="28"/>
      <c r="ZH277" s="28"/>
      <c r="ZI277" s="28"/>
      <c r="ZJ277" s="28"/>
      <c r="ZK277" s="28"/>
      <c r="ZL277" s="28"/>
      <c r="ZM277" s="28"/>
      <c r="ZN277" s="28"/>
      <c r="ZO277" s="28"/>
      <c r="ZP277" s="28"/>
      <c r="ZQ277" s="28"/>
      <c r="ZR277" s="28"/>
      <c r="ZS277" s="28"/>
      <c r="ZT277" s="28"/>
      <c r="ZU277" s="28"/>
      <c r="ZV277" s="28"/>
      <c r="ZW277" s="28"/>
      <c r="ZX277" s="28"/>
      <c r="ZY277" s="28"/>
      <c r="ZZ277" s="28"/>
      <c r="AAA277" s="28"/>
      <c r="AAB277" s="28"/>
      <c r="AAC277" s="28"/>
      <c r="AAD277" s="28"/>
      <c r="AAE277" s="28"/>
      <c r="AAF277" s="28"/>
      <c r="AAG277" s="28"/>
      <c r="AAH277" s="28"/>
      <c r="AAI277" s="28"/>
      <c r="AAJ277" s="28"/>
      <c r="AAK277" s="28"/>
      <c r="AAL277" s="28"/>
      <c r="AAM277" s="28"/>
      <c r="AAN277" s="28"/>
      <c r="AAO277" s="28"/>
      <c r="AAP277" s="28"/>
      <c r="AAQ277" s="28"/>
      <c r="AAR277" s="28"/>
      <c r="AAS277" s="28"/>
      <c r="AAT277" s="28"/>
      <c r="AAU277" s="28"/>
      <c r="AAV277" s="28"/>
      <c r="AAW277" s="28"/>
      <c r="AAX277" s="28"/>
      <c r="AAY277" s="28"/>
      <c r="AAZ277" s="28"/>
      <c r="ABA277" s="28"/>
      <c r="ABB277" s="28"/>
      <c r="ABC277" s="28"/>
      <c r="ABD277" s="28"/>
      <c r="ABE277" s="28"/>
      <c r="ABF277" s="28"/>
      <c r="ABG277" s="28"/>
      <c r="ABH277" s="28"/>
      <c r="ABI277" s="28"/>
      <c r="ABJ277" s="28"/>
      <c r="ABK277" s="28"/>
      <c r="ABL277" s="28"/>
      <c r="ABM277" s="28"/>
      <c r="ABN277" s="28"/>
      <c r="ABO277" s="28"/>
      <c r="ABP277" s="28"/>
      <c r="ABQ277" s="28"/>
      <c r="ABR277" s="28"/>
      <c r="ABS277" s="28"/>
      <c r="ABT277" s="28"/>
      <c r="ABU277" s="28"/>
      <c r="ABV277" s="28"/>
      <c r="ABW277" s="28"/>
      <c r="ABX277" s="28"/>
      <c r="ABY277" s="28"/>
      <c r="ABZ277" s="28"/>
      <c r="ACA277" s="28"/>
      <c r="ACB277" s="28"/>
      <c r="ACC277" s="28"/>
      <c r="ACD277" s="28"/>
      <c r="ACE277" s="28"/>
      <c r="ACF277" s="28"/>
      <c r="ACG277" s="28"/>
      <c r="ACH277" s="28"/>
      <c r="ACI277" s="28"/>
      <c r="ACJ277" s="28"/>
      <c r="ACK277" s="28"/>
      <c r="ACL277" s="28"/>
      <c r="ACM277" s="28"/>
      <c r="ACN277" s="28"/>
      <c r="ACO277" s="28"/>
      <c r="ACP277" s="28"/>
      <c r="ACQ277" s="28"/>
      <c r="ACR277" s="28"/>
      <c r="ACS277" s="28"/>
      <c r="ACT277" s="28"/>
      <c r="ACU277" s="28"/>
      <c r="ACV277" s="28"/>
      <c r="ACW277" s="28"/>
      <c r="ACX277" s="28"/>
      <c r="ACY277" s="28"/>
      <c r="ACZ277" s="28"/>
      <c r="ADA277" s="28"/>
      <c r="ADB277" s="28"/>
      <c r="ADC277" s="28"/>
      <c r="ADD277" s="28"/>
      <c r="ADE277" s="28"/>
      <c r="ADF277" s="28"/>
      <c r="ADG277" s="28"/>
      <c r="ADH277" s="28"/>
      <c r="ADI277" s="28"/>
      <c r="ADJ277" s="28"/>
      <c r="ADK277" s="28"/>
      <c r="ADL277" s="28"/>
      <c r="ADM277" s="28"/>
      <c r="ADN277" s="28"/>
      <c r="ADO277" s="28"/>
      <c r="ADP277" s="28"/>
      <c r="ADQ277" s="28"/>
      <c r="ADR277" s="28"/>
      <c r="ADS277" s="28"/>
      <c r="ADT277" s="28"/>
      <c r="ADU277" s="28"/>
      <c r="ADV277" s="28"/>
      <c r="ADW277" s="28"/>
      <c r="ADX277" s="28"/>
      <c r="ADY277" s="28"/>
      <c r="ADZ277" s="28"/>
      <c r="AEA277" s="28"/>
      <c r="AEB277" s="28"/>
      <c r="AEC277" s="28"/>
      <c r="AED277" s="28"/>
      <c r="AEE277" s="28"/>
      <c r="AEF277" s="28"/>
      <c r="AEG277" s="28"/>
      <c r="AEH277" s="28"/>
      <c r="AEI277" s="28"/>
      <c r="AEJ277" s="28"/>
      <c r="AEK277" s="28"/>
      <c r="AEL277" s="28"/>
      <c r="AEM277" s="28"/>
      <c r="AEN277" s="28"/>
      <c r="AEO277" s="28"/>
      <c r="AEP277" s="28"/>
      <c r="AEQ277" s="28"/>
      <c r="AER277" s="28"/>
      <c r="AES277" s="28"/>
      <c r="AET277" s="28"/>
      <c r="AEU277" s="28"/>
      <c r="AEV277" s="28"/>
      <c r="AEW277" s="28"/>
      <c r="AEX277" s="28"/>
      <c r="AEY277" s="28"/>
      <c r="AEZ277" s="28"/>
      <c r="AFA277" s="28"/>
      <c r="AFB277" s="28"/>
      <c r="AFC277" s="28"/>
      <c r="AFD277" s="28"/>
      <c r="AFE277" s="28"/>
      <c r="AFF277" s="28"/>
      <c r="AFG277" s="28"/>
      <c r="AFH277" s="28"/>
      <c r="AFI277" s="28"/>
      <c r="AFJ277" s="28"/>
      <c r="AFK277" s="28"/>
      <c r="AFL277" s="28"/>
      <c r="AFM277" s="28"/>
      <c r="AFN277" s="28"/>
      <c r="AFO277" s="28"/>
      <c r="AFP277" s="28"/>
      <c r="AFQ277" s="28"/>
      <c r="AFR277" s="28"/>
      <c r="AFS277" s="28"/>
      <c r="AFT277" s="28"/>
      <c r="AFU277" s="28"/>
      <c r="AFV277" s="28"/>
      <c r="AFW277" s="28"/>
      <c r="AFX277" s="28"/>
      <c r="AFY277" s="28"/>
      <c r="AFZ277" s="28"/>
      <c r="AGA277" s="28"/>
      <c r="AGB277" s="28"/>
      <c r="AGC277" s="28"/>
      <c r="AGD277" s="28"/>
      <c r="AGE277" s="28"/>
      <c r="AGF277" s="28"/>
      <c r="AGG277" s="28"/>
      <c r="AGH277" s="28"/>
      <c r="AGI277" s="28"/>
      <c r="AGJ277" s="28"/>
      <c r="AGK277" s="28"/>
      <c r="AGL277" s="28"/>
      <c r="AGM277" s="28"/>
      <c r="AGN277" s="28"/>
      <c r="AGO277" s="28"/>
      <c r="AGP277" s="28"/>
      <c r="AGQ277" s="28"/>
      <c r="AGR277" s="28"/>
    </row>
    <row r="278" spans="1:876" ht="14.45" hidden="1" customHeight="1" x14ac:dyDescent="0.2">
      <c r="A278" s="108">
        <v>69</v>
      </c>
      <c r="B278" s="114" t="s">
        <v>570</v>
      </c>
      <c r="C278" s="278" t="s">
        <v>230</v>
      </c>
      <c r="D278" s="116">
        <f t="shared" ref="D278" si="420">VLOOKUP(C278,TLine_Cost,2,FALSE)</f>
        <v>73733.069999999992</v>
      </c>
      <c r="E278" s="116">
        <f t="shared" ref="E278" si="421">VLOOKUP(C278,TLine_Cost,4,FALSE)</f>
        <v>70830.210000000006</v>
      </c>
      <c r="F278" s="117" t="s">
        <v>36</v>
      </c>
      <c r="G278" s="108">
        <v>51383</v>
      </c>
      <c r="H278" s="113" t="s">
        <v>574</v>
      </c>
      <c r="I278" s="108">
        <v>51381</v>
      </c>
      <c r="J278" s="123" t="s">
        <v>770</v>
      </c>
      <c r="K278" s="126">
        <f t="shared" ref="K278" si="422">D278*V278/W278</f>
        <v>54755.955742553189</v>
      </c>
      <c r="L278" s="126">
        <f t="shared" ref="L278" si="423">E278*V278/W278</f>
        <v>52600.221908510648</v>
      </c>
      <c r="M278" s="127">
        <f>SUM(K278)</f>
        <v>54755.955742553189</v>
      </c>
      <c r="N278" s="128" t="s">
        <v>338</v>
      </c>
      <c r="O278" s="142" t="s">
        <v>330</v>
      </c>
      <c r="P278" s="128" t="e">
        <f>VLOOKUP(I278,I279:J679,2,FALSE)</f>
        <v>#N/A</v>
      </c>
      <c r="Q278" s="129" t="e">
        <f>VLOOKUP(I278,#REF!,5,FALSE)</f>
        <v>#REF!</v>
      </c>
      <c r="R278" s="129" t="e">
        <f>VLOOKUP(I278,#REF!,6,FALSE)</f>
        <v>#REF!</v>
      </c>
      <c r="S278" s="130" t="e">
        <f t="shared" ref="S278" si="424">SQRT(Q278^2+R278^2)</f>
        <v>#REF!</v>
      </c>
      <c r="T278" s="108">
        <v>69</v>
      </c>
      <c r="U278" s="108">
        <v>1</v>
      </c>
      <c r="V278" s="131">
        <v>10.471</v>
      </c>
      <c r="W278" s="131">
        <v>14.1</v>
      </c>
      <c r="X278" s="128">
        <f t="shared" si="388"/>
        <v>0</v>
      </c>
      <c r="Y278" s="128">
        <f t="shared" si="389"/>
        <v>0</v>
      </c>
      <c r="Z278" s="135">
        <f t="shared" ref="Z278" si="425">K278*X278*Y278</f>
        <v>0</v>
      </c>
      <c r="AA278" s="135">
        <f t="shared" ref="AA278" si="426">L278*X278*Y278</f>
        <v>0</v>
      </c>
      <c r="AB278" s="128">
        <f t="shared" si="390"/>
        <v>1</v>
      </c>
      <c r="AC278" s="135">
        <f t="shared" ref="AC278" si="427">K278*X278*AB278</f>
        <v>0</v>
      </c>
      <c r="AD278" s="135">
        <f t="shared" ref="AD278" si="428">L278*X278*AB278</f>
        <v>0</v>
      </c>
      <c r="AE278" s="133" t="s">
        <v>330</v>
      </c>
      <c r="AF278" s="39">
        <v>526</v>
      </c>
      <c r="AG278" s="39">
        <v>100</v>
      </c>
      <c r="AH278" s="180">
        <f t="shared" si="387"/>
        <v>10.471</v>
      </c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  <c r="IM278" s="28"/>
      <c r="IN278" s="28"/>
      <c r="IO278" s="28"/>
      <c r="IP278" s="28"/>
      <c r="IQ278" s="28"/>
      <c r="IR278" s="28"/>
      <c r="IS278" s="28"/>
      <c r="IT278" s="28"/>
      <c r="IU278" s="28"/>
      <c r="IV278" s="28"/>
      <c r="IW278" s="28"/>
      <c r="IX278" s="28"/>
      <c r="IY278" s="28"/>
      <c r="IZ278" s="28"/>
      <c r="JA278" s="28"/>
      <c r="JB278" s="28"/>
      <c r="JC278" s="28"/>
      <c r="JD278" s="28"/>
      <c r="JE278" s="28"/>
      <c r="JF278" s="28"/>
      <c r="JG278" s="28"/>
      <c r="JH278" s="28"/>
      <c r="JI278" s="28"/>
      <c r="JJ278" s="28"/>
      <c r="JK278" s="28"/>
      <c r="JL278" s="28"/>
      <c r="JM278" s="28"/>
      <c r="JN278" s="28"/>
      <c r="JO278" s="28"/>
      <c r="JP278" s="28"/>
      <c r="JQ278" s="28"/>
      <c r="JR278" s="28"/>
      <c r="JS278" s="28"/>
      <c r="JT278" s="28"/>
      <c r="JU278" s="28"/>
      <c r="JV278" s="28"/>
      <c r="JW278" s="28"/>
      <c r="JX278" s="28"/>
      <c r="JY278" s="28"/>
      <c r="JZ278" s="28"/>
      <c r="KA278" s="28"/>
      <c r="KB278" s="28"/>
      <c r="KC278" s="28"/>
      <c r="KD278" s="28"/>
      <c r="KE278" s="28"/>
      <c r="KF278" s="28"/>
      <c r="KG278" s="28"/>
      <c r="KH278" s="28"/>
      <c r="KI278" s="28"/>
      <c r="KJ278" s="28"/>
      <c r="KK278" s="28"/>
      <c r="KL278" s="28"/>
      <c r="KM278" s="28"/>
      <c r="KN278" s="28"/>
      <c r="KO278" s="28"/>
      <c r="KP278" s="28"/>
      <c r="KQ278" s="28"/>
      <c r="KR278" s="28"/>
      <c r="KS278" s="28"/>
      <c r="KT278" s="28"/>
      <c r="KU278" s="28"/>
      <c r="KV278" s="28"/>
      <c r="KW278" s="28"/>
      <c r="KX278" s="28"/>
      <c r="KY278" s="28"/>
      <c r="KZ278" s="28"/>
      <c r="LA278" s="28"/>
      <c r="LB278" s="28"/>
      <c r="LC278" s="28"/>
      <c r="LD278" s="28"/>
      <c r="LE278" s="28"/>
      <c r="LF278" s="28"/>
      <c r="LG278" s="28"/>
      <c r="LH278" s="28"/>
      <c r="LI278" s="28"/>
      <c r="LJ278" s="28"/>
      <c r="LK278" s="28"/>
      <c r="LL278" s="28"/>
      <c r="LM278" s="28"/>
      <c r="LN278" s="28"/>
      <c r="LO278" s="28"/>
      <c r="LP278" s="28"/>
      <c r="LQ278" s="28"/>
      <c r="LR278" s="28"/>
      <c r="LS278" s="28"/>
      <c r="LT278" s="28"/>
      <c r="LU278" s="28"/>
      <c r="LV278" s="28"/>
      <c r="LW278" s="28"/>
      <c r="LX278" s="28"/>
      <c r="LY278" s="28"/>
      <c r="LZ278" s="28"/>
      <c r="MA278" s="28"/>
      <c r="MB278" s="28"/>
      <c r="MC278" s="28"/>
      <c r="MD278" s="28"/>
      <c r="ME278" s="28"/>
      <c r="MF278" s="28"/>
      <c r="MG278" s="28"/>
      <c r="MH278" s="28"/>
      <c r="MI278" s="28"/>
      <c r="MJ278" s="28"/>
      <c r="MK278" s="28"/>
      <c r="ML278" s="28"/>
      <c r="MM278" s="28"/>
      <c r="MN278" s="28"/>
      <c r="MO278" s="28"/>
      <c r="MP278" s="28"/>
      <c r="MQ278" s="28"/>
      <c r="MR278" s="28"/>
      <c r="MS278" s="28"/>
      <c r="MT278" s="28"/>
      <c r="MU278" s="28"/>
      <c r="MV278" s="28"/>
      <c r="MW278" s="28"/>
      <c r="MX278" s="28"/>
      <c r="MY278" s="28"/>
      <c r="MZ278" s="28"/>
      <c r="NA278" s="28"/>
      <c r="NB278" s="28"/>
      <c r="NC278" s="28"/>
      <c r="ND278" s="28"/>
      <c r="NE278" s="28"/>
      <c r="NF278" s="28"/>
      <c r="NG278" s="28"/>
      <c r="NH278" s="28"/>
      <c r="NI278" s="28"/>
      <c r="NJ278" s="28"/>
      <c r="NK278" s="28"/>
      <c r="NL278" s="28"/>
      <c r="NM278" s="28"/>
      <c r="NN278" s="28"/>
      <c r="NO278" s="28"/>
      <c r="NP278" s="28"/>
      <c r="NQ278" s="28"/>
      <c r="NR278" s="28"/>
      <c r="NS278" s="28"/>
      <c r="NT278" s="28"/>
      <c r="NU278" s="28"/>
      <c r="NV278" s="28"/>
      <c r="NW278" s="28"/>
      <c r="NX278" s="28"/>
      <c r="NY278" s="28"/>
      <c r="NZ278" s="28"/>
      <c r="OA278" s="28"/>
      <c r="OB278" s="28"/>
      <c r="OC278" s="28"/>
      <c r="OD278" s="28"/>
      <c r="OE278" s="28"/>
      <c r="OF278" s="28"/>
      <c r="OG278" s="28"/>
      <c r="OH278" s="28"/>
      <c r="OI278" s="28"/>
      <c r="OJ278" s="28"/>
      <c r="OK278" s="28"/>
      <c r="OL278" s="28"/>
      <c r="OM278" s="28"/>
      <c r="ON278" s="28"/>
      <c r="OO278" s="28"/>
      <c r="OP278" s="28"/>
      <c r="OQ278" s="28"/>
      <c r="OR278" s="28"/>
      <c r="OS278" s="28"/>
      <c r="OT278" s="28"/>
      <c r="OU278" s="28"/>
      <c r="OV278" s="28"/>
      <c r="OW278" s="28"/>
      <c r="OX278" s="28"/>
      <c r="OY278" s="28"/>
      <c r="OZ278" s="28"/>
      <c r="PA278" s="28"/>
      <c r="PB278" s="28"/>
      <c r="PC278" s="28"/>
      <c r="PD278" s="28"/>
      <c r="PE278" s="28"/>
      <c r="PF278" s="28"/>
      <c r="PG278" s="28"/>
      <c r="PH278" s="28"/>
      <c r="PI278" s="28"/>
      <c r="PJ278" s="28"/>
      <c r="PK278" s="28"/>
      <c r="PL278" s="28"/>
      <c r="PM278" s="28"/>
      <c r="PN278" s="28"/>
      <c r="PO278" s="28"/>
      <c r="PP278" s="28"/>
      <c r="PQ278" s="28"/>
      <c r="PR278" s="28"/>
      <c r="PS278" s="28"/>
      <c r="PT278" s="28"/>
      <c r="PU278" s="28"/>
      <c r="PV278" s="28"/>
      <c r="PW278" s="28"/>
      <c r="PX278" s="28"/>
      <c r="PY278" s="28"/>
      <c r="PZ278" s="28"/>
      <c r="QA278" s="28"/>
      <c r="QB278" s="28"/>
      <c r="QC278" s="28"/>
      <c r="QD278" s="28"/>
      <c r="QE278" s="28"/>
      <c r="QF278" s="28"/>
      <c r="QG278" s="28"/>
      <c r="QH278" s="28"/>
      <c r="QI278" s="28"/>
      <c r="QJ278" s="28"/>
      <c r="QK278" s="28"/>
      <c r="QL278" s="28"/>
      <c r="QM278" s="28"/>
      <c r="QN278" s="28"/>
      <c r="QO278" s="28"/>
      <c r="QP278" s="28"/>
      <c r="QQ278" s="28"/>
      <c r="QR278" s="28"/>
      <c r="QS278" s="28"/>
      <c r="QT278" s="28"/>
      <c r="QU278" s="28"/>
      <c r="QV278" s="28"/>
      <c r="QW278" s="28"/>
      <c r="QX278" s="28"/>
      <c r="QY278" s="28"/>
      <c r="QZ278" s="28"/>
      <c r="RA278" s="28"/>
      <c r="RB278" s="28"/>
      <c r="RC278" s="28"/>
      <c r="RD278" s="28"/>
      <c r="RE278" s="28"/>
      <c r="RF278" s="28"/>
      <c r="RG278" s="28"/>
      <c r="RH278" s="28"/>
      <c r="RI278" s="28"/>
      <c r="RJ278" s="28"/>
      <c r="RK278" s="28"/>
      <c r="RL278" s="28"/>
      <c r="RM278" s="28"/>
      <c r="RN278" s="28"/>
      <c r="RO278" s="28"/>
      <c r="RP278" s="28"/>
      <c r="RQ278" s="28"/>
      <c r="RR278" s="28"/>
      <c r="RS278" s="28"/>
      <c r="RT278" s="28"/>
      <c r="RU278" s="28"/>
      <c r="RV278" s="28"/>
      <c r="RW278" s="28"/>
      <c r="RX278" s="28"/>
      <c r="RY278" s="28"/>
      <c r="RZ278" s="28"/>
      <c r="SA278" s="28"/>
      <c r="SB278" s="28"/>
      <c r="SC278" s="28"/>
      <c r="SD278" s="28"/>
      <c r="SE278" s="28"/>
      <c r="SF278" s="28"/>
      <c r="SG278" s="28"/>
      <c r="SH278" s="28"/>
      <c r="SI278" s="28"/>
      <c r="SJ278" s="28"/>
      <c r="SK278" s="28"/>
      <c r="SL278" s="28"/>
      <c r="SM278" s="28"/>
      <c r="SN278" s="28"/>
      <c r="SO278" s="28"/>
      <c r="SP278" s="28"/>
      <c r="SQ278" s="28"/>
      <c r="SR278" s="28"/>
      <c r="SS278" s="28"/>
      <c r="ST278" s="28"/>
      <c r="SU278" s="28"/>
      <c r="SV278" s="28"/>
      <c r="SW278" s="28"/>
      <c r="SX278" s="28"/>
      <c r="SY278" s="28"/>
      <c r="SZ278" s="28"/>
      <c r="TA278" s="28"/>
      <c r="TB278" s="28"/>
      <c r="TC278" s="28"/>
      <c r="TD278" s="28"/>
      <c r="TE278" s="28"/>
      <c r="TF278" s="28"/>
      <c r="TG278" s="28"/>
      <c r="TH278" s="28"/>
      <c r="TI278" s="28"/>
      <c r="TJ278" s="28"/>
      <c r="TK278" s="28"/>
      <c r="TL278" s="28"/>
      <c r="TM278" s="28"/>
      <c r="TN278" s="28"/>
      <c r="TO278" s="28"/>
      <c r="TP278" s="28"/>
      <c r="TQ278" s="28"/>
      <c r="TR278" s="28"/>
      <c r="TS278" s="28"/>
      <c r="TT278" s="28"/>
      <c r="TU278" s="28"/>
      <c r="TV278" s="28"/>
      <c r="TW278" s="28"/>
      <c r="TX278" s="28"/>
      <c r="TY278" s="28"/>
      <c r="TZ278" s="28"/>
      <c r="UA278" s="28"/>
      <c r="UB278" s="28"/>
      <c r="UC278" s="28"/>
      <c r="UD278" s="28"/>
      <c r="UE278" s="28"/>
      <c r="UF278" s="28"/>
      <c r="UG278" s="28"/>
      <c r="UH278" s="28"/>
      <c r="UI278" s="28"/>
      <c r="UJ278" s="28"/>
      <c r="UK278" s="28"/>
      <c r="UL278" s="28"/>
      <c r="UM278" s="28"/>
      <c r="UN278" s="28"/>
      <c r="UO278" s="28"/>
      <c r="UP278" s="28"/>
      <c r="UQ278" s="28"/>
      <c r="UR278" s="28"/>
      <c r="US278" s="28"/>
      <c r="UT278" s="28"/>
      <c r="UU278" s="28"/>
      <c r="UV278" s="28"/>
      <c r="UW278" s="28"/>
      <c r="UX278" s="28"/>
      <c r="UY278" s="28"/>
      <c r="UZ278" s="28"/>
      <c r="VA278" s="28"/>
      <c r="VB278" s="28"/>
      <c r="VC278" s="28"/>
      <c r="VD278" s="28"/>
      <c r="VE278" s="28"/>
      <c r="VF278" s="28"/>
      <c r="VG278" s="28"/>
      <c r="VH278" s="28"/>
      <c r="VI278" s="28"/>
      <c r="VJ278" s="28"/>
      <c r="VK278" s="28"/>
      <c r="VL278" s="28"/>
      <c r="VM278" s="28"/>
      <c r="VN278" s="28"/>
      <c r="VO278" s="28"/>
      <c r="VP278" s="28"/>
      <c r="VQ278" s="28"/>
      <c r="VR278" s="28"/>
      <c r="VS278" s="28"/>
      <c r="VT278" s="28"/>
      <c r="VU278" s="28"/>
      <c r="VV278" s="28"/>
      <c r="VW278" s="28"/>
      <c r="VX278" s="28"/>
      <c r="VY278" s="28"/>
      <c r="VZ278" s="28"/>
      <c r="WA278" s="28"/>
      <c r="WB278" s="28"/>
      <c r="WC278" s="28"/>
      <c r="WD278" s="28"/>
      <c r="WE278" s="28"/>
      <c r="WF278" s="28"/>
      <c r="WG278" s="28"/>
      <c r="WH278" s="28"/>
      <c r="WI278" s="28"/>
      <c r="WJ278" s="28"/>
      <c r="WK278" s="28"/>
      <c r="WL278" s="28"/>
      <c r="WM278" s="28"/>
      <c r="WN278" s="28"/>
      <c r="WO278" s="28"/>
      <c r="WP278" s="28"/>
      <c r="WQ278" s="28"/>
      <c r="WR278" s="28"/>
      <c r="WS278" s="28"/>
      <c r="WT278" s="28"/>
      <c r="WU278" s="28"/>
      <c r="WV278" s="28"/>
      <c r="WW278" s="28"/>
      <c r="WX278" s="28"/>
      <c r="WY278" s="28"/>
      <c r="WZ278" s="28"/>
      <c r="XA278" s="28"/>
      <c r="XB278" s="28"/>
      <c r="XC278" s="28"/>
      <c r="XD278" s="28"/>
      <c r="XE278" s="28"/>
      <c r="XF278" s="28"/>
      <c r="XG278" s="28"/>
      <c r="XH278" s="28"/>
      <c r="XI278" s="28"/>
      <c r="XJ278" s="28"/>
      <c r="XK278" s="28"/>
      <c r="XL278" s="28"/>
      <c r="XM278" s="28"/>
      <c r="XN278" s="28"/>
      <c r="XO278" s="28"/>
      <c r="XP278" s="28"/>
      <c r="XQ278" s="28"/>
      <c r="XR278" s="28"/>
      <c r="XS278" s="28"/>
      <c r="XT278" s="28"/>
      <c r="XU278" s="28"/>
      <c r="XV278" s="28"/>
      <c r="XW278" s="28"/>
      <c r="XX278" s="28"/>
      <c r="XY278" s="28"/>
      <c r="XZ278" s="28"/>
      <c r="YA278" s="28"/>
      <c r="YB278" s="28"/>
      <c r="YC278" s="28"/>
      <c r="YD278" s="28"/>
      <c r="YE278" s="28"/>
      <c r="YF278" s="28"/>
      <c r="YG278" s="28"/>
      <c r="YH278" s="28"/>
      <c r="YI278" s="28"/>
      <c r="YJ278" s="28"/>
      <c r="YK278" s="28"/>
      <c r="YL278" s="28"/>
      <c r="YM278" s="28"/>
      <c r="YN278" s="28"/>
      <c r="YO278" s="28"/>
      <c r="YP278" s="28"/>
      <c r="YQ278" s="28"/>
      <c r="YR278" s="28"/>
      <c r="YS278" s="28"/>
      <c r="YT278" s="28"/>
      <c r="YU278" s="28"/>
      <c r="YV278" s="28"/>
      <c r="YW278" s="28"/>
      <c r="YX278" s="28"/>
      <c r="YY278" s="28"/>
      <c r="YZ278" s="28"/>
      <c r="ZA278" s="28"/>
      <c r="ZB278" s="28"/>
      <c r="ZC278" s="28"/>
      <c r="ZD278" s="28"/>
      <c r="ZE278" s="28"/>
      <c r="ZF278" s="28"/>
      <c r="ZG278" s="28"/>
      <c r="ZH278" s="28"/>
      <c r="ZI278" s="28"/>
      <c r="ZJ278" s="28"/>
      <c r="ZK278" s="28"/>
      <c r="ZL278" s="28"/>
      <c r="ZM278" s="28"/>
      <c r="ZN278" s="28"/>
      <c r="ZO278" s="28"/>
      <c r="ZP278" s="28"/>
      <c r="ZQ278" s="28"/>
      <c r="ZR278" s="28"/>
      <c r="ZS278" s="28"/>
      <c r="ZT278" s="28"/>
      <c r="ZU278" s="28"/>
      <c r="ZV278" s="28"/>
      <c r="ZW278" s="28"/>
      <c r="ZX278" s="28"/>
      <c r="ZY278" s="28"/>
      <c r="ZZ278" s="28"/>
      <c r="AAA278" s="28"/>
      <c r="AAB278" s="28"/>
      <c r="AAC278" s="28"/>
      <c r="AAD278" s="28"/>
      <c r="AAE278" s="28"/>
      <c r="AAF278" s="28"/>
      <c r="AAG278" s="28"/>
      <c r="AAH278" s="28"/>
      <c r="AAI278" s="28"/>
      <c r="AAJ278" s="28"/>
      <c r="AAK278" s="28"/>
      <c r="AAL278" s="28"/>
      <c r="AAM278" s="28"/>
      <c r="AAN278" s="28"/>
      <c r="AAO278" s="28"/>
      <c r="AAP278" s="28"/>
      <c r="AAQ278" s="28"/>
      <c r="AAR278" s="28"/>
      <c r="AAS278" s="28"/>
      <c r="AAT278" s="28"/>
      <c r="AAU278" s="28"/>
      <c r="AAV278" s="28"/>
      <c r="AAW278" s="28"/>
      <c r="AAX278" s="28"/>
      <c r="AAY278" s="28"/>
      <c r="AAZ278" s="28"/>
      <c r="ABA278" s="28"/>
      <c r="ABB278" s="28"/>
      <c r="ABC278" s="28"/>
      <c r="ABD278" s="28"/>
      <c r="ABE278" s="28"/>
      <c r="ABF278" s="28"/>
      <c r="ABG278" s="28"/>
      <c r="ABH278" s="28"/>
      <c r="ABI278" s="28"/>
      <c r="ABJ278" s="28"/>
      <c r="ABK278" s="28"/>
      <c r="ABL278" s="28"/>
      <c r="ABM278" s="28"/>
      <c r="ABN278" s="28"/>
      <c r="ABO278" s="28"/>
      <c r="ABP278" s="28"/>
      <c r="ABQ278" s="28"/>
      <c r="ABR278" s="28"/>
      <c r="ABS278" s="28"/>
      <c r="ABT278" s="28"/>
      <c r="ABU278" s="28"/>
      <c r="ABV278" s="28"/>
      <c r="ABW278" s="28"/>
      <c r="ABX278" s="28"/>
      <c r="ABY278" s="28"/>
      <c r="ABZ278" s="28"/>
      <c r="ACA278" s="28"/>
      <c r="ACB278" s="28"/>
      <c r="ACC278" s="28"/>
      <c r="ACD278" s="28"/>
      <c r="ACE278" s="28"/>
      <c r="ACF278" s="28"/>
      <c r="ACG278" s="28"/>
      <c r="ACH278" s="28"/>
      <c r="ACI278" s="28"/>
      <c r="ACJ278" s="28"/>
      <c r="ACK278" s="28"/>
      <c r="ACL278" s="28"/>
      <c r="ACM278" s="28"/>
      <c r="ACN278" s="28"/>
      <c r="ACO278" s="28"/>
      <c r="ACP278" s="28"/>
      <c r="ACQ278" s="28"/>
      <c r="ACR278" s="28"/>
      <c r="ACS278" s="28"/>
      <c r="ACT278" s="28"/>
      <c r="ACU278" s="28"/>
      <c r="ACV278" s="28"/>
      <c r="ACW278" s="28"/>
      <c r="ACX278" s="28"/>
      <c r="ACY278" s="28"/>
      <c r="ACZ278" s="28"/>
      <c r="ADA278" s="28"/>
      <c r="ADB278" s="28"/>
      <c r="ADC278" s="28"/>
      <c r="ADD278" s="28"/>
      <c r="ADE278" s="28"/>
      <c r="ADF278" s="28"/>
      <c r="ADG278" s="28"/>
      <c r="ADH278" s="28"/>
      <c r="ADI278" s="28"/>
      <c r="ADJ278" s="28"/>
      <c r="ADK278" s="28"/>
      <c r="ADL278" s="28"/>
      <c r="ADM278" s="28"/>
      <c r="ADN278" s="28"/>
      <c r="ADO278" s="28"/>
      <c r="ADP278" s="28"/>
      <c r="ADQ278" s="28"/>
      <c r="ADR278" s="28"/>
      <c r="ADS278" s="28"/>
      <c r="ADT278" s="28"/>
      <c r="ADU278" s="28"/>
      <c r="ADV278" s="28"/>
      <c r="ADW278" s="28"/>
      <c r="ADX278" s="28"/>
      <c r="ADY278" s="28"/>
      <c r="ADZ278" s="28"/>
      <c r="AEA278" s="28"/>
      <c r="AEB278" s="28"/>
      <c r="AEC278" s="28"/>
      <c r="AED278" s="28"/>
      <c r="AEE278" s="28"/>
      <c r="AEF278" s="28"/>
      <c r="AEG278" s="28"/>
      <c r="AEH278" s="28"/>
      <c r="AEI278" s="28"/>
      <c r="AEJ278" s="28"/>
      <c r="AEK278" s="28"/>
      <c r="AEL278" s="28"/>
      <c r="AEM278" s="28"/>
      <c r="AEN278" s="28"/>
      <c r="AEO278" s="28"/>
      <c r="AEP278" s="28"/>
      <c r="AEQ278" s="28"/>
      <c r="AER278" s="28"/>
      <c r="AES278" s="28"/>
      <c r="AET278" s="28"/>
      <c r="AEU278" s="28"/>
      <c r="AEV278" s="28"/>
      <c r="AEW278" s="28"/>
      <c r="AEX278" s="28"/>
      <c r="AEY278" s="28"/>
      <c r="AEZ278" s="28"/>
      <c r="AFA278" s="28"/>
      <c r="AFB278" s="28"/>
      <c r="AFC278" s="28"/>
      <c r="AFD278" s="28"/>
      <c r="AFE278" s="28"/>
      <c r="AFF278" s="28"/>
      <c r="AFG278" s="28"/>
      <c r="AFH278" s="28"/>
      <c r="AFI278" s="28"/>
      <c r="AFJ278" s="28"/>
      <c r="AFK278" s="28"/>
      <c r="AFL278" s="28"/>
      <c r="AFM278" s="28"/>
      <c r="AFN278" s="28"/>
      <c r="AFO278" s="28"/>
      <c r="AFP278" s="28"/>
      <c r="AFQ278" s="28"/>
      <c r="AFR278" s="28"/>
      <c r="AFS278" s="28"/>
      <c r="AFT278" s="28"/>
      <c r="AFU278" s="28"/>
      <c r="AFV278" s="28"/>
      <c r="AFW278" s="28"/>
      <c r="AFX278" s="28"/>
      <c r="AFY278" s="28"/>
      <c r="AFZ278" s="28"/>
      <c r="AGA278" s="28"/>
      <c r="AGB278" s="28"/>
      <c r="AGC278" s="28"/>
      <c r="AGD278" s="28"/>
      <c r="AGE278" s="28"/>
      <c r="AGF278" s="28"/>
      <c r="AGG278" s="28"/>
      <c r="AGH278" s="28"/>
      <c r="AGI278" s="28"/>
      <c r="AGJ278" s="28"/>
      <c r="AGK278" s="28"/>
      <c r="AGL278" s="28"/>
      <c r="AGM278" s="28"/>
      <c r="AGN278" s="28"/>
      <c r="AGO278" s="28"/>
      <c r="AGP278" s="28"/>
      <c r="AGQ278" s="28"/>
      <c r="AGR278" s="28"/>
    </row>
    <row r="279" spans="1:876" s="276" customFormat="1" ht="14.45" hidden="1" customHeight="1" x14ac:dyDescent="0.2">
      <c r="A279" s="108">
        <v>69</v>
      </c>
      <c r="B279" s="109" t="s">
        <v>771</v>
      </c>
      <c r="C279" s="278" t="s">
        <v>304</v>
      </c>
      <c r="D279" s="110">
        <f>VLOOKUP(C279,TLine_Cost,2,FALSE)</f>
        <v>134804.09</v>
      </c>
      <c r="E279" s="110">
        <f>VLOOKUP(C279,TLine_Cost,4,FALSE)</f>
        <v>130467.49</v>
      </c>
      <c r="F279" s="111" t="s">
        <v>36</v>
      </c>
      <c r="G279" s="108">
        <v>51563</v>
      </c>
      <c r="H279" s="113" t="s">
        <v>772</v>
      </c>
      <c r="I279" s="108">
        <v>51567</v>
      </c>
      <c r="J279" s="123" t="s">
        <v>773</v>
      </c>
      <c r="K279" s="126">
        <f>D279*V279/W279</f>
        <v>131705.14540229886</v>
      </c>
      <c r="L279" s="126">
        <f>E279*V279/W279</f>
        <v>127468.23735632186</v>
      </c>
      <c r="M279" s="127">
        <f>SUM(K279:K280)</f>
        <v>134804.09000000003</v>
      </c>
      <c r="N279" s="128" t="s">
        <v>329</v>
      </c>
      <c r="O279" s="142" t="s">
        <v>736</v>
      </c>
      <c r="P279" s="128" t="e">
        <f>VLOOKUP(I279,I280:J680,2,FALSE)</f>
        <v>#N/A</v>
      </c>
      <c r="Q279" s="129" t="e">
        <f>VLOOKUP(I279,#REF!,5,FALSE)</f>
        <v>#REF!</v>
      </c>
      <c r="R279" s="129" t="e">
        <f>VLOOKUP(I279,#REF!,6,FALSE)</f>
        <v>#REF!</v>
      </c>
      <c r="S279" s="130" t="e">
        <f>SQRT(Q279^2+R279^2)</f>
        <v>#REF!</v>
      </c>
      <c r="T279" s="108">
        <v>69</v>
      </c>
      <c r="U279" s="108">
        <v>1</v>
      </c>
      <c r="V279" s="131">
        <v>4.25</v>
      </c>
      <c r="W279" s="131">
        <v>4.3499999999999996</v>
      </c>
      <c r="X279" s="128">
        <f t="shared" si="388"/>
        <v>0</v>
      </c>
      <c r="Y279" s="128">
        <f t="shared" si="389"/>
        <v>1</v>
      </c>
      <c r="Z279" s="135">
        <f>K279*X279*Y279</f>
        <v>0</v>
      </c>
      <c r="AA279" s="135">
        <f>L279*X279*Y279</f>
        <v>0</v>
      </c>
      <c r="AB279" s="128">
        <f t="shared" si="390"/>
        <v>0</v>
      </c>
      <c r="AC279" s="135">
        <f>K279*X279*AB279</f>
        <v>0</v>
      </c>
      <c r="AD279" s="135">
        <f>L279*X279*AB279</f>
        <v>0</v>
      </c>
      <c r="AE279" s="133" t="s">
        <v>330</v>
      </c>
      <c r="AF279" s="39">
        <v>526</v>
      </c>
      <c r="AG279" s="39">
        <v>100</v>
      </c>
      <c r="AH279" s="180">
        <f t="shared" si="387"/>
        <v>4.25</v>
      </c>
    </row>
    <row r="280" spans="1:876" s="276" customFormat="1" ht="14.45" hidden="1" customHeight="1" x14ac:dyDescent="0.2">
      <c r="A280" s="108">
        <v>69</v>
      </c>
      <c r="B280" s="109" t="s">
        <v>771</v>
      </c>
      <c r="C280" s="278" t="s">
        <v>304</v>
      </c>
      <c r="D280" s="110">
        <f>VLOOKUP(C280,TLine_Cost,2,FALSE)</f>
        <v>134804.09</v>
      </c>
      <c r="E280" s="110">
        <f>VLOOKUP(C280,TLine_Cost,4,FALSE)</f>
        <v>130467.49</v>
      </c>
      <c r="F280" s="111" t="s">
        <v>36</v>
      </c>
      <c r="G280" s="108">
        <v>51567</v>
      </c>
      <c r="H280" s="113" t="s">
        <v>773</v>
      </c>
      <c r="I280" s="108">
        <v>51569</v>
      </c>
      <c r="J280" s="123" t="s">
        <v>774</v>
      </c>
      <c r="K280" s="126">
        <f>D280*V280/W280</f>
        <v>3098.9445977011496</v>
      </c>
      <c r="L280" s="126">
        <f>E280*V280/W280</f>
        <v>2999.2526436781613</v>
      </c>
      <c r="M280" s="127"/>
      <c r="N280" s="128" t="s">
        <v>338</v>
      </c>
      <c r="O280" s="142" t="s">
        <v>330</v>
      </c>
      <c r="P280" s="128" t="e">
        <f>VLOOKUP(I280,I291:J681,2,FALSE)</f>
        <v>#N/A</v>
      </c>
      <c r="Q280" s="129" t="e">
        <f>VLOOKUP(I280,#REF!,5,FALSE)</f>
        <v>#REF!</v>
      </c>
      <c r="R280" s="129" t="e">
        <f>VLOOKUP(I280,#REF!,6,FALSE)</f>
        <v>#REF!</v>
      </c>
      <c r="S280" s="130" t="e">
        <f>SQRT(Q280^2+R280^2)</f>
        <v>#REF!</v>
      </c>
      <c r="T280" s="108">
        <v>69</v>
      </c>
      <c r="U280" s="108">
        <v>1</v>
      </c>
      <c r="V280" s="131">
        <v>0.1</v>
      </c>
      <c r="W280" s="131">
        <v>4.3499999999999996</v>
      </c>
      <c r="X280" s="128">
        <f t="shared" si="388"/>
        <v>0</v>
      </c>
      <c r="Y280" s="128">
        <f t="shared" si="389"/>
        <v>0</v>
      </c>
      <c r="Z280" s="135">
        <f>K280*X280*Y280</f>
        <v>0</v>
      </c>
      <c r="AA280" s="135">
        <f>L280*X280*Y280</f>
        <v>0</v>
      </c>
      <c r="AB280" s="128">
        <f t="shared" si="390"/>
        <v>1</v>
      </c>
      <c r="AC280" s="135">
        <f>K280*X280*AB280</f>
        <v>0</v>
      </c>
      <c r="AD280" s="135">
        <f>L280*X280*AB280</f>
        <v>0</v>
      </c>
      <c r="AE280" s="133" t="s">
        <v>330</v>
      </c>
      <c r="AF280" s="39">
        <v>526</v>
      </c>
      <c r="AG280" s="39">
        <v>100</v>
      </c>
      <c r="AH280" s="180">
        <f t="shared" si="387"/>
        <v>0.1</v>
      </c>
    </row>
    <row r="281" spans="1:876" s="276" customFormat="1" ht="14.45" hidden="1" customHeight="1" x14ac:dyDescent="0.2">
      <c r="A281" s="108">
        <v>69</v>
      </c>
      <c r="B281" s="109" t="s">
        <v>606</v>
      </c>
      <c r="C281" s="278" t="s">
        <v>235</v>
      </c>
      <c r="D281" s="110">
        <f t="shared" ref="D281:D286" si="429">VLOOKUP(C281,TLine_Cost,2,FALSE)</f>
        <v>377760.23</v>
      </c>
      <c r="E281" s="110">
        <f t="shared" ref="E281:E286" si="430">VLOOKUP(C281,TLine_Cost,4,FALSE)</f>
        <v>365706.25</v>
      </c>
      <c r="F281" s="111" t="s">
        <v>36</v>
      </c>
      <c r="G281" s="108">
        <v>51563</v>
      </c>
      <c r="H281" s="113" t="s">
        <v>772</v>
      </c>
      <c r="I281" s="108">
        <v>51557</v>
      </c>
      <c r="J281" s="123" t="s">
        <v>612</v>
      </c>
      <c r="K281" s="126">
        <f t="shared" ref="K281:K286" si="431">D281*V281/W281</f>
        <v>74374.919864452982</v>
      </c>
      <c r="L281" s="126">
        <f t="shared" ref="L281:L286" si="432">E281*V281/W281</f>
        <v>72001.684872120095</v>
      </c>
      <c r="M281" s="127">
        <f>SUM(K281:K290)</f>
        <v>322672.72925808834</v>
      </c>
      <c r="N281" s="128" t="s">
        <v>329</v>
      </c>
      <c r="O281" s="142" t="s">
        <v>730</v>
      </c>
      <c r="P281" s="128" t="e">
        <f>VLOOKUP(I281,I283:J652,2,FALSE)</f>
        <v>#N/A</v>
      </c>
      <c r="Q281" s="129" t="e">
        <f>VLOOKUP(I281,#REF!,5,FALSE)</f>
        <v>#REF!</v>
      </c>
      <c r="R281" s="129" t="e">
        <f>VLOOKUP(I281,#REF!,6,FALSE)</f>
        <v>#REF!</v>
      </c>
      <c r="S281" s="130" t="e">
        <f t="shared" ref="S281:S286" si="433">SQRT(Q281^2+R281^2)</f>
        <v>#REF!</v>
      </c>
      <c r="T281" s="108">
        <v>69</v>
      </c>
      <c r="U281" s="108">
        <v>1</v>
      </c>
      <c r="V281" s="131">
        <v>10.4</v>
      </c>
      <c r="W281" s="131">
        <v>52.823</v>
      </c>
      <c r="X281" s="128">
        <f t="shared" si="388"/>
        <v>0</v>
      </c>
      <c r="Y281" s="128">
        <f t="shared" si="389"/>
        <v>1</v>
      </c>
      <c r="Z281" s="135">
        <f t="shared" ref="Z281:Z286" si="434">K281*X281*Y281</f>
        <v>0</v>
      </c>
      <c r="AA281" s="135">
        <f t="shared" ref="AA281:AA286" si="435">L281*X281*Y281</f>
        <v>0</v>
      </c>
      <c r="AB281" s="128">
        <f t="shared" si="390"/>
        <v>0</v>
      </c>
      <c r="AC281" s="135">
        <f t="shared" ref="AC281:AC286" si="436">K281*X281*AB281</f>
        <v>0</v>
      </c>
      <c r="AD281" s="135">
        <f t="shared" ref="AD281:AD286" si="437">L281*X281*AB281</f>
        <v>0</v>
      </c>
      <c r="AE281" s="133" t="s">
        <v>330</v>
      </c>
      <c r="AF281" s="39">
        <v>526</v>
      </c>
      <c r="AG281" s="39">
        <v>100</v>
      </c>
      <c r="AH281" s="180">
        <f t="shared" si="387"/>
        <v>10.4</v>
      </c>
    </row>
    <row r="282" spans="1:876" s="276" customFormat="1" ht="14.45" hidden="1" customHeight="1" x14ac:dyDescent="0.2">
      <c r="A282" s="108">
        <v>69</v>
      </c>
      <c r="B282" s="109" t="s">
        <v>606</v>
      </c>
      <c r="C282" s="278" t="s">
        <v>235</v>
      </c>
      <c r="D282" s="110">
        <f t="shared" si="429"/>
        <v>377760.23</v>
      </c>
      <c r="E282" s="110">
        <f t="shared" si="430"/>
        <v>365706.25</v>
      </c>
      <c r="F282" s="111" t="s">
        <v>36</v>
      </c>
      <c r="G282" s="108"/>
      <c r="H282" s="113" t="s">
        <v>829</v>
      </c>
      <c r="I282" s="108">
        <v>51621</v>
      </c>
      <c r="J282" s="113" t="s">
        <v>553</v>
      </c>
      <c r="K282" s="126">
        <f t="shared" si="431"/>
        <v>32395.998748651156</v>
      </c>
      <c r="L282" s="126">
        <f t="shared" si="432"/>
        <v>31362.272352952314</v>
      </c>
      <c r="M282" s="127"/>
      <c r="N282" s="128" t="s">
        <v>338</v>
      </c>
      <c r="O282" s="142" t="s">
        <v>330</v>
      </c>
      <c r="P282" s="128" t="e">
        <f>VLOOKUP(I282,I283:J652,2,FALSE)</f>
        <v>#N/A</v>
      </c>
      <c r="Q282" s="129" t="e">
        <f>VLOOKUP(I282,#REF!,5,FALSE)</f>
        <v>#REF!</v>
      </c>
      <c r="R282" s="129" t="e">
        <f>VLOOKUP(I282,#REF!,6,FALSE)</f>
        <v>#REF!</v>
      </c>
      <c r="S282" s="130" t="e">
        <f t="shared" si="433"/>
        <v>#REF!</v>
      </c>
      <c r="T282" s="108">
        <v>69</v>
      </c>
      <c r="U282" s="108">
        <v>1</v>
      </c>
      <c r="V282" s="131">
        <v>4.53</v>
      </c>
      <c r="W282" s="131">
        <v>52.823</v>
      </c>
      <c r="X282" s="128">
        <f t="shared" si="388"/>
        <v>0</v>
      </c>
      <c r="Y282" s="128">
        <f t="shared" si="389"/>
        <v>0</v>
      </c>
      <c r="Z282" s="135">
        <f t="shared" si="434"/>
        <v>0</v>
      </c>
      <c r="AA282" s="135">
        <f t="shared" si="435"/>
        <v>0</v>
      </c>
      <c r="AB282" s="128">
        <f t="shared" si="390"/>
        <v>1</v>
      </c>
      <c r="AC282" s="135">
        <f t="shared" si="436"/>
        <v>0</v>
      </c>
      <c r="AD282" s="135">
        <f t="shared" si="437"/>
        <v>0</v>
      </c>
      <c r="AE282" s="133" t="s">
        <v>330</v>
      </c>
      <c r="AF282" s="39">
        <v>526</v>
      </c>
      <c r="AG282" s="39">
        <v>100</v>
      </c>
      <c r="AH282" s="180">
        <f t="shared" si="387"/>
        <v>4.53</v>
      </c>
    </row>
    <row r="283" spans="1:876" s="276" customFormat="1" ht="14.45" hidden="1" customHeight="1" x14ac:dyDescent="0.2">
      <c r="A283" s="108">
        <v>69</v>
      </c>
      <c r="B283" s="109" t="s">
        <v>606</v>
      </c>
      <c r="C283" s="278" t="s">
        <v>235</v>
      </c>
      <c r="D283" s="110">
        <f t="shared" si="429"/>
        <v>377760.23</v>
      </c>
      <c r="E283" s="110">
        <f t="shared" si="430"/>
        <v>365706.25</v>
      </c>
      <c r="F283" s="111" t="s">
        <v>36</v>
      </c>
      <c r="G283" s="108">
        <v>51621</v>
      </c>
      <c r="H283" s="113" t="s">
        <v>553</v>
      </c>
      <c r="I283" s="108">
        <v>51623</v>
      </c>
      <c r="J283" s="123" t="s">
        <v>613</v>
      </c>
      <c r="K283" s="126">
        <f t="shared" si="431"/>
        <v>24100.334609923706</v>
      </c>
      <c r="L283" s="126">
        <f t="shared" si="432"/>
        <v>23331.315194138915</v>
      </c>
      <c r="M283" s="127"/>
      <c r="N283" s="128" t="s">
        <v>329</v>
      </c>
      <c r="O283" s="142" t="s">
        <v>730</v>
      </c>
      <c r="P283" s="128" t="e">
        <f>VLOOKUP(I283,I284:J653,2,FALSE)</f>
        <v>#N/A</v>
      </c>
      <c r="Q283" s="129" t="e">
        <f>VLOOKUP(I283,#REF!,5,FALSE)</f>
        <v>#REF!</v>
      </c>
      <c r="R283" s="129" t="e">
        <f>VLOOKUP(I283,#REF!,6,FALSE)</f>
        <v>#REF!</v>
      </c>
      <c r="S283" s="130" t="e">
        <f t="shared" si="433"/>
        <v>#REF!</v>
      </c>
      <c r="T283" s="108">
        <v>69</v>
      </c>
      <c r="U283" s="108">
        <v>1</v>
      </c>
      <c r="V283" s="131">
        <v>3.37</v>
      </c>
      <c r="W283" s="131">
        <v>52.823</v>
      </c>
      <c r="X283" s="128">
        <f t="shared" si="388"/>
        <v>0</v>
      </c>
      <c r="Y283" s="128">
        <f t="shared" si="389"/>
        <v>1</v>
      </c>
      <c r="Z283" s="135">
        <f t="shared" si="434"/>
        <v>0</v>
      </c>
      <c r="AA283" s="135">
        <f t="shared" si="435"/>
        <v>0</v>
      </c>
      <c r="AB283" s="128">
        <f t="shared" si="390"/>
        <v>0</v>
      </c>
      <c r="AC283" s="135">
        <f t="shared" si="436"/>
        <v>0</v>
      </c>
      <c r="AD283" s="135">
        <f t="shared" si="437"/>
        <v>0</v>
      </c>
      <c r="AE283" s="133" t="s">
        <v>330</v>
      </c>
      <c r="AF283" s="39">
        <v>526</v>
      </c>
      <c r="AG283" s="39">
        <v>100</v>
      </c>
      <c r="AH283" s="180">
        <f t="shared" si="387"/>
        <v>3.37</v>
      </c>
    </row>
    <row r="284" spans="1:876" s="276" customFormat="1" ht="14.45" hidden="1" customHeight="1" x14ac:dyDescent="0.2">
      <c r="A284" s="108">
        <v>69</v>
      </c>
      <c r="B284" s="109" t="s">
        <v>606</v>
      </c>
      <c r="C284" s="278" t="s">
        <v>235</v>
      </c>
      <c r="D284" s="110">
        <f t="shared" si="429"/>
        <v>377760.23</v>
      </c>
      <c r="E284" s="110">
        <f t="shared" si="430"/>
        <v>365706.25</v>
      </c>
      <c r="F284" s="111" t="s">
        <v>36</v>
      </c>
      <c r="G284" s="108">
        <v>51623</v>
      </c>
      <c r="H284" s="113" t="s">
        <v>613</v>
      </c>
      <c r="I284" s="108">
        <v>51627</v>
      </c>
      <c r="J284" s="123" t="s">
        <v>607</v>
      </c>
      <c r="K284" s="126">
        <f t="shared" si="431"/>
        <v>40262.57681123753</v>
      </c>
      <c r="L284" s="126">
        <f t="shared" si="432"/>
        <v>38977.835175965018</v>
      </c>
      <c r="M284" s="127"/>
      <c r="N284" s="128" t="s">
        <v>329</v>
      </c>
      <c r="O284" s="142" t="s">
        <v>730</v>
      </c>
      <c r="P284" s="128" t="e">
        <f>VLOOKUP(I284,I285:J654,2,FALSE)</f>
        <v>#N/A</v>
      </c>
      <c r="Q284" s="129" t="e">
        <f>VLOOKUP(I284,#REF!,5,FALSE)</f>
        <v>#REF!</v>
      </c>
      <c r="R284" s="129" t="e">
        <f>VLOOKUP(I284,#REF!,6,FALSE)</f>
        <v>#REF!</v>
      </c>
      <c r="S284" s="130" t="e">
        <f t="shared" si="433"/>
        <v>#REF!</v>
      </c>
      <c r="T284" s="108">
        <v>69</v>
      </c>
      <c r="U284" s="108">
        <v>1</v>
      </c>
      <c r="V284" s="131">
        <v>5.63</v>
      </c>
      <c r="W284" s="131">
        <v>52.823</v>
      </c>
      <c r="X284" s="128">
        <f t="shared" si="388"/>
        <v>0</v>
      </c>
      <c r="Y284" s="128">
        <f t="shared" si="389"/>
        <v>1</v>
      </c>
      <c r="Z284" s="135">
        <f t="shared" si="434"/>
        <v>0</v>
      </c>
      <c r="AA284" s="135">
        <f t="shared" si="435"/>
        <v>0</v>
      </c>
      <c r="AB284" s="128">
        <f t="shared" si="390"/>
        <v>0</v>
      </c>
      <c r="AC284" s="135">
        <f t="shared" si="436"/>
        <v>0</v>
      </c>
      <c r="AD284" s="135">
        <f t="shared" si="437"/>
        <v>0</v>
      </c>
      <c r="AE284" s="133" t="s">
        <v>330</v>
      </c>
      <c r="AF284" s="39">
        <v>526</v>
      </c>
      <c r="AG284" s="39">
        <v>100</v>
      </c>
      <c r="AH284" s="180">
        <f t="shared" si="387"/>
        <v>5.63</v>
      </c>
    </row>
    <row r="285" spans="1:876" s="276" customFormat="1" ht="14.45" hidden="1" customHeight="1" x14ac:dyDescent="0.2">
      <c r="A285" s="108">
        <v>69</v>
      </c>
      <c r="B285" s="109" t="s">
        <v>606</v>
      </c>
      <c r="C285" s="278" t="s">
        <v>235</v>
      </c>
      <c r="D285" s="110">
        <f t="shared" si="429"/>
        <v>377760.23</v>
      </c>
      <c r="E285" s="110">
        <f t="shared" si="430"/>
        <v>365706.25</v>
      </c>
      <c r="F285" s="111" t="s">
        <v>36</v>
      </c>
      <c r="G285" s="108">
        <v>51627</v>
      </c>
      <c r="H285" s="113" t="s">
        <v>607</v>
      </c>
      <c r="I285" s="108">
        <v>51629</v>
      </c>
      <c r="J285" s="123" t="s">
        <v>608</v>
      </c>
      <c r="K285" s="126">
        <f t="shared" si="431"/>
        <v>9582.9223671506734</v>
      </c>
      <c r="L285" s="126">
        <f t="shared" si="432"/>
        <v>9277.1401662154749</v>
      </c>
      <c r="M285" s="127"/>
      <c r="N285" s="128" t="s">
        <v>338</v>
      </c>
      <c r="O285" s="142" t="s">
        <v>330</v>
      </c>
      <c r="P285" s="128" t="e">
        <f>VLOOKUP(I285,I291:J655,2,FALSE)</f>
        <v>#N/A</v>
      </c>
      <c r="Q285" s="129" t="e">
        <f>VLOOKUP(I285,#REF!,5,FALSE)</f>
        <v>#REF!</v>
      </c>
      <c r="R285" s="129" t="e">
        <f>VLOOKUP(I285,#REF!,6,FALSE)</f>
        <v>#REF!</v>
      </c>
      <c r="S285" s="130" t="e">
        <f t="shared" si="433"/>
        <v>#REF!</v>
      </c>
      <c r="T285" s="108">
        <v>69</v>
      </c>
      <c r="U285" s="108">
        <v>1</v>
      </c>
      <c r="V285" s="131">
        <v>1.34</v>
      </c>
      <c r="W285" s="131">
        <v>52.823</v>
      </c>
      <c r="X285" s="128">
        <f t="shared" si="388"/>
        <v>0</v>
      </c>
      <c r="Y285" s="128">
        <f t="shared" si="389"/>
        <v>0</v>
      </c>
      <c r="Z285" s="135">
        <f t="shared" si="434"/>
        <v>0</v>
      </c>
      <c r="AA285" s="135">
        <f t="shared" si="435"/>
        <v>0</v>
      </c>
      <c r="AB285" s="128">
        <f t="shared" si="390"/>
        <v>1</v>
      </c>
      <c r="AC285" s="135">
        <f t="shared" si="436"/>
        <v>0</v>
      </c>
      <c r="AD285" s="135">
        <f t="shared" si="437"/>
        <v>0</v>
      </c>
      <c r="AE285" s="133" t="s">
        <v>330</v>
      </c>
      <c r="AF285" s="39">
        <v>526</v>
      </c>
      <c r="AG285" s="39">
        <v>100</v>
      </c>
      <c r="AH285" s="180">
        <f t="shared" ref="AH285:AH299" si="438">V285</f>
        <v>1.34</v>
      </c>
    </row>
    <row r="286" spans="1:876" s="276" customFormat="1" ht="14.45" hidden="1" customHeight="1" x14ac:dyDescent="0.2">
      <c r="A286" s="108">
        <v>69</v>
      </c>
      <c r="B286" s="109" t="s">
        <v>606</v>
      </c>
      <c r="C286" s="278" t="s">
        <v>235</v>
      </c>
      <c r="D286" s="110">
        <f t="shared" si="429"/>
        <v>377760.23</v>
      </c>
      <c r="E286" s="110">
        <f t="shared" si="430"/>
        <v>365706.25</v>
      </c>
      <c r="F286" s="111" t="s">
        <v>36</v>
      </c>
      <c r="G286" s="108">
        <v>51557</v>
      </c>
      <c r="H286" s="123" t="s">
        <v>612</v>
      </c>
      <c r="I286" s="108"/>
      <c r="J286" s="122" t="s">
        <v>583</v>
      </c>
      <c r="K286" s="126">
        <f t="shared" si="431"/>
        <v>7866.5780625863736</v>
      </c>
      <c r="L286" s="126">
        <f t="shared" si="432"/>
        <v>7615.562823012704</v>
      </c>
      <c r="M286" s="127"/>
      <c r="N286" s="128" t="s">
        <v>329</v>
      </c>
      <c r="O286" s="142" t="s">
        <v>730</v>
      </c>
      <c r="P286" s="128" t="e">
        <f>VLOOKUP(I286,I284:J653,2,FALSE)</f>
        <v>#N/A</v>
      </c>
      <c r="Q286" s="129" t="e">
        <f>VLOOKUP(I286,#REF!,5,FALSE)</f>
        <v>#REF!</v>
      </c>
      <c r="R286" s="129" t="e">
        <f>VLOOKUP(I286,#REF!,6,FALSE)</f>
        <v>#REF!</v>
      </c>
      <c r="S286" s="130" t="e">
        <f t="shared" si="433"/>
        <v>#REF!</v>
      </c>
      <c r="T286" s="108">
        <v>69</v>
      </c>
      <c r="U286" s="108">
        <v>1</v>
      </c>
      <c r="V286" s="131">
        <v>1.1000000000000001</v>
      </c>
      <c r="W286" s="131">
        <v>52.823</v>
      </c>
      <c r="X286" s="128">
        <f t="shared" si="388"/>
        <v>0</v>
      </c>
      <c r="Y286" s="128">
        <f t="shared" si="389"/>
        <v>1</v>
      </c>
      <c r="Z286" s="135">
        <f t="shared" si="434"/>
        <v>0</v>
      </c>
      <c r="AA286" s="135">
        <f t="shared" si="435"/>
        <v>0</v>
      </c>
      <c r="AB286" s="128">
        <f t="shared" si="390"/>
        <v>0</v>
      </c>
      <c r="AC286" s="135">
        <f t="shared" si="436"/>
        <v>0</v>
      </c>
      <c r="AD286" s="135">
        <f t="shared" si="437"/>
        <v>0</v>
      </c>
      <c r="AE286" s="133" t="s">
        <v>330</v>
      </c>
      <c r="AF286" s="39">
        <v>526</v>
      </c>
      <c r="AG286" s="39">
        <v>100</v>
      </c>
      <c r="AH286" s="180">
        <f t="shared" si="438"/>
        <v>1.1000000000000001</v>
      </c>
    </row>
    <row r="287" spans="1:876" s="276" customFormat="1" ht="14.45" hidden="1" customHeight="1" x14ac:dyDescent="0.2">
      <c r="A287" s="108">
        <v>69</v>
      </c>
      <c r="B287" s="109" t="s">
        <v>606</v>
      </c>
      <c r="C287" s="278" t="s">
        <v>235</v>
      </c>
      <c r="D287" s="110">
        <f>VLOOKUP(C287,TLine_Cost,2,FALSE)</f>
        <v>377760.23</v>
      </c>
      <c r="E287" s="110">
        <f>VLOOKUP(C287,TLine_Cost,4,FALSE)</f>
        <v>365706.25</v>
      </c>
      <c r="F287" s="111" t="s">
        <v>36</v>
      </c>
      <c r="G287" s="108">
        <v>51531</v>
      </c>
      <c r="H287" s="113" t="s">
        <v>786</v>
      </c>
      <c r="I287" s="108">
        <v>51551</v>
      </c>
      <c r="J287" s="123" t="s">
        <v>602</v>
      </c>
      <c r="K287" s="126">
        <f>D287*V287/W287</f>
        <v>51847.900867046548</v>
      </c>
      <c r="L287" s="126">
        <f>E287*V287/W287</f>
        <v>50193.482242583719</v>
      </c>
      <c r="M287" s="127"/>
      <c r="N287" s="128" t="s">
        <v>329</v>
      </c>
      <c r="O287" s="142" t="s">
        <v>730</v>
      </c>
      <c r="P287" s="128" t="str">
        <f>VLOOKUP(I287,I288:J641,2,FALSE)</f>
        <v>SP-NDE2</v>
      </c>
      <c r="Q287" s="129" t="e">
        <f>VLOOKUP(I287,#REF!,5,FALSE)</f>
        <v>#REF!</v>
      </c>
      <c r="R287" s="129" t="e">
        <f>VLOOKUP(I287,#REF!,6,FALSE)</f>
        <v>#REF!</v>
      </c>
      <c r="S287" s="130" t="e">
        <f>SQRT(Q287^2+R287^2)</f>
        <v>#REF!</v>
      </c>
      <c r="T287" s="108">
        <v>69</v>
      </c>
      <c r="U287" s="108">
        <v>1</v>
      </c>
      <c r="V287" s="131">
        <v>7.25</v>
      </c>
      <c r="W287" s="131">
        <v>52.823</v>
      </c>
      <c r="X287" s="128">
        <f t="shared" si="388"/>
        <v>0</v>
      </c>
      <c r="Y287" s="128">
        <f t="shared" si="389"/>
        <v>1</v>
      </c>
      <c r="Z287" s="135">
        <f>K287*X287*Y287</f>
        <v>0</v>
      </c>
      <c r="AA287" s="135">
        <f>L287*X287*Y287</f>
        <v>0</v>
      </c>
      <c r="AB287" s="128">
        <f t="shared" si="390"/>
        <v>0</v>
      </c>
      <c r="AC287" s="135">
        <f>K287*X287*AB287</f>
        <v>0</v>
      </c>
      <c r="AD287" s="135">
        <f>L287*X287*AB287</f>
        <v>0</v>
      </c>
      <c r="AE287" s="133" t="s">
        <v>330</v>
      </c>
      <c r="AF287" s="39">
        <v>526</v>
      </c>
      <c r="AG287" s="39">
        <v>100</v>
      </c>
      <c r="AH287" s="180">
        <f t="shared" si="438"/>
        <v>7.25</v>
      </c>
    </row>
    <row r="288" spans="1:876" s="276" customFormat="1" ht="14.45" hidden="1" customHeight="1" x14ac:dyDescent="0.2">
      <c r="A288" s="108">
        <v>69</v>
      </c>
      <c r="B288" s="109" t="s">
        <v>606</v>
      </c>
      <c r="C288" s="278" t="s">
        <v>235</v>
      </c>
      <c r="D288" s="110">
        <f>VLOOKUP(C288,TLine_Cost,2,FALSE)</f>
        <v>377760.23</v>
      </c>
      <c r="E288" s="110">
        <f>VLOOKUP(C288,TLine_Cost,4,FALSE)</f>
        <v>365706.25</v>
      </c>
      <c r="F288" s="111" t="s">
        <v>36</v>
      </c>
      <c r="G288" s="108">
        <v>51551</v>
      </c>
      <c r="H288" s="113" t="s">
        <v>602</v>
      </c>
      <c r="I288" s="108">
        <v>51553</v>
      </c>
      <c r="J288" s="123" t="s">
        <v>609</v>
      </c>
      <c r="K288" s="126">
        <f>D288*V288/W288</f>
        <v>28605.738409404992</v>
      </c>
      <c r="L288" s="126">
        <f>E288*V288/W288</f>
        <v>27692.955720046193</v>
      </c>
      <c r="M288" s="127"/>
      <c r="N288" s="128" t="s">
        <v>338</v>
      </c>
      <c r="O288" s="142" t="s">
        <v>330</v>
      </c>
      <c r="P288" s="128" t="str">
        <f>VLOOKUP(I288,I289:J643,2,FALSE)</f>
        <v>WHTE&amp;MN2</v>
      </c>
      <c r="Q288" s="129" t="e">
        <f>VLOOKUP(I288,#REF!,5,FALSE)</f>
        <v>#REF!</v>
      </c>
      <c r="R288" s="129" t="e">
        <f>VLOOKUP(I288,#REF!,6,FALSE)</f>
        <v>#REF!</v>
      </c>
      <c r="S288" s="130" t="e">
        <f>SQRT(Q288^2+R288^2)</f>
        <v>#REF!</v>
      </c>
      <c r="T288" s="108">
        <v>69</v>
      </c>
      <c r="U288" s="108">
        <v>1</v>
      </c>
      <c r="V288" s="131">
        <v>4</v>
      </c>
      <c r="W288" s="131">
        <v>52.823</v>
      </c>
      <c r="X288" s="128">
        <f t="shared" si="388"/>
        <v>0</v>
      </c>
      <c r="Y288" s="128">
        <f t="shared" si="389"/>
        <v>0</v>
      </c>
      <c r="Z288" s="135">
        <f>K288*X288*Y288</f>
        <v>0</v>
      </c>
      <c r="AA288" s="135">
        <f>L288*X288*Y288</f>
        <v>0</v>
      </c>
      <c r="AB288" s="128">
        <f t="shared" si="390"/>
        <v>1</v>
      </c>
      <c r="AC288" s="135">
        <f>K288*X288*AB288</f>
        <v>0</v>
      </c>
      <c r="AD288" s="135">
        <f>L288*X288*AB288</f>
        <v>0</v>
      </c>
      <c r="AE288" s="133" t="s">
        <v>330</v>
      </c>
      <c r="AF288" s="39">
        <v>526</v>
      </c>
      <c r="AG288" s="39">
        <v>100</v>
      </c>
      <c r="AH288" s="180">
        <f t="shared" si="438"/>
        <v>4</v>
      </c>
    </row>
    <row r="289" spans="1:34" s="276" customFormat="1" ht="14.45" hidden="1" customHeight="1" x14ac:dyDescent="0.2">
      <c r="A289" s="108">
        <v>69</v>
      </c>
      <c r="B289" s="109" t="s">
        <v>606</v>
      </c>
      <c r="C289" s="278" t="s">
        <v>235</v>
      </c>
      <c r="D289" s="110">
        <f>VLOOKUP(C289,TLine_Cost,2,FALSE)</f>
        <v>377760.23</v>
      </c>
      <c r="E289" s="110">
        <f>VLOOKUP(C289,TLine_Cost,4,FALSE)</f>
        <v>365706.25</v>
      </c>
      <c r="F289" s="111" t="s">
        <v>36</v>
      </c>
      <c r="G289" s="108">
        <v>51553</v>
      </c>
      <c r="H289" s="113" t="s">
        <v>609</v>
      </c>
      <c r="I289" s="108">
        <v>51555</v>
      </c>
      <c r="J289" s="123" t="s">
        <v>610</v>
      </c>
      <c r="K289" s="126">
        <f>D289*V289/W289</f>
        <v>21454.303807053744</v>
      </c>
      <c r="L289" s="126">
        <f>E289*V289/W289</f>
        <v>20769.716790034643</v>
      </c>
      <c r="M289" s="127"/>
      <c r="N289" s="128" t="s">
        <v>329</v>
      </c>
      <c r="O289" s="142" t="s">
        <v>730</v>
      </c>
      <c r="P289" s="128" t="str">
        <f>VLOOKUP(I289,I290:J644,2,FALSE)</f>
        <v>SP-SHLW2</v>
      </c>
      <c r="Q289" s="129" t="e">
        <f>VLOOKUP(I289,#REF!,5,FALSE)</f>
        <v>#REF!</v>
      </c>
      <c r="R289" s="129" t="e">
        <f>VLOOKUP(I289,#REF!,6,FALSE)</f>
        <v>#REF!</v>
      </c>
      <c r="S289" s="130" t="e">
        <f>SQRT(Q289^2+R289^2)</f>
        <v>#REF!</v>
      </c>
      <c r="T289" s="108">
        <v>69</v>
      </c>
      <c r="U289" s="108">
        <v>1</v>
      </c>
      <c r="V289" s="131">
        <v>3</v>
      </c>
      <c r="W289" s="131">
        <v>52.823</v>
      </c>
      <c r="X289" s="128">
        <f t="shared" si="388"/>
        <v>0</v>
      </c>
      <c r="Y289" s="128">
        <f t="shared" si="389"/>
        <v>1</v>
      </c>
      <c r="Z289" s="135">
        <f>K289*X289*Y289</f>
        <v>0</v>
      </c>
      <c r="AA289" s="135">
        <f>L289*X289*Y289</f>
        <v>0</v>
      </c>
      <c r="AB289" s="128">
        <f t="shared" si="390"/>
        <v>0</v>
      </c>
      <c r="AC289" s="135">
        <f>K289*X289*AB289</f>
        <v>0</v>
      </c>
      <c r="AD289" s="135">
        <f>L289*X289*AB289</f>
        <v>0</v>
      </c>
      <c r="AE289" s="133" t="s">
        <v>330</v>
      </c>
      <c r="AF289" s="39">
        <v>526</v>
      </c>
      <c r="AG289" s="39">
        <v>100</v>
      </c>
      <c r="AH289" s="180">
        <f t="shared" si="438"/>
        <v>3</v>
      </c>
    </row>
    <row r="290" spans="1:34" s="276" customFormat="1" ht="14.45" hidden="1" customHeight="1" x14ac:dyDescent="0.2">
      <c r="A290" s="108">
        <v>69</v>
      </c>
      <c r="B290" s="109" t="s">
        <v>606</v>
      </c>
      <c r="C290" s="278" t="s">
        <v>235</v>
      </c>
      <c r="D290" s="110">
        <f>VLOOKUP(C290,TLine_Cost,2,FALSE)</f>
        <v>377760.23</v>
      </c>
      <c r="E290" s="110">
        <f>VLOOKUP(C290,TLine_Cost,4,FALSE)</f>
        <v>365706.25</v>
      </c>
      <c r="F290" s="111" t="s">
        <v>36</v>
      </c>
      <c r="G290" s="108">
        <v>51555</v>
      </c>
      <c r="H290" s="113" t="s">
        <v>610</v>
      </c>
      <c r="I290" s="108">
        <v>51611</v>
      </c>
      <c r="J290" s="123" t="s">
        <v>611</v>
      </c>
      <c r="K290" s="126">
        <f>D290*V290/W290</f>
        <v>32181.455710580616</v>
      </c>
      <c r="L290" s="126">
        <f>E290*V290/W290</f>
        <v>31154.575185051966</v>
      </c>
      <c r="M290" s="127"/>
      <c r="N290" s="128" t="s">
        <v>338</v>
      </c>
      <c r="O290" s="142" t="s">
        <v>330</v>
      </c>
      <c r="P290" s="128" t="str">
        <f>VLOOKUP(I290,I291:J645,2,FALSE)</f>
        <v>SW67872</v>
      </c>
      <c r="Q290" s="129" t="e">
        <f>VLOOKUP(I290,#REF!,5,FALSE)</f>
        <v>#REF!</v>
      </c>
      <c r="R290" s="129" t="e">
        <f>VLOOKUP(I290,#REF!,6,FALSE)</f>
        <v>#REF!</v>
      </c>
      <c r="S290" s="130" t="e">
        <f>SQRT(Q290^2+R290^2)</f>
        <v>#REF!</v>
      </c>
      <c r="T290" s="108">
        <v>69</v>
      </c>
      <c r="U290" s="108">
        <v>1</v>
      </c>
      <c r="V290" s="131">
        <v>4.5</v>
      </c>
      <c r="W290" s="131">
        <v>52.823</v>
      </c>
      <c r="X290" s="128">
        <f t="shared" si="388"/>
        <v>0</v>
      </c>
      <c r="Y290" s="128">
        <f t="shared" si="389"/>
        <v>0</v>
      </c>
      <c r="Z290" s="135">
        <f>K290*X290*Y290</f>
        <v>0</v>
      </c>
      <c r="AA290" s="135">
        <f>L290*X290*Y290</f>
        <v>0</v>
      </c>
      <c r="AB290" s="128">
        <f t="shared" si="390"/>
        <v>1</v>
      </c>
      <c r="AC290" s="135">
        <f>K290*X290*AB290</f>
        <v>0</v>
      </c>
      <c r="AD290" s="135">
        <f>L290*X290*AB290</f>
        <v>0</v>
      </c>
      <c r="AE290" s="133" t="s">
        <v>330</v>
      </c>
      <c r="AF290" s="39">
        <v>526</v>
      </c>
      <c r="AG290" s="39">
        <v>100</v>
      </c>
      <c r="AH290" s="180">
        <f t="shared" si="438"/>
        <v>4.5</v>
      </c>
    </row>
    <row r="291" spans="1:34" s="276" customFormat="1" ht="14.45" hidden="1" customHeight="1" x14ac:dyDescent="0.2">
      <c r="A291" s="108">
        <v>69</v>
      </c>
      <c r="B291" s="109" t="s">
        <v>777</v>
      </c>
      <c r="C291" s="278" t="s">
        <v>460</v>
      </c>
      <c r="D291" s="110">
        <f t="shared" ref="D291:D294" si="439">VLOOKUP(C291,TLine_Cost,2,FALSE)</f>
        <v>499621.54</v>
      </c>
      <c r="E291" s="110">
        <f t="shared" ref="E291:E296" si="440">VLOOKUP(C291,TLine_Cost,4,FALSE)</f>
        <v>479533.64000000007</v>
      </c>
      <c r="F291" s="111" t="s">
        <v>36</v>
      </c>
      <c r="G291" s="108">
        <v>52001</v>
      </c>
      <c r="H291" s="113" t="s">
        <v>506</v>
      </c>
      <c r="I291" s="108">
        <v>51999</v>
      </c>
      <c r="J291" s="123" t="s">
        <v>779</v>
      </c>
      <c r="K291" s="126">
        <f t="shared" ref="K291:K296" si="441">D291*V291/W291</f>
        <v>63850.654730102076</v>
      </c>
      <c r="L291" s="126">
        <f t="shared" ref="L291:L296" si="442">E291*V291/W291</f>
        <v>61283.460435090674</v>
      </c>
      <c r="M291" s="127">
        <f>SUM(K291:K299)</f>
        <v>686479.7599616868</v>
      </c>
      <c r="N291" s="128" t="s">
        <v>338</v>
      </c>
      <c r="O291" s="142" t="s">
        <v>330</v>
      </c>
      <c r="P291" s="128" t="str">
        <f>VLOOKUP(I291,I292:J682,2,FALSE)</f>
        <v>ADAIR2</v>
      </c>
      <c r="Q291" s="129" t="e">
        <f>VLOOKUP(I291,#REF!,5,FALSE)</f>
        <v>#REF!</v>
      </c>
      <c r="R291" s="129" t="e">
        <f>VLOOKUP(I291,#REF!,6,FALSE)</f>
        <v>#REF!</v>
      </c>
      <c r="S291" s="130" t="e">
        <f t="shared" ref="S291:S296" si="443">SQRT(Q291^2+R291^2)</f>
        <v>#REF!</v>
      </c>
      <c r="T291" s="108">
        <v>69</v>
      </c>
      <c r="U291" s="108">
        <v>1</v>
      </c>
      <c r="V291" s="131">
        <v>4.87</v>
      </c>
      <c r="W291" s="131">
        <v>38.106999999999999</v>
      </c>
      <c r="X291" s="128">
        <f t="shared" si="388"/>
        <v>0</v>
      </c>
      <c r="Y291" s="128">
        <f t="shared" si="389"/>
        <v>0</v>
      </c>
      <c r="Z291" s="135">
        <f t="shared" ref="Z291:Z296" si="444">K291*X291*Y291</f>
        <v>0</v>
      </c>
      <c r="AA291" s="135">
        <f t="shared" ref="AA291:AA296" si="445">L291*X291*Y291</f>
        <v>0</v>
      </c>
      <c r="AB291" s="128">
        <f t="shared" si="390"/>
        <v>1</v>
      </c>
      <c r="AC291" s="135">
        <f t="shared" ref="AC291:AC296" si="446">K291*X291*AB291</f>
        <v>0</v>
      </c>
      <c r="AD291" s="135">
        <f t="shared" ref="AD291:AD296" si="447">L291*X291*AB291</f>
        <v>0</v>
      </c>
      <c r="AE291" s="133" t="s">
        <v>330</v>
      </c>
      <c r="AF291" s="39">
        <v>526</v>
      </c>
      <c r="AG291" s="39">
        <v>100</v>
      </c>
      <c r="AH291" s="180">
        <f t="shared" si="438"/>
        <v>4.87</v>
      </c>
    </row>
    <row r="292" spans="1:34" s="276" customFormat="1" ht="14.45" hidden="1" customHeight="1" x14ac:dyDescent="0.2">
      <c r="A292" s="108">
        <v>69</v>
      </c>
      <c r="B292" s="109" t="s">
        <v>777</v>
      </c>
      <c r="C292" s="278" t="s">
        <v>460</v>
      </c>
      <c r="D292" s="110">
        <f t="shared" si="439"/>
        <v>499621.54</v>
      </c>
      <c r="E292" s="110">
        <f t="shared" si="440"/>
        <v>479533.64000000007</v>
      </c>
      <c r="F292" s="111" t="s">
        <v>36</v>
      </c>
      <c r="G292" s="108">
        <v>51999</v>
      </c>
      <c r="H292" s="113" t="s">
        <v>779</v>
      </c>
      <c r="I292" s="108">
        <v>51993</v>
      </c>
      <c r="J292" s="123" t="s">
        <v>778</v>
      </c>
      <c r="K292" s="126">
        <f t="shared" si="441"/>
        <v>43935.01930196552</v>
      </c>
      <c r="L292" s="126">
        <f t="shared" si="442"/>
        <v>42168.557683365267</v>
      </c>
      <c r="M292" s="127"/>
      <c r="N292" s="128" t="s">
        <v>329</v>
      </c>
      <c r="O292" s="142" t="s">
        <v>728</v>
      </c>
      <c r="P292" s="128" t="e">
        <f>VLOOKUP(I292,I293:J683,2,FALSE)</f>
        <v>#N/A</v>
      </c>
      <c r="Q292" s="129" t="e">
        <f>VLOOKUP(I292,#REF!,5,FALSE)</f>
        <v>#REF!</v>
      </c>
      <c r="R292" s="129" t="e">
        <f>VLOOKUP(I292,#REF!,6,FALSE)</f>
        <v>#REF!</v>
      </c>
      <c r="S292" s="130" t="e">
        <f t="shared" si="443"/>
        <v>#REF!</v>
      </c>
      <c r="T292" s="108">
        <v>69</v>
      </c>
      <c r="U292" s="108">
        <v>1</v>
      </c>
      <c r="V292" s="131">
        <v>3.351</v>
      </c>
      <c r="W292" s="131">
        <v>38.106999999999999</v>
      </c>
      <c r="X292" s="128">
        <f t="shared" si="388"/>
        <v>0</v>
      </c>
      <c r="Y292" s="128">
        <f t="shared" si="389"/>
        <v>1</v>
      </c>
      <c r="Z292" s="135">
        <f t="shared" si="444"/>
        <v>0</v>
      </c>
      <c r="AA292" s="135">
        <f t="shared" si="445"/>
        <v>0</v>
      </c>
      <c r="AB292" s="128">
        <f t="shared" si="390"/>
        <v>0</v>
      </c>
      <c r="AC292" s="135">
        <f t="shared" si="446"/>
        <v>0</v>
      </c>
      <c r="AD292" s="135">
        <f t="shared" si="447"/>
        <v>0</v>
      </c>
      <c r="AE292" s="133" t="s">
        <v>330</v>
      </c>
      <c r="AF292" s="39">
        <v>526</v>
      </c>
      <c r="AG292" s="39">
        <v>100</v>
      </c>
      <c r="AH292" s="180">
        <f t="shared" si="438"/>
        <v>3.351</v>
      </c>
    </row>
    <row r="293" spans="1:34" s="28" customFormat="1" ht="14.45" hidden="1" customHeight="1" x14ac:dyDescent="0.2">
      <c r="A293" s="108">
        <v>69</v>
      </c>
      <c r="B293" s="109" t="s">
        <v>777</v>
      </c>
      <c r="C293" s="278" t="s">
        <v>460</v>
      </c>
      <c r="D293" s="110">
        <f t="shared" si="439"/>
        <v>499621.54</v>
      </c>
      <c r="E293" s="110">
        <f t="shared" si="440"/>
        <v>479533.64000000007</v>
      </c>
      <c r="F293" s="111" t="s">
        <v>36</v>
      </c>
      <c r="G293" s="108">
        <v>51993</v>
      </c>
      <c r="H293" s="113" t="s">
        <v>778</v>
      </c>
      <c r="I293" s="108">
        <v>51997</v>
      </c>
      <c r="J293" s="123" t="s">
        <v>780</v>
      </c>
      <c r="K293" s="126">
        <f t="shared" si="441"/>
        <v>91777.121788647753</v>
      </c>
      <c r="L293" s="126">
        <f t="shared" si="442"/>
        <v>88087.109454955789</v>
      </c>
      <c r="M293" s="127"/>
      <c r="N293" s="128" t="s">
        <v>338</v>
      </c>
      <c r="O293" s="142" t="s">
        <v>330</v>
      </c>
      <c r="P293" s="128" t="str">
        <f>VLOOKUP(I293,I294:J685,2,FALSE)</f>
        <v>CEDARLK2</v>
      </c>
      <c r="Q293" s="129" t="e">
        <f>VLOOKUP(I293,#REF!,5,FALSE)</f>
        <v>#REF!</v>
      </c>
      <c r="R293" s="129" t="e">
        <f>VLOOKUP(I293,#REF!,6,FALSE)</f>
        <v>#REF!</v>
      </c>
      <c r="S293" s="130" t="e">
        <f t="shared" si="443"/>
        <v>#REF!</v>
      </c>
      <c r="T293" s="108">
        <v>69</v>
      </c>
      <c r="U293" s="108">
        <v>1</v>
      </c>
      <c r="V293" s="131">
        <v>7</v>
      </c>
      <c r="W293" s="131">
        <v>38.106999999999999</v>
      </c>
      <c r="X293" s="128">
        <f t="shared" si="388"/>
        <v>0</v>
      </c>
      <c r="Y293" s="128">
        <f t="shared" si="389"/>
        <v>0</v>
      </c>
      <c r="Z293" s="135">
        <f t="shared" si="444"/>
        <v>0</v>
      </c>
      <c r="AA293" s="135">
        <f t="shared" si="445"/>
        <v>0</v>
      </c>
      <c r="AB293" s="128">
        <f t="shared" si="390"/>
        <v>1</v>
      </c>
      <c r="AC293" s="135">
        <f t="shared" si="446"/>
        <v>0</v>
      </c>
      <c r="AD293" s="135">
        <f t="shared" si="447"/>
        <v>0</v>
      </c>
      <c r="AE293" s="133" t="s">
        <v>330</v>
      </c>
      <c r="AF293" s="39">
        <v>526</v>
      </c>
      <c r="AG293" s="39">
        <v>100</v>
      </c>
      <c r="AH293" s="180">
        <f t="shared" si="438"/>
        <v>7</v>
      </c>
    </row>
    <row r="294" spans="1:34" s="28" customFormat="1" ht="14.45" hidden="1" customHeight="1" x14ac:dyDescent="0.2">
      <c r="A294" s="108">
        <v>69</v>
      </c>
      <c r="B294" s="109" t="s">
        <v>777</v>
      </c>
      <c r="C294" s="278" t="s">
        <v>460</v>
      </c>
      <c r="D294" s="110">
        <f t="shared" si="439"/>
        <v>499621.54</v>
      </c>
      <c r="E294" s="110">
        <f t="shared" si="440"/>
        <v>479533.64000000007</v>
      </c>
      <c r="F294" s="111" t="s">
        <v>36</v>
      </c>
      <c r="G294" s="108">
        <v>52023</v>
      </c>
      <c r="H294" s="113" t="s">
        <v>782</v>
      </c>
      <c r="I294" s="108">
        <v>51991</v>
      </c>
      <c r="J294" s="123" t="s">
        <v>781</v>
      </c>
      <c r="K294" s="126">
        <f t="shared" si="441"/>
        <v>58199.806231401053</v>
      </c>
      <c r="L294" s="126">
        <f t="shared" si="442"/>
        <v>55859.811267221259</v>
      </c>
      <c r="M294" s="127"/>
      <c r="N294" s="128" t="s">
        <v>338</v>
      </c>
      <c r="O294" s="142" t="s">
        <v>330</v>
      </c>
      <c r="P294" s="128" t="str">
        <f>VLOOKUP(I294,I295:J687,2,FALSE)</f>
        <v>OZMAH22</v>
      </c>
      <c r="Q294" s="129" t="e">
        <f>VLOOKUP(I294,#REF!,5,FALSE)</f>
        <v>#REF!</v>
      </c>
      <c r="R294" s="129" t="e">
        <f>VLOOKUP(I294,#REF!,6,FALSE)</f>
        <v>#REF!</v>
      </c>
      <c r="S294" s="130" t="e">
        <f t="shared" si="443"/>
        <v>#REF!</v>
      </c>
      <c r="T294" s="108">
        <v>69</v>
      </c>
      <c r="U294" s="108">
        <v>1</v>
      </c>
      <c r="V294" s="131">
        <v>4.4390000000000001</v>
      </c>
      <c r="W294" s="131">
        <v>38.106999999999999</v>
      </c>
      <c r="X294" s="128">
        <f t="shared" si="388"/>
        <v>0</v>
      </c>
      <c r="Y294" s="128">
        <f t="shared" si="389"/>
        <v>0</v>
      </c>
      <c r="Z294" s="135">
        <f t="shared" si="444"/>
        <v>0</v>
      </c>
      <c r="AA294" s="135">
        <f t="shared" si="445"/>
        <v>0</v>
      </c>
      <c r="AB294" s="128">
        <f t="shared" si="390"/>
        <v>1</v>
      </c>
      <c r="AC294" s="135">
        <f t="shared" si="446"/>
        <v>0</v>
      </c>
      <c r="AD294" s="135">
        <f t="shared" si="447"/>
        <v>0</v>
      </c>
      <c r="AE294" s="133" t="s">
        <v>330</v>
      </c>
      <c r="AF294" s="39">
        <v>526</v>
      </c>
      <c r="AG294" s="39">
        <v>100</v>
      </c>
      <c r="AH294" s="180">
        <f t="shared" si="438"/>
        <v>4.4390000000000001</v>
      </c>
    </row>
    <row r="295" spans="1:34" s="276" customFormat="1" ht="14.45" hidden="1" customHeight="1" x14ac:dyDescent="0.2">
      <c r="A295" s="108">
        <v>69</v>
      </c>
      <c r="B295" s="109" t="s">
        <v>777</v>
      </c>
      <c r="C295" s="278" t="s">
        <v>460</v>
      </c>
      <c r="D295" s="110">
        <f>VLOOKUP(C295,TLine_Cost,2,FALSE)</f>
        <v>499621.54</v>
      </c>
      <c r="E295" s="110">
        <f t="shared" si="440"/>
        <v>479533.64000000007</v>
      </c>
      <c r="F295" s="111" t="s">
        <v>36</v>
      </c>
      <c r="G295" s="108">
        <v>51989</v>
      </c>
      <c r="H295" s="113" t="s">
        <v>776</v>
      </c>
      <c r="I295" s="108">
        <v>52023</v>
      </c>
      <c r="J295" s="123" t="s">
        <v>782</v>
      </c>
      <c r="K295" s="126">
        <f t="shared" si="441"/>
        <v>91646.011614663978</v>
      </c>
      <c r="L295" s="126">
        <f t="shared" si="442"/>
        <v>87961.270727163006</v>
      </c>
      <c r="M295" s="127"/>
      <c r="N295" s="128" t="s">
        <v>329</v>
      </c>
      <c r="O295" s="142" t="s">
        <v>728</v>
      </c>
      <c r="P295" s="128" t="e">
        <f>VLOOKUP(I295,I296:J688,2,FALSE)</f>
        <v>#N/A</v>
      </c>
      <c r="Q295" s="129" t="e">
        <f>VLOOKUP(I295,#REF!,5,FALSE)</f>
        <v>#REF!</v>
      </c>
      <c r="R295" s="129" t="e">
        <f>VLOOKUP(I295,#REF!,6,FALSE)</f>
        <v>#REF!</v>
      </c>
      <c r="S295" s="130" t="e">
        <f t="shared" si="443"/>
        <v>#REF!</v>
      </c>
      <c r="T295" s="108">
        <v>69</v>
      </c>
      <c r="U295" s="108">
        <v>1</v>
      </c>
      <c r="V295" s="131">
        <v>6.99</v>
      </c>
      <c r="W295" s="131">
        <v>38.106999999999999</v>
      </c>
      <c r="X295" s="128">
        <f t="shared" si="388"/>
        <v>0</v>
      </c>
      <c r="Y295" s="128">
        <f t="shared" si="389"/>
        <v>1</v>
      </c>
      <c r="Z295" s="135">
        <f t="shared" si="444"/>
        <v>0</v>
      </c>
      <c r="AA295" s="135">
        <f t="shared" si="445"/>
        <v>0</v>
      </c>
      <c r="AB295" s="128">
        <f t="shared" si="390"/>
        <v>0</v>
      </c>
      <c r="AC295" s="135">
        <f t="shared" si="446"/>
        <v>0</v>
      </c>
      <c r="AD295" s="135">
        <f t="shared" si="447"/>
        <v>0</v>
      </c>
      <c r="AE295" s="133" t="s">
        <v>330</v>
      </c>
      <c r="AF295" s="39">
        <v>526</v>
      </c>
      <c r="AG295" s="39">
        <v>100</v>
      </c>
      <c r="AH295" s="180">
        <f t="shared" si="438"/>
        <v>6.99</v>
      </c>
    </row>
    <row r="296" spans="1:34" s="276" customFormat="1" ht="14.45" hidden="1" customHeight="1" x14ac:dyDescent="0.2">
      <c r="A296" s="108">
        <v>69</v>
      </c>
      <c r="B296" s="109" t="s">
        <v>777</v>
      </c>
      <c r="C296" s="278" t="s">
        <v>460</v>
      </c>
      <c r="D296" s="110">
        <f>VLOOKUP(C296,TLine_Cost,2,FALSE)</f>
        <v>499621.54</v>
      </c>
      <c r="E296" s="110">
        <f t="shared" si="440"/>
        <v>479533.64000000007</v>
      </c>
      <c r="F296" s="111" t="s">
        <v>36</v>
      </c>
      <c r="G296" s="108">
        <v>51981</v>
      </c>
      <c r="H296" s="113" t="s">
        <v>480</v>
      </c>
      <c r="I296" s="108">
        <v>51989</v>
      </c>
      <c r="J296" s="123" t="s">
        <v>776</v>
      </c>
      <c r="K296" s="126">
        <f t="shared" si="441"/>
        <v>136354.5809431338</v>
      </c>
      <c r="L296" s="126">
        <f t="shared" si="442"/>
        <v>130872.27690450575</v>
      </c>
      <c r="M296" s="127"/>
      <c r="N296" s="128" t="s">
        <v>329</v>
      </c>
      <c r="O296" s="142" t="s">
        <v>728</v>
      </c>
      <c r="P296" s="128" t="e">
        <f>VLOOKUP(I296,I300:J689,2,FALSE)</f>
        <v>#N/A</v>
      </c>
      <c r="Q296" s="129" t="e">
        <f>VLOOKUP(I296,#REF!,5,FALSE)</f>
        <v>#REF!</v>
      </c>
      <c r="R296" s="129" t="e">
        <f>VLOOKUP(I296,#REF!,6,FALSE)</f>
        <v>#REF!</v>
      </c>
      <c r="S296" s="130" t="e">
        <f t="shared" si="443"/>
        <v>#REF!</v>
      </c>
      <c r="T296" s="108">
        <v>69</v>
      </c>
      <c r="U296" s="108">
        <v>1</v>
      </c>
      <c r="V296" s="131">
        <v>10.4</v>
      </c>
      <c r="W296" s="131">
        <v>38.106999999999999</v>
      </c>
      <c r="X296" s="128">
        <f t="shared" si="388"/>
        <v>0</v>
      </c>
      <c r="Y296" s="128">
        <f t="shared" si="389"/>
        <v>1</v>
      </c>
      <c r="Z296" s="135">
        <f t="shared" si="444"/>
        <v>0</v>
      </c>
      <c r="AA296" s="135">
        <f t="shared" si="445"/>
        <v>0</v>
      </c>
      <c r="AB296" s="128">
        <f t="shared" si="390"/>
        <v>0</v>
      </c>
      <c r="AC296" s="135">
        <f t="shared" si="446"/>
        <v>0</v>
      </c>
      <c r="AD296" s="135">
        <f t="shared" si="447"/>
        <v>0</v>
      </c>
      <c r="AE296" s="133" t="s">
        <v>330</v>
      </c>
      <c r="AF296" s="39">
        <v>526</v>
      </c>
      <c r="AG296" s="39">
        <v>100</v>
      </c>
      <c r="AH296" s="180">
        <f t="shared" si="438"/>
        <v>10.4</v>
      </c>
    </row>
    <row r="297" spans="1:34" s="28" customFormat="1" ht="14.45" hidden="1" customHeight="1" x14ac:dyDescent="0.2">
      <c r="A297" s="108">
        <v>69</v>
      </c>
      <c r="B297" s="109" t="s">
        <v>777</v>
      </c>
      <c r="C297" s="278" t="s">
        <v>460</v>
      </c>
      <c r="D297" s="110">
        <f>VLOOKUP(C297,TLine_Cost,2,FALSE)</f>
        <v>499621.54</v>
      </c>
      <c r="E297" s="110">
        <f>VLOOKUP(C297,TLine_Cost,4,FALSE)</f>
        <v>479533.64000000007</v>
      </c>
      <c r="F297" s="111" t="s">
        <v>36</v>
      </c>
      <c r="G297" s="108">
        <v>52001</v>
      </c>
      <c r="H297" s="113" t="s">
        <v>506</v>
      </c>
      <c r="I297" s="108">
        <v>51999</v>
      </c>
      <c r="J297" s="123" t="s">
        <v>779</v>
      </c>
      <c r="K297" s="126">
        <f>D297*V297/W297</f>
        <v>63850.654730102076</v>
      </c>
      <c r="L297" s="126">
        <f>E297*V297/W297</f>
        <v>61283.460435090674</v>
      </c>
      <c r="M297" s="276"/>
      <c r="N297" s="128" t="s">
        <v>338</v>
      </c>
      <c r="O297" s="142" t="s">
        <v>330</v>
      </c>
      <c r="P297" s="128" t="e">
        <f>VLOOKUP(I297,I299:J689,2,FALSE)</f>
        <v>#N/A</v>
      </c>
      <c r="Q297" s="129" t="e">
        <f>VLOOKUP(I297,#REF!,5,FALSE)</f>
        <v>#REF!</v>
      </c>
      <c r="R297" s="129" t="e">
        <f>VLOOKUP(I297,#REF!,6,FALSE)</f>
        <v>#REF!</v>
      </c>
      <c r="S297" s="130" t="e">
        <f>SQRT(Q297^2+R297^2)</f>
        <v>#REF!</v>
      </c>
      <c r="T297" s="108">
        <v>69</v>
      </c>
      <c r="U297" s="108">
        <v>1</v>
      </c>
      <c r="V297" s="131">
        <v>4.87</v>
      </c>
      <c r="W297" s="131">
        <v>38.106999999999999</v>
      </c>
      <c r="X297" s="128">
        <f t="shared" si="388"/>
        <v>0</v>
      </c>
      <c r="Y297" s="128">
        <f t="shared" si="389"/>
        <v>0</v>
      </c>
      <c r="Z297" s="135">
        <f>K297*X297*Y297</f>
        <v>0</v>
      </c>
      <c r="AA297" s="135">
        <f>L297*X297*Y297</f>
        <v>0</v>
      </c>
      <c r="AB297" s="128">
        <f t="shared" si="390"/>
        <v>1</v>
      </c>
      <c r="AC297" s="135">
        <f>K297*X297*AB297</f>
        <v>0</v>
      </c>
      <c r="AD297" s="135">
        <f>L297*X297*AB297</f>
        <v>0</v>
      </c>
      <c r="AE297" s="133" t="s">
        <v>330</v>
      </c>
      <c r="AF297" s="39">
        <v>526</v>
      </c>
      <c r="AG297" s="39">
        <v>100</v>
      </c>
      <c r="AH297" s="180">
        <f t="shared" si="438"/>
        <v>4.87</v>
      </c>
    </row>
    <row r="298" spans="1:34" s="28" customFormat="1" ht="14.45" hidden="1" customHeight="1" x14ac:dyDescent="0.2">
      <c r="A298" s="108">
        <v>69</v>
      </c>
      <c r="B298" s="109" t="s">
        <v>777</v>
      </c>
      <c r="C298" s="278" t="s">
        <v>460</v>
      </c>
      <c r="D298" s="110">
        <f>VLOOKUP(C298,TLine_Cost,2,FALSE)</f>
        <v>499621.54</v>
      </c>
      <c r="E298" s="110">
        <f>VLOOKUP(C298,TLine_Cost,4,FALSE)</f>
        <v>479533.64000000007</v>
      </c>
      <c r="F298" s="111" t="s">
        <v>36</v>
      </c>
      <c r="G298" s="108">
        <v>51993</v>
      </c>
      <c r="H298" s="113" t="s">
        <v>778</v>
      </c>
      <c r="I298" s="108">
        <v>51997</v>
      </c>
      <c r="J298" s="123" t="s">
        <v>780</v>
      </c>
      <c r="K298" s="126">
        <f>D298*V298/W298</f>
        <v>91777.121788647753</v>
      </c>
      <c r="L298" s="126">
        <f>E298*V298/W298</f>
        <v>88087.109454955789</v>
      </c>
      <c r="M298" s="127"/>
      <c r="N298" s="128" t="s">
        <v>338</v>
      </c>
      <c r="O298" s="142" t="s">
        <v>330</v>
      </c>
      <c r="P298" s="128" t="e">
        <f>VLOOKUP(I298,I299:J691,2,FALSE)</f>
        <v>#N/A</v>
      </c>
      <c r="Q298" s="129" t="e">
        <f>VLOOKUP(I298,#REF!,5,FALSE)</f>
        <v>#REF!</v>
      </c>
      <c r="R298" s="129" t="e">
        <f>VLOOKUP(I298,#REF!,6,FALSE)</f>
        <v>#REF!</v>
      </c>
      <c r="S298" s="130" t="e">
        <f>SQRT(Q298^2+R298^2)</f>
        <v>#REF!</v>
      </c>
      <c r="T298" s="108">
        <v>69</v>
      </c>
      <c r="U298" s="108">
        <v>1</v>
      </c>
      <c r="V298" s="131">
        <v>7</v>
      </c>
      <c r="W298" s="131">
        <v>38.106999999999999</v>
      </c>
      <c r="X298" s="128">
        <f t="shared" si="388"/>
        <v>0</v>
      </c>
      <c r="Y298" s="128">
        <f t="shared" si="389"/>
        <v>0</v>
      </c>
      <c r="Z298" s="135">
        <f>K298*X298*Y298</f>
        <v>0</v>
      </c>
      <c r="AA298" s="135">
        <f>L298*X298*Y298</f>
        <v>0</v>
      </c>
      <c r="AB298" s="128">
        <f t="shared" si="390"/>
        <v>1</v>
      </c>
      <c r="AC298" s="135">
        <f>K298*X298*AB298</f>
        <v>0</v>
      </c>
      <c r="AD298" s="135">
        <f>L298*X298*AB298</f>
        <v>0</v>
      </c>
      <c r="AE298" s="133" t="s">
        <v>330</v>
      </c>
      <c r="AF298" s="39">
        <v>526</v>
      </c>
      <c r="AG298" s="39">
        <v>100</v>
      </c>
      <c r="AH298" s="180">
        <f t="shared" si="438"/>
        <v>7</v>
      </c>
    </row>
    <row r="299" spans="1:34" s="28" customFormat="1" ht="14.45" hidden="1" customHeight="1" x14ac:dyDescent="0.2">
      <c r="A299" s="108">
        <v>69</v>
      </c>
      <c r="B299" s="109" t="s">
        <v>777</v>
      </c>
      <c r="C299" s="278" t="s">
        <v>460</v>
      </c>
      <c r="D299" s="110">
        <f>VLOOKUP(C299,TLine_Cost,2,FALSE)</f>
        <v>499621.54</v>
      </c>
      <c r="E299" s="110">
        <f>VLOOKUP(C299,TLine_Cost,4,FALSE)</f>
        <v>479533.64000000007</v>
      </c>
      <c r="F299" s="111" t="s">
        <v>36</v>
      </c>
      <c r="G299" s="108">
        <v>52023</v>
      </c>
      <c r="H299" s="113" t="s">
        <v>782</v>
      </c>
      <c r="I299" s="108">
        <v>51991</v>
      </c>
      <c r="J299" s="123" t="s">
        <v>781</v>
      </c>
      <c r="K299" s="126">
        <f>D299*V299/W299</f>
        <v>45088.788833022809</v>
      </c>
      <c r="L299" s="126">
        <f>E299*V299/W299</f>
        <v>43275.938487941858</v>
      </c>
      <c r="M299" s="127"/>
      <c r="N299" s="128" t="s">
        <v>338</v>
      </c>
      <c r="O299" s="142" t="s">
        <v>330</v>
      </c>
      <c r="P299" s="128" t="e">
        <f>VLOOKUP(I299,I300:J690,2,FALSE)</f>
        <v>#N/A</v>
      </c>
      <c r="Q299" s="129" t="e">
        <f>VLOOKUP(I299,#REF!,5,FALSE)</f>
        <v>#REF!</v>
      </c>
      <c r="R299" s="129" t="e">
        <f>VLOOKUP(I299,#REF!,6,FALSE)</f>
        <v>#REF!</v>
      </c>
      <c r="S299" s="130" t="e">
        <f>SQRT(Q299^2+R299^2)</f>
        <v>#REF!</v>
      </c>
      <c r="T299" s="108">
        <v>69</v>
      </c>
      <c r="U299" s="108">
        <v>1</v>
      </c>
      <c r="V299" s="131">
        <v>3.4390000000000001</v>
      </c>
      <c r="W299" s="131">
        <v>38.106999999999999</v>
      </c>
      <c r="X299" s="128">
        <f t="shared" si="388"/>
        <v>0</v>
      </c>
      <c r="Y299" s="128">
        <f t="shared" si="389"/>
        <v>0</v>
      </c>
      <c r="Z299" s="135">
        <f>K299*X299*Y299</f>
        <v>0</v>
      </c>
      <c r="AA299" s="135">
        <f>L299*X299*Y299</f>
        <v>0</v>
      </c>
      <c r="AB299" s="128">
        <f t="shared" si="390"/>
        <v>1</v>
      </c>
      <c r="AC299" s="135">
        <f>K299*X299*AB299</f>
        <v>0</v>
      </c>
      <c r="AD299" s="135">
        <f>L299*X299*AB299</f>
        <v>0</v>
      </c>
      <c r="AE299" s="133" t="s">
        <v>330</v>
      </c>
      <c r="AF299" s="39">
        <v>526</v>
      </c>
      <c r="AG299" s="39">
        <v>100</v>
      </c>
      <c r="AH299" s="180">
        <f t="shared" si="438"/>
        <v>3.4390000000000001</v>
      </c>
    </row>
    <row r="300" spans="1:34" s="28" customFormat="1" ht="14.45" hidden="1" customHeight="1" x14ac:dyDescent="0.2">
      <c r="A300" s="108">
        <v>69</v>
      </c>
      <c r="B300" s="109" t="s">
        <v>784</v>
      </c>
      <c r="C300" s="278" t="s">
        <v>967</v>
      </c>
      <c r="D300" s="110">
        <f t="shared" ref="D300:D312" si="448">VLOOKUP(C300,TLine_Cost,2,FALSE)</f>
        <v>4282635</v>
      </c>
      <c r="E300" s="110">
        <f t="shared" ref="E300:E322" si="449">VLOOKUP(C300,TLine_Cost,4,FALSE)</f>
        <v>3695923.9200000004</v>
      </c>
      <c r="F300" s="111" t="s">
        <v>36</v>
      </c>
      <c r="G300" s="108">
        <v>51339</v>
      </c>
      <c r="H300" s="113" t="s">
        <v>791</v>
      </c>
      <c r="I300" s="122"/>
      <c r="J300" s="132" t="s">
        <v>762</v>
      </c>
      <c r="K300" s="126">
        <f t="shared" ref="K300:K322" si="450">D300*V300/W300</f>
        <v>361040.15283367783</v>
      </c>
      <c r="L300" s="126">
        <f t="shared" ref="L300:L322" si="451">E300*V300/W300</f>
        <v>311578.48776242795</v>
      </c>
      <c r="M300" s="127">
        <f>SUM(K300:K307)</f>
        <v>4445335.9979060153</v>
      </c>
      <c r="N300" s="128" t="s">
        <v>338</v>
      </c>
      <c r="O300" s="142" t="s">
        <v>330</v>
      </c>
      <c r="P300" s="128" t="str">
        <f>VLOOKUP(G300,I301:J690,2,FALSE)</f>
        <v>West Plainview</v>
      </c>
      <c r="Q300" s="129" t="e">
        <f>VLOOKUP(G300,#REF!,5,FALSE)</f>
        <v>#REF!</v>
      </c>
      <c r="R300" s="129" t="e">
        <f>VLOOKUP(G300,#REF!,6,FALSE)</f>
        <v>#REF!</v>
      </c>
      <c r="S300" s="130" t="e">
        <f t="shared" ref="S300:S322" si="452">SQRT(Q300^2+R300^2)</f>
        <v>#REF!</v>
      </c>
      <c r="T300" s="108">
        <v>69</v>
      </c>
      <c r="U300" s="108">
        <v>1</v>
      </c>
      <c r="V300" s="131">
        <v>3.1</v>
      </c>
      <c r="W300" s="327">
        <v>36.771999999999998</v>
      </c>
      <c r="X300" s="128">
        <f t="shared" si="388"/>
        <v>0</v>
      </c>
      <c r="Y300" s="128">
        <f t="shared" si="389"/>
        <v>0</v>
      </c>
      <c r="Z300" s="135">
        <f t="shared" ref="Z300:Z322" si="453">K300*X300*Y300</f>
        <v>0</v>
      </c>
      <c r="AA300" s="135">
        <f t="shared" ref="AA300:AA322" si="454">L300*X300*Y300</f>
        <v>0</v>
      </c>
      <c r="AB300" s="128">
        <f t="shared" si="390"/>
        <v>1</v>
      </c>
      <c r="AC300" s="135">
        <f t="shared" ref="AC300:AC322" si="455">K300*X300*AB300</f>
        <v>0</v>
      </c>
      <c r="AD300" s="135">
        <f t="shared" ref="AD300:AD322" si="456">L300*X300*AB300</f>
        <v>0</v>
      </c>
      <c r="AE300" s="133" t="s">
        <v>330</v>
      </c>
      <c r="AF300" s="39">
        <v>526</v>
      </c>
      <c r="AG300" s="39">
        <v>100</v>
      </c>
      <c r="AH300" s="180">
        <f t="shared" ref="AH300:AH305" si="457">V300</f>
        <v>3.1</v>
      </c>
    </row>
    <row r="301" spans="1:34" s="34" customFormat="1" ht="14.45" hidden="1" customHeight="1" x14ac:dyDescent="0.2">
      <c r="A301" s="108">
        <v>69</v>
      </c>
      <c r="B301" s="109" t="s">
        <v>784</v>
      </c>
      <c r="C301" s="278" t="s">
        <v>967</v>
      </c>
      <c r="D301" s="110">
        <f t="shared" si="448"/>
        <v>4282635</v>
      </c>
      <c r="E301" s="110">
        <f t="shared" si="449"/>
        <v>3695923.9200000004</v>
      </c>
      <c r="F301" s="111" t="s">
        <v>35</v>
      </c>
      <c r="G301" s="108">
        <v>51343</v>
      </c>
      <c r="H301" s="278" t="s">
        <v>1250</v>
      </c>
      <c r="I301" s="108">
        <v>51339</v>
      </c>
      <c r="J301" s="278" t="s">
        <v>1251</v>
      </c>
      <c r="K301" s="126">
        <f t="shared" si="450"/>
        <v>287900.40574350051</v>
      </c>
      <c r="L301" s="126">
        <f t="shared" si="451"/>
        <v>248458.71669313614</v>
      </c>
      <c r="M301" s="127"/>
      <c r="N301" s="128" t="s">
        <v>338</v>
      </c>
      <c r="O301" s="142" t="s">
        <v>330</v>
      </c>
      <c r="P301" s="128" t="e">
        <f>VLOOKUP(I301,I302:J691,2,FALSE)</f>
        <v>#N/A</v>
      </c>
      <c r="Q301" s="129" t="e">
        <f>VLOOKUP(I301,#REF!,5,FALSE)</f>
        <v>#REF!</v>
      </c>
      <c r="R301" s="129" t="e">
        <f>VLOOKUP(I301,#REF!,6,FALSE)</f>
        <v>#REF!</v>
      </c>
      <c r="S301" s="130" t="e">
        <f t="shared" si="452"/>
        <v>#REF!</v>
      </c>
      <c r="T301" s="108">
        <v>69</v>
      </c>
      <c r="U301" s="108">
        <v>1</v>
      </c>
      <c r="V301" s="327">
        <v>2.472</v>
      </c>
      <c r="W301" s="327">
        <v>36.771999999999998</v>
      </c>
      <c r="X301" s="128">
        <f t="shared" si="388"/>
        <v>1</v>
      </c>
      <c r="Y301" s="128">
        <f t="shared" si="389"/>
        <v>0</v>
      </c>
      <c r="Z301" s="135">
        <f t="shared" si="453"/>
        <v>0</v>
      </c>
      <c r="AA301" s="135">
        <f t="shared" si="454"/>
        <v>0</v>
      </c>
      <c r="AB301" s="128">
        <f t="shared" si="390"/>
        <v>1</v>
      </c>
      <c r="AC301" s="135">
        <f t="shared" si="455"/>
        <v>287900.40574350051</v>
      </c>
      <c r="AD301" s="135">
        <f t="shared" si="456"/>
        <v>248458.71669313614</v>
      </c>
      <c r="AE301" s="133" t="s">
        <v>330</v>
      </c>
      <c r="AF301" s="39">
        <v>526</v>
      </c>
      <c r="AG301" s="39">
        <v>100</v>
      </c>
      <c r="AH301" s="39">
        <f t="shared" si="457"/>
        <v>2.472</v>
      </c>
    </row>
    <row r="302" spans="1:34" s="28" customFormat="1" ht="14.45" hidden="1" customHeight="1" x14ac:dyDescent="0.2">
      <c r="A302" s="108">
        <v>69</v>
      </c>
      <c r="B302" s="109" t="s">
        <v>784</v>
      </c>
      <c r="C302" s="278" t="s">
        <v>967</v>
      </c>
      <c r="D302" s="110">
        <f t="shared" si="448"/>
        <v>4282635</v>
      </c>
      <c r="E302" s="110">
        <f t="shared" si="449"/>
        <v>3695923.9200000004</v>
      </c>
      <c r="F302" s="310" t="s">
        <v>36</v>
      </c>
      <c r="G302" s="108">
        <v>51345</v>
      </c>
      <c r="H302" s="113" t="s">
        <v>788</v>
      </c>
      <c r="I302" s="108">
        <v>51343</v>
      </c>
      <c r="J302" s="123" t="s">
        <v>787</v>
      </c>
      <c r="K302" s="126">
        <f t="shared" si="450"/>
        <v>232929.13086043729</v>
      </c>
      <c r="L302" s="126">
        <f t="shared" si="451"/>
        <v>201018.37920156645</v>
      </c>
      <c r="M302" s="127"/>
      <c r="N302" s="128" t="s">
        <v>338</v>
      </c>
      <c r="O302" s="142" t="s">
        <v>330</v>
      </c>
      <c r="P302" s="128" t="e">
        <f>VLOOKUP(I302,I303:J692,2,FALSE)</f>
        <v>#N/A</v>
      </c>
      <c r="Q302" s="129" t="e">
        <f>VLOOKUP(I302,#REF!,5,FALSE)</f>
        <v>#REF!</v>
      </c>
      <c r="R302" s="129" t="e">
        <f>VLOOKUP(I302,#REF!,6,FALSE)</f>
        <v>#REF!</v>
      </c>
      <c r="S302" s="130" t="e">
        <f t="shared" si="452"/>
        <v>#REF!</v>
      </c>
      <c r="T302" s="108">
        <v>69</v>
      </c>
      <c r="U302" s="108">
        <v>1</v>
      </c>
      <c r="V302" s="164">
        <v>2</v>
      </c>
      <c r="W302" s="327">
        <v>36.771999999999998</v>
      </c>
      <c r="X302" s="128">
        <f t="shared" si="388"/>
        <v>0</v>
      </c>
      <c r="Y302" s="128">
        <f t="shared" si="389"/>
        <v>0</v>
      </c>
      <c r="Z302" s="135">
        <f t="shared" si="453"/>
        <v>0</v>
      </c>
      <c r="AA302" s="135">
        <f t="shared" si="454"/>
        <v>0</v>
      </c>
      <c r="AB302" s="128">
        <f t="shared" si="390"/>
        <v>1</v>
      </c>
      <c r="AC302" s="135">
        <f t="shared" si="455"/>
        <v>0</v>
      </c>
      <c r="AD302" s="135">
        <f t="shared" si="456"/>
        <v>0</v>
      </c>
      <c r="AE302" s="133" t="s">
        <v>330</v>
      </c>
      <c r="AF302" s="39">
        <v>526</v>
      </c>
      <c r="AG302" s="39">
        <v>100</v>
      </c>
      <c r="AH302" s="180">
        <f t="shared" si="457"/>
        <v>2</v>
      </c>
    </row>
    <row r="303" spans="1:34" s="28" customFormat="1" ht="14.45" hidden="1" customHeight="1" x14ac:dyDescent="0.2">
      <c r="A303" s="108">
        <v>69</v>
      </c>
      <c r="B303" s="109" t="s">
        <v>784</v>
      </c>
      <c r="C303" s="278" t="s">
        <v>967</v>
      </c>
      <c r="D303" s="110">
        <f t="shared" si="448"/>
        <v>4282635</v>
      </c>
      <c r="E303" s="110">
        <f t="shared" si="449"/>
        <v>3695923.9200000004</v>
      </c>
      <c r="F303" s="310" t="s">
        <v>36</v>
      </c>
      <c r="G303" s="108">
        <v>51347</v>
      </c>
      <c r="H303" s="113" t="s">
        <v>789</v>
      </c>
      <c r="I303" s="108">
        <v>51345</v>
      </c>
      <c r="J303" s="123" t="s">
        <v>788</v>
      </c>
      <c r="K303" s="126">
        <f t="shared" si="450"/>
        <v>465858.26172087458</v>
      </c>
      <c r="L303" s="126">
        <f t="shared" si="451"/>
        <v>402036.7584031329</v>
      </c>
      <c r="M303" s="127"/>
      <c r="N303" s="128" t="s">
        <v>338</v>
      </c>
      <c r="O303" s="142" t="s">
        <v>330</v>
      </c>
      <c r="P303" s="128" t="e">
        <f>VLOOKUP(I303,I304:J693,2,FALSE)</f>
        <v>#N/A</v>
      </c>
      <c r="Q303" s="129" t="e">
        <f>VLOOKUP(I303,#REF!,5,FALSE)</f>
        <v>#REF!</v>
      </c>
      <c r="R303" s="129" t="e">
        <f>VLOOKUP(I303,#REF!,6,FALSE)</f>
        <v>#REF!</v>
      </c>
      <c r="S303" s="130" t="e">
        <f t="shared" si="452"/>
        <v>#REF!</v>
      </c>
      <c r="T303" s="108">
        <v>69</v>
      </c>
      <c r="U303" s="108">
        <v>1</v>
      </c>
      <c r="V303" s="164">
        <v>4</v>
      </c>
      <c r="W303" s="327">
        <v>36.771999999999998</v>
      </c>
      <c r="X303" s="128">
        <f t="shared" si="388"/>
        <v>0</v>
      </c>
      <c r="Y303" s="128">
        <f t="shared" si="389"/>
        <v>0</v>
      </c>
      <c r="Z303" s="135">
        <f t="shared" si="453"/>
        <v>0</v>
      </c>
      <c r="AA303" s="135">
        <f t="shared" si="454"/>
        <v>0</v>
      </c>
      <c r="AB303" s="128">
        <f t="shared" si="390"/>
        <v>1</v>
      </c>
      <c r="AC303" s="135">
        <f t="shared" si="455"/>
        <v>0</v>
      </c>
      <c r="AD303" s="135">
        <f t="shared" si="456"/>
        <v>0</v>
      </c>
      <c r="AE303" s="133" t="s">
        <v>330</v>
      </c>
      <c r="AF303" s="39">
        <v>526</v>
      </c>
      <c r="AG303" s="39">
        <v>100</v>
      </c>
      <c r="AH303" s="180">
        <f t="shared" si="457"/>
        <v>4</v>
      </c>
    </row>
    <row r="304" spans="1:34" s="28" customFormat="1" ht="14.45" hidden="1" customHeight="1" x14ac:dyDescent="0.2">
      <c r="A304" s="108">
        <v>69</v>
      </c>
      <c r="B304" s="109" t="s">
        <v>784</v>
      </c>
      <c r="C304" s="278" t="s">
        <v>967</v>
      </c>
      <c r="D304" s="110">
        <f t="shared" si="448"/>
        <v>4282635</v>
      </c>
      <c r="E304" s="110">
        <f t="shared" si="449"/>
        <v>3695923.9200000004</v>
      </c>
      <c r="F304" s="111" t="s">
        <v>35</v>
      </c>
      <c r="G304" s="108">
        <v>51401</v>
      </c>
      <c r="H304" s="278" t="s">
        <v>1252</v>
      </c>
      <c r="I304" s="108">
        <v>51347</v>
      </c>
      <c r="J304" s="278" t="s">
        <v>1253</v>
      </c>
      <c r="K304" s="126">
        <f t="shared" si="450"/>
        <v>988434.76680626557</v>
      </c>
      <c r="L304" s="126">
        <f t="shared" si="451"/>
        <v>853021.49214184715</v>
      </c>
      <c r="M304" s="127"/>
      <c r="N304" s="128" t="s">
        <v>338</v>
      </c>
      <c r="O304" s="142" t="s">
        <v>330</v>
      </c>
      <c r="P304" s="128" t="e">
        <f>VLOOKUP(I304,I306:J694,2,FALSE)</f>
        <v>#N/A</v>
      </c>
      <c r="Q304" s="129" t="e">
        <f>VLOOKUP(I304,#REF!,5,FALSE)</f>
        <v>#REF!</v>
      </c>
      <c r="R304" s="129" t="e">
        <f>VLOOKUP(I304,#REF!,6,FALSE)</f>
        <v>#REF!</v>
      </c>
      <c r="S304" s="130" t="e">
        <f t="shared" si="452"/>
        <v>#REF!</v>
      </c>
      <c r="T304" s="108">
        <v>69</v>
      </c>
      <c r="U304" s="108">
        <v>1</v>
      </c>
      <c r="V304" s="327">
        <v>8.4870000000000001</v>
      </c>
      <c r="W304" s="327">
        <v>36.771999999999998</v>
      </c>
      <c r="X304" s="128">
        <f t="shared" si="388"/>
        <v>1</v>
      </c>
      <c r="Y304" s="128">
        <f t="shared" si="389"/>
        <v>0</v>
      </c>
      <c r="Z304" s="135">
        <f t="shared" si="453"/>
        <v>0</v>
      </c>
      <c r="AA304" s="135">
        <f t="shared" si="454"/>
        <v>0</v>
      </c>
      <c r="AB304" s="128">
        <f t="shared" si="390"/>
        <v>1</v>
      </c>
      <c r="AC304" s="135">
        <f t="shared" si="455"/>
        <v>988434.76680626557</v>
      </c>
      <c r="AD304" s="135">
        <f t="shared" si="456"/>
        <v>853021.49214184715</v>
      </c>
      <c r="AE304" s="133" t="s">
        <v>330</v>
      </c>
      <c r="AF304" s="39">
        <v>526</v>
      </c>
      <c r="AG304" s="39">
        <v>100</v>
      </c>
      <c r="AH304" s="39">
        <f t="shared" si="457"/>
        <v>8.4870000000000001</v>
      </c>
    </row>
    <row r="305" spans="1:876" s="28" customFormat="1" ht="14.45" hidden="1" customHeight="1" x14ac:dyDescent="0.2">
      <c r="A305" s="108">
        <v>69</v>
      </c>
      <c r="B305" s="109" t="s">
        <v>784</v>
      </c>
      <c r="C305" s="278" t="s">
        <v>967</v>
      </c>
      <c r="D305" s="110">
        <f t="shared" si="448"/>
        <v>4282635</v>
      </c>
      <c r="E305" s="110">
        <f t="shared" si="449"/>
        <v>3695923.9200000004</v>
      </c>
      <c r="F305" s="111" t="s">
        <v>36</v>
      </c>
      <c r="G305" s="108">
        <v>51347</v>
      </c>
      <c r="H305" s="123" t="s">
        <v>789</v>
      </c>
      <c r="I305" s="122"/>
      <c r="J305" s="122" t="s">
        <v>830</v>
      </c>
      <c r="K305" s="126">
        <f t="shared" si="450"/>
        <v>570676.37060807133</v>
      </c>
      <c r="L305" s="126">
        <f t="shared" si="451"/>
        <v>492495.02904383786</v>
      </c>
      <c r="M305" s="127"/>
      <c r="N305" s="128" t="s">
        <v>338</v>
      </c>
      <c r="O305" s="142" t="s">
        <v>330</v>
      </c>
      <c r="P305" s="128" t="e">
        <f>VLOOKUP(G305,I307:J695,2,FALSE)</f>
        <v>#N/A</v>
      </c>
      <c r="Q305" s="129" t="e">
        <f>VLOOKUP(G305,#REF!,5,FALSE)</f>
        <v>#REF!</v>
      </c>
      <c r="R305" s="129" t="e">
        <f>VLOOKUP(G305,#REF!,6,FALSE)</f>
        <v>#REF!</v>
      </c>
      <c r="S305" s="130" t="e">
        <f t="shared" si="452"/>
        <v>#REF!</v>
      </c>
      <c r="T305" s="108">
        <v>69</v>
      </c>
      <c r="U305" s="108">
        <v>1</v>
      </c>
      <c r="V305" s="131">
        <v>4.9000000000000004</v>
      </c>
      <c r="W305" s="327">
        <v>36.771999999999998</v>
      </c>
      <c r="X305" s="128">
        <f t="shared" si="388"/>
        <v>0</v>
      </c>
      <c r="Y305" s="128">
        <f t="shared" si="389"/>
        <v>0</v>
      </c>
      <c r="Z305" s="135">
        <f t="shared" si="453"/>
        <v>0</v>
      </c>
      <c r="AA305" s="135">
        <f t="shared" si="454"/>
        <v>0</v>
      </c>
      <c r="AB305" s="128">
        <f t="shared" si="390"/>
        <v>1</v>
      </c>
      <c r="AC305" s="135">
        <f t="shared" si="455"/>
        <v>0</v>
      </c>
      <c r="AD305" s="135">
        <f t="shared" si="456"/>
        <v>0</v>
      </c>
      <c r="AE305" s="133" t="s">
        <v>330</v>
      </c>
      <c r="AF305" s="39">
        <v>526</v>
      </c>
      <c r="AG305" s="39">
        <v>100</v>
      </c>
      <c r="AH305" s="180">
        <f t="shared" si="457"/>
        <v>4.9000000000000004</v>
      </c>
    </row>
    <row r="306" spans="1:876" s="276" customFormat="1" ht="14.45" hidden="1" customHeight="1" x14ac:dyDescent="0.2">
      <c r="A306" s="108">
        <v>69</v>
      </c>
      <c r="B306" s="109" t="s">
        <v>784</v>
      </c>
      <c r="C306" s="278" t="s">
        <v>967</v>
      </c>
      <c r="D306" s="110">
        <f t="shared" si="448"/>
        <v>4282635</v>
      </c>
      <c r="E306" s="110">
        <f t="shared" si="449"/>
        <v>3695923.9200000004</v>
      </c>
      <c r="F306" s="111" t="s">
        <v>36</v>
      </c>
      <c r="G306" s="108">
        <v>51499</v>
      </c>
      <c r="H306" s="113" t="s">
        <v>785</v>
      </c>
      <c r="I306" s="108">
        <v>51501</v>
      </c>
      <c r="J306" s="123" t="s">
        <v>790</v>
      </c>
      <c r="K306" s="126">
        <f t="shared" si="450"/>
        <v>24457.558740345914</v>
      </c>
      <c r="L306" s="126">
        <f t="shared" si="451"/>
        <v>21106.929816164477</v>
      </c>
      <c r="M306" s="127"/>
      <c r="N306" s="128" t="s">
        <v>329</v>
      </c>
      <c r="O306" s="142" t="s">
        <v>736</v>
      </c>
      <c r="P306" s="128" t="e">
        <f>VLOOKUP(I306,I307:J695,2,FALSE)</f>
        <v>#N/A</v>
      </c>
      <c r="Q306" s="129" t="e">
        <f>VLOOKUP(I306,#REF!,5,FALSE)</f>
        <v>#REF!</v>
      </c>
      <c r="R306" s="129" t="e">
        <f>VLOOKUP(I306,#REF!,6,FALSE)</f>
        <v>#REF!</v>
      </c>
      <c r="S306" s="130" t="e">
        <f t="shared" si="452"/>
        <v>#REF!</v>
      </c>
      <c r="T306" s="108">
        <v>69</v>
      </c>
      <c r="U306" s="108">
        <v>1</v>
      </c>
      <c r="V306" s="131">
        <v>0.21</v>
      </c>
      <c r="W306" s="327">
        <v>36.771999999999998</v>
      </c>
      <c r="X306" s="128">
        <f t="shared" si="388"/>
        <v>0</v>
      </c>
      <c r="Y306" s="128">
        <f t="shared" si="389"/>
        <v>1</v>
      </c>
      <c r="Z306" s="135">
        <f t="shared" si="453"/>
        <v>0</v>
      </c>
      <c r="AA306" s="135">
        <f t="shared" si="454"/>
        <v>0</v>
      </c>
      <c r="AB306" s="128">
        <f t="shared" si="390"/>
        <v>0</v>
      </c>
      <c r="AC306" s="135">
        <f t="shared" si="455"/>
        <v>0</v>
      </c>
      <c r="AD306" s="135">
        <f t="shared" si="456"/>
        <v>0</v>
      </c>
      <c r="AE306" s="133" t="s">
        <v>330</v>
      </c>
      <c r="AF306" s="39">
        <v>526</v>
      </c>
      <c r="AG306" s="39">
        <v>100</v>
      </c>
      <c r="AH306" s="180">
        <f t="shared" ref="AH306:AH345" si="458">V306</f>
        <v>0.21</v>
      </c>
    </row>
    <row r="307" spans="1:876" s="28" customFormat="1" ht="14.45" hidden="1" customHeight="1" x14ac:dyDescent="0.2">
      <c r="A307" s="108">
        <v>69</v>
      </c>
      <c r="B307" s="109" t="s">
        <v>784</v>
      </c>
      <c r="C307" s="278" t="s">
        <v>967</v>
      </c>
      <c r="D307" s="110">
        <f t="shared" si="448"/>
        <v>4282635</v>
      </c>
      <c r="E307" s="110">
        <f t="shared" si="449"/>
        <v>3695923.9200000004</v>
      </c>
      <c r="F307" s="111" t="s">
        <v>36</v>
      </c>
      <c r="G307" s="108">
        <v>51531</v>
      </c>
      <c r="H307" s="113" t="s">
        <v>786</v>
      </c>
      <c r="I307" s="108">
        <v>51499</v>
      </c>
      <c r="J307" s="123" t="s">
        <v>785</v>
      </c>
      <c r="K307" s="126">
        <f t="shared" si="450"/>
        <v>1514039.3505928426</v>
      </c>
      <c r="L307" s="126">
        <f t="shared" si="451"/>
        <v>1306619.4648101819</v>
      </c>
      <c r="M307" s="127"/>
      <c r="N307" s="128" t="s">
        <v>338</v>
      </c>
      <c r="O307" s="142" t="s">
        <v>330</v>
      </c>
      <c r="P307" s="128" t="e">
        <f>VLOOKUP(I307,I308:J696,2,FALSE)</f>
        <v>#N/A</v>
      </c>
      <c r="Q307" s="129" t="e">
        <f>VLOOKUP(I307,#REF!,5,FALSE)</f>
        <v>#REF!</v>
      </c>
      <c r="R307" s="129" t="e">
        <f>VLOOKUP(I307,#REF!,6,FALSE)</f>
        <v>#REF!</v>
      </c>
      <c r="S307" s="130" t="e">
        <f t="shared" si="452"/>
        <v>#REF!</v>
      </c>
      <c r="T307" s="108">
        <v>69</v>
      </c>
      <c r="U307" s="108">
        <v>1</v>
      </c>
      <c r="V307" s="131">
        <v>13</v>
      </c>
      <c r="W307" s="327">
        <v>36.771999999999998</v>
      </c>
      <c r="X307" s="128">
        <f t="shared" si="388"/>
        <v>0</v>
      </c>
      <c r="Y307" s="128">
        <f t="shared" si="389"/>
        <v>0</v>
      </c>
      <c r="Z307" s="135">
        <f t="shared" si="453"/>
        <v>0</v>
      </c>
      <c r="AA307" s="135">
        <f t="shared" si="454"/>
        <v>0</v>
      </c>
      <c r="AB307" s="128">
        <f t="shared" si="390"/>
        <v>1</v>
      </c>
      <c r="AC307" s="135">
        <f t="shared" si="455"/>
        <v>0</v>
      </c>
      <c r="AD307" s="135">
        <f t="shared" si="456"/>
        <v>0</v>
      </c>
      <c r="AE307" s="133" t="s">
        <v>330</v>
      </c>
      <c r="AF307" s="39">
        <v>526</v>
      </c>
      <c r="AG307" s="39">
        <v>100</v>
      </c>
      <c r="AH307" s="180">
        <f t="shared" si="458"/>
        <v>13</v>
      </c>
    </row>
    <row r="308" spans="1:876" s="36" customFormat="1" ht="14.45" hidden="1" customHeight="1" x14ac:dyDescent="0.2">
      <c r="A308" s="124">
        <v>69</v>
      </c>
      <c r="B308" s="118" t="s">
        <v>792</v>
      </c>
      <c r="C308" s="397" t="s">
        <v>226</v>
      </c>
      <c r="D308" s="120">
        <f t="shared" si="448"/>
        <v>1439722.7</v>
      </c>
      <c r="E308" s="120">
        <f t="shared" si="449"/>
        <v>1232881.8199999998</v>
      </c>
      <c r="F308" s="121" t="s">
        <v>35</v>
      </c>
      <c r="G308" s="124">
        <v>51105</v>
      </c>
      <c r="H308" s="397" t="s">
        <v>1205</v>
      </c>
      <c r="I308" s="401">
        <v>51115</v>
      </c>
      <c r="J308" s="397" t="s">
        <v>1254</v>
      </c>
      <c r="K308" s="145">
        <f t="shared" si="450"/>
        <v>191055.4330724469</v>
      </c>
      <c r="L308" s="145">
        <f t="shared" si="451"/>
        <v>163607.04047192316</v>
      </c>
      <c r="M308" s="184">
        <f>SUM(K308:K312)</f>
        <v>1111355.3376112888</v>
      </c>
      <c r="N308" s="146" t="s">
        <v>329</v>
      </c>
      <c r="O308" s="147" t="s">
        <v>726</v>
      </c>
      <c r="P308" s="146" t="e">
        <f>VLOOKUP(I308,I309:J697,2,FALSE)</f>
        <v>#N/A</v>
      </c>
      <c r="Q308" s="148" t="e">
        <f>VLOOKUP(I308,#REF!,5,FALSE)</f>
        <v>#REF!</v>
      </c>
      <c r="R308" s="148" t="e">
        <f>VLOOKUP(I308,#REF!,6,FALSE)</f>
        <v>#REF!</v>
      </c>
      <c r="S308" s="149" t="e">
        <f t="shared" si="452"/>
        <v>#REF!</v>
      </c>
      <c r="T308" s="150">
        <v>69</v>
      </c>
      <c r="U308" s="150">
        <v>1</v>
      </c>
      <c r="V308" s="399">
        <v>4.5609999999999999</v>
      </c>
      <c r="W308" s="399">
        <v>34.369999999999997</v>
      </c>
      <c r="X308" s="404">
        <f t="shared" si="388"/>
        <v>1</v>
      </c>
      <c r="Y308" s="404">
        <f t="shared" si="389"/>
        <v>1</v>
      </c>
      <c r="Z308" s="153">
        <f t="shared" si="453"/>
        <v>191055.4330724469</v>
      </c>
      <c r="AA308" s="153">
        <f t="shared" si="454"/>
        <v>163607.04047192316</v>
      </c>
      <c r="AB308" s="404">
        <f t="shared" si="390"/>
        <v>0</v>
      </c>
      <c r="AC308" s="153">
        <f>K308*X308*AB308</f>
        <v>0</v>
      </c>
      <c r="AD308" s="153">
        <f t="shared" si="456"/>
        <v>0</v>
      </c>
      <c r="AE308" s="154" t="s">
        <v>330</v>
      </c>
      <c r="AF308" s="155">
        <v>526</v>
      </c>
      <c r="AG308" s="155">
        <v>100</v>
      </c>
      <c r="AH308" s="155">
        <f t="shared" si="458"/>
        <v>4.5609999999999999</v>
      </c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  <c r="HB308" s="28"/>
      <c r="HC308" s="28"/>
      <c r="HD308" s="28"/>
      <c r="HE308" s="28"/>
      <c r="HF308" s="28"/>
      <c r="HG308" s="28"/>
      <c r="HH308" s="28"/>
      <c r="HI308" s="28"/>
      <c r="HJ308" s="28"/>
      <c r="HK308" s="28"/>
      <c r="HL308" s="28"/>
      <c r="HM308" s="28"/>
      <c r="HN308" s="28"/>
      <c r="HO308" s="28"/>
      <c r="HP308" s="28"/>
      <c r="HQ308" s="28"/>
      <c r="HR308" s="28"/>
      <c r="HS308" s="28"/>
      <c r="HT308" s="28"/>
      <c r="HU308" s="28"/>
      <c r="HV308" s="28"/>
      <c r="HW308" s="28"/>
      <c r="HX308" s="28"/>
      <c r="HY308" s="28"/>
      <c r="HZ308" s="28"/>
      <c r="IA308" s="28"/>
      <c r="IB308" s="28"/>
      <c r="IC308" s="28"/>
      <c r="ID308" s="28"/>
      <c r="IE308" s="28"/>
      <c r="IF308" s="28"/>
      <c r="IG308" s="28"/>
      <c r="IH308" s="28"/>
      <c r="II308" s="28"/>
      <c r="IJ308" s="28"/>
      <c r="IK308" s="28"/>
      <c r="IL308" s="28"/>
      <c r="IM308" s="28"/>
      <c r="IN308" s="28"/>
      <c r="IO308" s="28"/>
      <c r="IP308" s="28"/>
      <c r="IQ308" s="28"/>
      <c r="IR308" s="28"/>
      <c r="IS308" s="28"/>
      <c r="IT308" s="28"/>
      <c r="IU308" s="28"/>
      <c r="IV308" s="28"/>
      <c r="IW308" s="28"/>
      <c r="IX308" s="28"/>
      <c r="IY308" s="28"/>
      <c r="IZ308" s="28"/>
      <c r="JA308" s="28"/>
      <c r="JB308" s="28"/>
      <c r="JC308" s="28"/>
      <c r="JD308" s="28"/>
      <c r="JE308" s="28"/>
      <c r="JF308" s="28"/>
      <c r="JG308" s="28"/>
      <c r="JH308" s="28"/>
      <c r="JI308" s="28"/>
      <c r="JJ308" s="28"/>
      <c r="JK308" s="28"/>
      <c r="JL308" s="28"/>
      <c r="JM308" s="28"/>
      <c r="JN308" s="28"/>
      <c r="JO308" s="28"/>
      <c r="JP308" s="28"/>
      <c r="JQ308" s="28"/>
      <c r="JR308" s="28"/>
      <c r="JS308" s="28"/>
      <c r="JT308" s="28"/>
      <c r="JU308" s="28"/>
      <c r="JV308" s="28"/>
      <c r="JW308" s="28"/>
      <c r="JX308" s="28"/>
      <c r="JY308" s="28"/>
      <c r="JZ308" s="28"/>
      <c r="KA308" s="28"/>
      <c r="KB308" s="28"/>
      <c r="KC308" s="28"/>
      <c r="KD308" s="28"/>
      <c r="KE308" s="28"/>
      <c r="KF308" s="28"/>
      <c r="KG308" s="28"/>
      <c r="KH308" s="28"/>
      <c r="KI308" s="28"/>
      <c r="KJ308" s="28"/>
      <c r="KK308" s="28"/>
      <c r="KL308" s="28"/>
      <c r="KM308" s="28"/>
      <c r="KN308" s="28"/>
      <c r="KO308" s="28"/>
      <c r="KP308" s="28"/>
      <c r="KQ308" s="28"/>
      <c r="KR308" s="28"/>
      <c r="KS308" s="28"/>
      <c r="KT308" s="28"/>
      <c r="KU308" s="28"/>
      <c r="KV308" s="28"/>
      <c r="KW308" s="28"/>
      <c r="KX308" s="28"/>
      <c r="KY308" s="28"/>
      <c r="KZ308" s="28"/>
      <c r="LA308" s="28"/>
      <c r="LB308" s="28"/>
      <c r="LC308" s="28"/>
      <c r="LD308" s="28"/>
      <c r="LE308" s="28"/>
      <c r="LF308" s="28"/>
      <c r="LG308" s="28"/>
      <c r="LH308" s="28"/>
      <c r="LI308" s="28"/>
      <c r="LJ308" s="28"/>
      <c r="LK308" s="28"/>
      <c r="LL308" s="28"/>
      <c r="LM308" s="28"/>
      <c r="LN308" s="28"/>
      <c r="LO308" s="28"/>
      <c r="LP308" s="28"/>
      <c r="LQ308" s="28"/>
      <c r="LR308" s="28"/>
      <c r="LS308" s="28"/>
      <c r="LT308" s="28"/>
      <c r="LU308" s="28"/>
      <c r="LV308" s="28"/>
      <c r="LW308" s="28"/>
      <c r="LX308" s="28"/>
      <c r="LY308" s="28"/>
      <c r="LZ308" s="28"/>
      <c r="MA308" s="28"/>
      <c r="MB308" s="28"/>
      <c r="MC308" s="28"/>
      <c r="MD308" s="28"/>
      <c r="ME308" s="28"/>
      <c r="MF308" s="28"/>
      <c r="MG308" s="28"/>
      <c r="MH308" s="28"/>
      <c r="MI308" s="28"/>
      <c r="MJ308" s="28"/>
      <c r="MK308" s="28"/>
      <c r="ML308" s="28"/>
      <c r="MM308" s="28"/>
      <c r="MN308" s="28"/>
      <c r="MO308" s="28"/>
      <c r="MP308" s="28"/>
      <c r="MQ308" s="28"/>
      <c r="MR308" s="28"/>
      <c r="MS308" s="28"/>
      <c r="MT308" s="28"/>
      <c r="MU308" s="28"/>
      <c r="MV308" s="28"/>
      <c r="MW308" s="28"/>
      <c r="MX308" s="28"/>
      <c r="MY308" s="28"/>
      <c r="MZ308" s="28"/>
      <c r="NA308" s="28"/>
      <c r="NB308" s="28"/>
      <c r="NC308" s="28"/>
      <c r="ND308" s="28"/>
      <c r="NE308" s="28"/>
      <c r="NF308" s="28"/>
      <c r="NG308" s="28"/>
      <c r="NH308" s="28"/>
      <c r="NI308" s="28"/>
      <c r="NJ308" s="28"/>
      <c r="NK308" s="28"/>
      <c r="NL308" s="28"/>
      <c r="NM308" s="28"/>
      <c r="NN308" s="28"/>
      <c r="NO308" s="28"/>
      <c r="NP308" s="28"/>
      <c r="NQ308" s="28"/>
      <c r="NR308" s="28"/>
      <c r="NS308" s="28"/>
      <c r="NT308" s="28"/>
      <c r="NU308" s="28"/>
      <c r="NV308" s="28"/>
      <c r="NW308" s="28"/>
      <c r="NX308" s="28"/>
      <c r="NY308" s="28"/>
      <c r="NZ308" s="28"/>
      <c r="OA308" s="28"/>
      <c r="OB308" s="28"/>
      <c r="OC308" s="28"/>
      <c r="OD308" s="28"/>
      <c r="OE308" s="28"/>
      <c r="OF308" s="28"/>
      <c r="OG308" s="28"/>
      <c r="OH308" s="28"/>
      <c r="OI308" s="28"/>
      <c r="OJ308" s="28"/>
      <c r="OK308" s="28"/>
      <c r="OL308" s="28"/>
      <c r="OM308" s="28"/>
      <c r="ON308" s="28"/>
      <c r="OO308" s="28"/>
      <c r="OP308" s="28"/>
      <c r="OQ308" s="28"/>
      <c r="OR308" s="28"/>
      <c r="OS308" s="28"/>
      <c r="OT308" s="28"/>
      <c r="OU308" s="28"/>
      <c r="OV308" s="28"/>
      <c r="OW308" s="28"/>
      <c r="OX308" s="28"/>
      <c r="OY308" s="28"/>
      <c r="OZ308" s="28"/>
      <c r="PA308" s="28"/>
      <c r="PB308" s="28"/>
      <c r="PC308" s="28"/>
      <c r="PD308" s="28"/>
      <c r="PE308" s="28"/>
      <c r="PF308" s="28"/>
      <c r="PG308" s="28"/>
      <c r="PH308" s="28"/>
      <c r="PI308" s="28"/>
      <c r="PJ308" s="28"/>
      <c r="PK308" s="28"/>
      <c r="PL308" s="28"/>
      <c r="PM308" s="28"/>
      <c r="PN308" s="28"/>
      <c r="PO308" s="28"/>
      <c r="PP308" s="28"/>
      <c r="PQ308" s="28"/>
      <c r="PR308" s="28"/>
      <c r="PS308" s="28"/>
      <c r="PT308" s="28"/>
      <c r="PU308" s="28"/>
      <c r="PV308" s="28"/>
      <c r="PW308" s="28"/>
      <c r="PX308" s="28"/>
      <c r="PY308" s="28"/>
      <c r="PZ308" s="28"/>
      <c r="QA308" s="28"/>
      <c r="QB308" s="28"/>
      <c r="QC308" s="28"/>
      <c r="QD308" s="28"/>
      <c r="QE308" s="28"/>
      <c r="QF308" s="28"/>
      <c r="QG308" s="28"/>
      <c r="QH308" s="28"/>
      <c r="QI308" s="28"/>
      <c r="QJ308" s="28"/>
      <c r="QK308" s="28"/>
      <c r="QL308" s="28"/>
      <c r="QM308" s="28"/>
      <c r="QN308" s="28"/>
      <c r="QO308" s="28"/>
      <c r="QP308" s="28"/>
      <c r="QQ308" s="28"/>
      <c r="QR308" s="28"/>
      <c r="QS308" s="28"/>
      <c r="QT308" s="28"/>
      <c r="QU308" s="28"/>
      <c r="QV308" s="28"/>
      <c r="QW308" s="28"/>
      <c r="QX308" s="28"/>
      <c r="QY308" s="28"/>
      <c r="QZ308" s="28"/>
      <c r="RA308" s="28"/>
      <c r="RB308" s="28"/>
      <c r="RC308" s="28"/>
      <c r="RD308" s="28"/>
      <c r="RE308" s="28"/>
      <c r="RF308" s="28"/>
      <c r="RG308" s="28"/>
      <c r="RH308" s="28"/>
      <c r="RI308" s="28"/>
      <c r="RJ308" s="28"/>
      <c r="RK308" s="28"/>
      <c r="RL308" s="28"/>
      <c r="RM308" s="28"/>
      <c r="RN308" s="28"/>
      <c r="RO308" s="28"/>
      <c r="RP308" s="28"/>
      <c r="RQ308" s="28"/>
      <c r="RR308" s="28"/>
      <c r="RS308" s="28"/>
      <c r="RT308" s="28"/>
      <c r="RU308" s="28"/>
      <c r="RV308" s="28"/>
      <c r="RW308" s="28"/>
      <c r="RX308" s="28"/>
      <c r="RY308" s="28"/>
      <c r="RZ308" s="28"/>
      <c r="SA308" s="28"/>
      <c r="SB308" s="28"/>
      <c r="SC308" s="28"/>
      <c r="SD308" s="28"/>
      <c r="SE308" s="28"/>
      <c r="SF308" s="28"/>
      <c r="SG308" s="28"/>
      <c r="SH308" s="28"/>
      <c r="SI308" s="28"/>
      <c r="SJ308" s="28"/>
      <c r="SK308" s="28"/>
      <c r="SL308" s="28"/>
      <c r="SM308" s="28"/>
      <c r="SN308" s="28"/>
      <c r="SO308" s="28"/>
      <c r="SP308" s="28"/>
      <c r="SQ308" s="28"/>
      <c r="SR308" s="28"/>
      <c r="SS308" s="28"/>
      <c r="ST308" s="28"/>
      <c r="SU308" s="28"/>
      <c r="SV308" s="28"/>
      <c r="SW308" s="28"/>
      <c r="SX308" s="28"/>
      <c r="SY308" s="28"/>
      <c r="SZ308" s="28"/>
      <c r="TA308" s="28"/>
      <c r="TB308" s="28"/>
      <c r="TC308" s="28"/>
      <c r="TD308" s="28"/>
      <c r="TE308" s="28"/>
      <c r="TF308" s="28"/>
      <c r="TG308" s="28"/>
      <c r="TH308" s="28"/>
      <c r="TI308" s="28"/>
      <c r="TJ308" s="28"/>
      <c r="TK308" s="28"/>
      <c r="TL308" s="28"/>
      <c r="TM308" s="28"/>
      <c r="TN308" s="28"/>
      <c r="TO308" s="28"/>
      <c r="TP308" s="28"/>
      <c r="TQ308" s="28"/>
      <c r="TR308" s="28"/>
      <c r="TS308" s="28"/>
      <c r="TT308" s="28"/>
      <c r="TU308" s="28"/>
      <c r="TV308" s="28"/>
      <c r="TW308" s="28"/>
      <c r="TX308" s="28"/>
      <c r="TY308" s="28"/>
      <c r="TZ308" s="28"/>
      <c r="UA308" s="28"/>
      <c r="UB308" s="28"/>
      <c r="UC308" s="28"/>
      <c r="UD308" s="28"/>
      <c r="UE308" s="28"/>
      <c r="UF308" s="28"/>
      <c r="UG308" s="28"/>
      <c r="UH308" s="28"/>
      <c r="UI308" s="28"/>
      <c r="UJ308" s="28"/>
      <c r="UK308" s="28"/>
      <c r="UL308" s="28"/>
      <c r="UM308" s="28"/>
      <c r="UN308" s="28"/>
      <c r="UO308" s="28"/>
      <c r="UP308" s="28"/>
      <c r="UQ308" s="28"/>
      <c r="UR308" s="28"/>
      <c r="US308" s="28"/>
      <c r="UT308" s="28"/>
      <c r="UU308" s="28"/>
      <c r="UV308" s="28"/>
      <c r="UW308" s="28"/>
      <c r="UX308" s="28"/>
      <c r="UY308" s="28"/>
      <c r="UZ308" s="28"/>
      <c r="VA308" s="28"/>
      <c r="VB308" s="28"/>
      <c r="VC308" s="28"/>
      <c r="VD308" s="28"/>
      <c r="VE308" s="28"/>
      <c r="VF308" s="28"/>
      <c r="VG308" s="28"/>
      <c r="VH308" s="28"/>
      <c r="VI308" s="28"/>
      <c r="VJ308" s="28"/>
      <c r="VK308" s="28"/>
      <c r="VL308" s="28"/>
      <c r="VM308" s="28"/>
      <c r="VN308" s="28"/>
      <c r="VO308" s="28"/>
      <c r="VP308" s="28"/>
      <c r="VQ308" s="28"/>
      <c r="VR308" s="28"/>
      <c r="VS308" s="28"/>
      <c r="VT308" s="28"/>
      <c r="VU308" s="28"/>
      <c r="VV308" s="28"/>
      <c r="VW308" s="28"/>
      <c r="VX308" s="28"/>
      <c r="VY308" s="28"/>
      <c r="VZ308" s="28"/>
      <c r="WA308" s="28"/>
      <c r="WB308" s="28"/>
      <c r="WC308" s="28"/>
      <c r="WD308" s="28"/>
      <c r="WE308" s="28"/>
      <c r="WF308" s="28"/>
      <c r="WG308" s="28"/>
      <c r="WH308" s="28"/>
      <c r="WI308" s="28"/>
      <c r="WJ308" s="28"/>
      <c r="WK308" s="28"/>
      <c r="WL308" s="28"/>
      <c r="WM308" s="28"/>
      <c r="WN308" s="28"/>
      <c r="WO308" s="28"/>
      <c r="WP308" s="28"/>
      <c r="WQ308" s="28"/>
      <c r="WR308" s="28"/>
      <c r="WS308" s="28"/>
      <c r="WT308" s="28"/>
      <c r="WU308" s="28"/>
      <c r="WV308" s="28"/>
      <c r="WW308" s="28"/>
      <c r="WX308" s="28"/>
      <c r="WY308" s="28"/>
      <c r="WZ308" s="28"/>
      <c r="XA308" s="28"/>
      <c r="XB308" s="28"/>
      <c r="XC308" s="28"/>
      <c r="XD308" s="28"/>
      <c r="XE308" s="28"/>
      <c r="XF308" s="28"/>
      <c r="XG308" s="28"/>
      <c r="XH308" s="28"/>
      <c r="XI308" s="28"/>
      <c r="XJ308" s="28"/>
      <c r="XK308" s="28"/>
      <c r="XL308" s="28"/>
      <c r="XM308" s="28"/>
      <c r="XN308" s="28"/>
      <c r="XO308" s="28"/>
      <c r="XP308" s="28"/>
      <c r="XQ308" s="28"/>
      <c r="XR308" s="28"/>
      <c r="XS308" s="28"/>
      <c r="XT308" s="28"/>
      <c r="XU308" s="28"/>
      <c r="XV308" s="28"/>
      <c r="XW308" s="28"/>
      <c r="XX308" s="28"/>
      <c r="XY308" s="28"/>
      <c r="XZ308" s="28"/>
      <c r="YA308" s="28"/>
      <c r="YB308" s="28"/>
      <c r="YC308" s="28"/>
      <c r="YD308" s="28"/>
      <c r="YE308" s="28"/>
      <c r="YF308" s="28"/>
      <c r="YG308" s="28"/>
      <c r="YH308" s="28"/>
      <c r="YI308" s="28"/>
      <c r="YJ308" s="28"/>
      <c r="YK308" s="28"/>
      <c r="YL308" s="28"/>
      <c r="YM308" s="28"/>
      <c r="YN308" s="28"/>
      <c r="YO308" s="28"/>
      <c r="YP308" s="28"/>
      <c r="YQ308" s="28"/>
      <c r="YR308" s="28"/>
      <c r="YS308" s="28"/>
      <c r="YT308" s="28"/>
      <c r="YU308" s="28"/>
      <c r="YV308" s="28"/>
      <c r="YW308" s="28"/>
      <c r="YX308" s="28"/>
      <c r="YY308" s="28"/>
      <c r="YZ308" s="28"/>
      <c r="ZA308" s="28"/>
      <c r="ZB308" s="28"/>
      <c r="ZC308" s="28"/>
      <c r="ZD308" s="28"/>
      <c r="ZE308" s="28"/>
      <c r="ZF308" s="28"/>
      <c r="ZG308" s="28"/>
      <c r="ZH308" s="28"/>
      <c r="ZI308" s="28"/>
      <c r="ZJ308" s="28"/>
      <c r="ZK308" s="28"/>
      <c r="ZL308" s="28"/>
      <c r="ZM308" s="28"/>
      <c r="ZN308" s="28"/>
      <c r="ZO308" s="28"/>
      <c r="ZP308" s="28"/>
      <c r="ZQ308" s="28"/>
      <c r="ZR308" s="28"/>
      <c r="ZS308" s="28"/>
      <c r="ZT308" s="28"/>
      <c r="ZU308" s="28"/>
      <c r="ZV308" s="28"/>
      <c r="ZW308" s="28"/>
      <c r="ZX308" s="28"/>
      <c r="ZY308" s="28"/>
      <c r="ZZ308" s="28"/>
      <c r="AAA308" s="28"/>
      <c r="AAB308" s="28"/>
      <c r="AAC308" s="28"/>
      <c r="AAD308" s="28"/>
      <c r="AAE308" s="28"/>
      <c r="AAF308" s="28"/>
      <c r="AAG308" s="28"/>
      <c r="AAH308" s="28"/>
      <c r="AAI308" s="28"/>
      <c r="AAJ308" s="28"/>
      <c r="AAK308" s="28"/>
      <c r="AAL308" s="28"/>
      <c r="AAM308" s="28"/>
      <c r="AAN308" s="28"/>
      <c r="AAO308" s="28"/>
      <c r="AAP308" s="28"/>
      <c r="AAQ308" s="28"/>
      <c r="AAR308" s="28"/>
      <c r="AAS308" s="28"/>
      <c r="AAT308" s="28"/>
      <c r="AAU308" s="28"/>
      <c r="AAV308" s="28"/>
      <c r="AAW308" s="28"/>
      <c r="AAX308" s="28"/>
      <c r="AAY308" s="28"/>
      <c r="AAZ308" s="28"/>
      <c r="ABA308" s="28"/>
      <c r="ABB308" s="28"/>
      <c r="ABC308" s="28"/>
      <c r="ABD308" s="28"/>
      <c r="ABE308" s="28"/>
      <c r="ABF308" s="28"/>
      <c r="ABG308" s="28"/>
      <c r="ABH308" s="28"/>
      <c r="ABI308" s="28"/>
      <c r="ABJ308" s="28"/>
      <c r="ABK308" s="28"/>
      <c r="ABL308" s="28"/>
      <c r="ABM308" s="28"/>
      <c r="ABN308" s="28"/>
      <c r="ABO308" s="28"/>
      <c r="ABP308" s="28"/>
      <c r="ABQ308" s="28"/>
      <c r="ABR308" s="28"/>
      <c r="ABS308" s="28"/>
      <c r="ABT308" s="28"/>
      <c r="ABU308" s="28"/>
      <c r="ABV308" s="28"/>
      <c r="ABW308" s="28"/>
      <c r="ABX308" s="28"/>
      <c r="ABY308" s="28"/>
      <c r="ABZ308" s="28"/>
      <c r="ACA308" s="28"/>
      <c r="ACB308" s="28"/>
      <c r="ACC308" s="28"/>
      <c r="ACD308" s="28"/>
      <c r="ACE308" s="28"/>
      <c r="ACF308" s="28"/>
      <c r="ACG308" s="28"/>
      <c r="ACH308" s="28"/>
      <c r="ACI308" s="28"/>
      <c r="ACJ308" s="28"/>
      <c r="ACK308" s="28"/>
      <c r="ACL308" s="28"/>
      <c r="ACM308" s="28"/>
      <c r="ACN308" s="28"/>
      <c r="ACO308" s="28"/>
      <c r="ACP308" s="28"/>
      <c r="ACQ308" s="28"/>
      <c r="ACR308" s="28"/>
      <c r="ACS308" s="28"/>
      <c r="ACT308" s="28"/>
      <c r="ACU308" s="28"/>
      <c r="ACV308" s="28"/>
      <c r="ACW308" s="28"/>
      <c r="ACX308" s="28"/>
      <c r="ACY308" s="28"/>
      <c r="ACZ308" s="28"/>
      <c r="ADA308" s="28"/>
      <c r="ADB308" s="28"/>
      <c r="ADC308" s="28"/>
      <c r="ADD308" s="28"/>
      <c r="ADE308" s="28"/>
      <c r="ADF308" s="28"/>
      <c r="ADG308" s="28"/>
      <c r="ADH308" s="28"/>
      <c r="ADI308" s="28"/>
      <c r="ADJ308" s="28"/>
      <c r="ADK308" s="28"/>
      <c r="ADL308" s="28"/>
      <c r="ADM308" s="28"/>
      <c r="ADN308" s="28"/>
      <c r="ADO308" s="28"/>
      <c r="ADP308" s="28"/>
      <c r="ADQ308" s="28"/>
      <c r="ADR308" s="28"/>
      <c r="ADS308" s="28"/>
      <c r="ADT308" s="28"/>
      <c r="ADU308" s="28"/>
      <c r="ADV308" s="28"/>
      <c r="ADW308" s="28"/>
      <c r="ADX308" s="28"/>
      <c r="ADY308" s="28"/>
      <c r="ADZ308" s="28"/>
      <c r="AEA308" s="28"/>
      <c r="AEB308" s="28"/>
      <c r="AEC308" s="28"/>
      <c r="AED308" s="28"/>
      <c r="AEE308" s="28"/>
      <c r="AEF308" s="28"/>
      <c r="AEG308" s="28"/>
      <c r="AEH308" s="28"/>
      <c r="AEI308" s="28"/>
      <c r="AEJ308" s="28"/>
      <c r="AEK308" s="28"/>
      <c r="AEL308" s="28"/>
      <c r="AEM308" s="28"/>
      <c r="AEN308" s="28"/>
      <c r="AEO308" s="28"/>
      <c r="AEP308" s="28"/>
      <c r="AEQ308" s="28"/>
      <c r="AER308" s="28"/>
      <c r="AES308" s="28"/>
      <c r="AET308" s="28"/>
      <c r="AEU308" s="28"/>
      <c r="AEV308" s="28"/>
      <c r="AEW308" s="28"/>
      <c r="AEX308" s="28"/>
      <c r="AEY308" s="28"/>
      <c r="AEZ308" s="28"/>
      <c r="AFA308" s="28"/>
      <c r="AFB308" s="28"/>
      <c r="AFC308" s="28"/>
      <c r="AFD308" s="28"/>
      <c r="AFE308" s="28"/>
      <c r="AFF308" s="28"/>
      <c r="AFG308" s="28"/>
      <c r="AFH308" s="28"/>
      <c r="AFI308" s="28"/>
      <c r="AFJ308" s="28"/>
      <c r="AFK308" s="28"/>
      <c r="AFL308" s="28"/>
      <c r="AFM308" s="28"/>
      <c r="AFN308" s="28"/>
      <c r="AFO308" s="28"/>
      <c r="AFP308" s="28"/>
      <c r="AFQ308" s="28"/>
      <c r="AFR308" s="28"/>
      <c r="AFS308" s="28"/>
      <c r="AFT308" s="28"/>
      <c r="AFU308" s="28"/>
      <c r="AFV308" s="28"/>
      <c r="AFW308" s="28"/>
      <c r="AFX308" s="28"/>
      <c r="AFY308" s="28"/>
      <c r="AFZ308" s="28"/>
      <c r="AGA308" s="28"/>
      <c r="AGB308" s="28"/>
      <c r="AGC308" s="28"/>
      <c r="AGD308" s="28"/>
      <c r="AGE308" s="28"/>
      <c r="AGF308" s="28"/>
      <c r="AGG308" s="28"/>
      <c r="AGH308" s="28"/>
      <c r="AGI308" s="28"/>
      <c r="AGJ308" s="28"/>
      <c r="AGK308" s="28"/>
      <c r="AGL308" s="28"/>
      <c r="AGM308" s="28"/>
      <c r="AGN308" s="28"/>
      <c r="AGO308" s="28"/>
      <c r="AGP308" s="28"/>
      <c r="AGQ308" s="28"/>
      <c r="AGR308" s="28"/>
    </row>
    <row r="309" spans="1:876" s="36" customFormat="1" ht="14.45" hidden="1" customHeight="1" x14ac:dyDescent="0.2">
      <c r="A309" s="124">
        <v>69</v>
      </c>
      <c r="B309" s="118" t="s">
        <v>792</v>
      </c>
      <c r="C309" s="397" t="s">
        <v>226</v>
      </c>
      <c r="D309" s="120">
        <f t="shared" si="448"/>
        <v>1439722.7</v>
      </c>
      <c r="E309" s="120">
        <f t="shared" si="449"/>
        <v>1232881.8199999998</v>
      </c>
      <c r="F309" s="121" t="s">
        <v>35</v>
      </c>
      <c r="G309" s="124">
        <v>51115</v>
      </c>
      <c r="H309" s="397" t="s">
        <v>1254</v>
      </c>
      <c r="I309" s="401">
        <v>51117</v>
      </c>
      <c r="J309" s="397" t="s">
        <v>1255</v>
      </c>
      <c r="K309" s="145">
        <f t="shared" si="450"/>
        <v>42936.158495781201</v>
      </c>
      <c r="L309" s="145">
        <f t="shared" si="451"/>
        <v>36767.642289787596</v>
      </c>
      <c r="M309" s="356"/>
      <c r="N309" s="146" t="s">
        <v>329</v>
      </c>
      <c r="O309" s="147" t="s">
        <v>726</v>
      </c>
      <c r="P309" s="146" t="e">
        <f>VLOOKUP(I309,I311:J698,2,FALSE)</f>
        <v>#N/A</v>
      </c>
      <c r="Q309" s="148" t="e">
        <f>VLOOKUP(I309,#REF!,5,FALSE)</f>
        <v>#REF!</v>
      </c>
      <c r="R309" s="148" t="e">
        <f>VLOOKUP(I309,#REF!,6,FALSE)</f>
        <v>#REF!</v>
      </c>
      <c r="S309" s="149" t="e">
        <f t="shared" si="452"/>
        <v>#REF!</v>
      </c>
      <c r="T309" s="150">
        <v>69</v>
      </c>
      <c r="U309" s="150">
        <v>1</v>
      </c>
      <c r="V309" s="399">
        <v>1.0249999999999999</v>
      </c>
      <c r="W309" s="399">
        <v>34.369999999999997</v>
      </c>
      <c r="X309" s="404">
        <f t="shared" si="388"/>
        <v>1</v>
      </c>
      <c r="Y309" s="404">
        <f t="shared" si="389"/>
        <v>1</v>
      </c>
      <c r="Z309" s="153">
        <f t="shared" si="453"/>
        <v>42936.158495781201</v>
      </c>
      <c r="AA309" s="153">
        <f t="shared" si="454"/>
        <v>36767.642289787596</v>
      </c>
      <c r="AB309" s="404">
        <f t="shared" si="390"/>
        <v>0</v>
      </c>
      <c r="AC309" s="153">
        <f t="shared" si="455"/>
        <v>0</v>
      </c>
      <c r="AD309" s="153">
        <f t="shared" si="456"/>
        <v>0</v>
      </c>
      <c r="AE309" s="154" t="s">
        <v>330</v>
      </c>
      <c r="AF309" s="155">
        <v>526</v>
      </c>
      <c r="AG309" s="155">
        <v>100</v>
      </c>
      <c r="AH309" s="155">
        <f t="shared" si="458"/>
        <v>1.0249999999999999</v>
      </c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  <c r="GD309" s="28"/>
      <c r="GE309" s="28"/>
      <c r="GF309" s="28"/>
      <c r="GG309" s="28"/>
      <c r="GH309" s="28"/>
      <c r="GI309" s="28"/>
      <c r="GJ309" s="28"/>
      <c r="GK309" s="28"/>
      <c r="GL309" s="28"/>
      <c r="GM309" s="28"/>
      <c r="GN309" s="28"/>
      <c r="GO309" s="28"/>
      <c r="GP309" s="28"/>
      <c r="GQ309" s="28"/>
      <c r="GR309" s="28"/>
      <c r="GS309" s="28"/>
      <c r="GT309" s="28"/>
      <c r="GU309" s="28"/>
      <c r="GV309" s="28"/>
      <c r="GW309" s="28"/>
      <c r="GX309" s="28"/>
      <c r="GY309" s="28"/>
      <c r="GZ309" s="28"/>
      <c r="HA309" s="28"/>
      <c r="HB309" s="28"/>
      <c r="HC309" s="28"/>
      <c r="HD309" s="28"/>
      <c r="HE309" s="28"/>
      <c r="HF309" s="28"/>
      <c r="HG309" s="28"/>
      <c r="HH309" s="28"/>
      <c r="HI309" s="28"/>
      <c r="HJ309" s="28"/>
      <c r="HK309" s="28"/>
      <c r="HL309" s="28"/>
      <c r="HM309" s="28"/>
      <c r="HN309" s="28"/>
      <c r="HO309" s="28"/>
      <c r="HP309" s="28"/>
      <c r="HQ309" s="28"/>
      <c r="HR309" s="28"/>
      <c r="HS309" s="28"/>
      <c r="HT309" s="28"/>
      <c r="HU309" s="28"/>
      <c r="HV309" s="28"/>
      <c r="HW309" s="28"/>
      <c r="HX309" s="28"/>
      <c r="HY309" s="28"/>
      <c r="HZ309" s="28"/>
      <c r="IA309" s="28"/>
      <c r="IB309" s="28"/>
      <c r="IC309" s="28"/>
      <c r="ID309" s="28"/>
      <c r="IE309" s="28"/>
      <c r="IF309" s="28"/>
      <c r="IG309" s="28"/>
      <c r="IH309" s="28"/>
      <c r="II309" s="28"/>
      <c r="IJ309" s="28"/>
      <c r="IK309" s="28"/>
      <c r="IL309" s="28"/>
      <c r="IM309" s="28"/>
      <c r="IN309" s="28"/>
      <c r="IO309" s="28"/>
      <c r="IP309" s="28"/>
      <c r="IQ309" s="28"/>
      <c r="IR309" s="28"/>
      <c r="IS309" s="28"/>
      <c r="IT309" s="28"/>
      <c r="IU309" s="28"/>
      <c r="IV309" s="28"/>
      <c r="IW309" s="28"/>
      <c r="IX309" s="28"/>
      <c r="IY309" s="28"/>
      <c r="IZ309" s="28"/>
      <c r="JA309" s="28"/>
      <c r="JB309" s="28"/>
      <c r="JC309" s="28"/>
      <c r="JD309" s="28"/>
      <c r="JE309" s="28"/>
      <c r="JF309" s="28"/>
      <c r="JG309" s="28"/>
      <c r="JH309" s="28"/>
      <c r="JI309" s="28"/>
      <c r="JJ309" s="28"/>
      <c r="JK309" s="28"/>
      <c r="JL309" s="28"/>
      <c r="JM309" s="28"/>
      <c r="JN309" s="28"/>
      <c r="JO309" s="28"/>
      <c r="JP309" s="28"/>
      <c r="JQ309" s="28"/>
      <c r="JR309" s="28"/>
      <c r="JS309" s="28"/>
      <c r="JT309" s="28"/>
      <c r="JU309" s="28"/>
      <c r="JV309" s="28"/>
      <c r="JW309" s="28"/>
      <c r="JX309" s="28"/>
      <c r="JY309" s="28"/>
      <c r="JZ309" s="28"/>
      <c r="KA309" s="28"/>
      <c r="KB309" s="28"/>
      <c r="KC309" s="28"/>
      <c r="KD309" s="28"/>
      <c r="KE309" s="28"/>
      <c r="KF309" s="28"/>
      <c r="KG309" s="28"/>
      <c r="KH309" s="28"/>
      <c r="KI309" s="28"/>
      <c r="KJ309" s="28"/>
      <c r="KK309" s="28"/>
      <c r="KL309" s="28"/>
      <c r="KM309" s="28"/>
      <c r="KN309" s="28"/>
      <c r="KO309" s="28"/>
      <c r="KP309" s="28"/>
      <c r="KQ309" s="28"/>
      <c r="KR309" s="28"/>
      <c r="KS309" s="28"/>
      <c r="KT309" s="28"/>
      <c r="KU309" s="28"/>
      <c r="KV309" s="28"/>
      <c r="KW309" s="28"/>
      <c r="KX309" s="28"/>
      <c r="KY309" s="28"/>
      <c r="KZ309" s="28"/>
      <c r="LA309" s="28"/>
      <c r="LB309" s="28"/>
      <c r="LC309" s="28"/>
      <c r="LD309" s="28"/>
      <c r="LE309" s="28"/>
      <c r="LF309" s="28"/>
      <c r="LG309" s="28"/>
      <c r="LH309" s="28"/>
      <c r="LI309" s="28"/>
      <c r="LJ309" s="28"/>
      <c r="LK309" s="28"/>
      <c r="LL309" s="28"/>
      <c r="LM309" s="28"/>
      <c r="LN309" s="28"/>
      <c r="LO309" s="28"/>
      <c r="LP309" s="28"/>
      <c r="LQ309" s="28"/>
      <c r="LR309" s="28"/>
      <c r="LS309" s="28"/>
      <c r="LT309" s="28"/>
      <c r="LU309" s="28"/>
      <c r="LV309" s="28"/>
      <c r="LW309" s="28"/>
      <c r="LX309" s="28"/>
      <c r="LY309" s="28"/>
      <c r="LZ309" s="28"/>
      <c r="MA309" s="28"/>
      <c r="MB309" s="28"/>
      <c r="MC309" s="28"/>
      <c r="MD309" s="28"/>
      <c r="ME309" s="28"/>
      <c r="MF309" s="28"/>
      <c r="MG309" s="28"/>
      <c r="MH309" s="28"/>
      <c r="MI309" s="28"/>
      <c r="MJ309" s="28"/>
      <c r="MK309" s="28"/>
      <c r="ML309" s="28"/>
      <c r="MM309" s="28"/>
      <c r="MN309" s="28"/>
      <c r="MO309" s="28"/>
      <c r="MP309" s="28"/>
      <c r="MQ309" s="28"/>
      <c r="MR309" s="28"/>
      <c r="MS309" s="28"/>
      <c r="MT309" s="28"/>
      <c r="MU309" s="28"/>
      <c r="MV309" s="28"/>
      <c r="MW309" s="28"/>
      <c r="MX309" s="28"/>
      <c r="MY309" s="28"/>
      <c r="MZ309" s="28"/>
      <c r="NA309" s="28"/>
      <c r="NB309" s="28"/>
      <c r="NC309" s="28"/>
      <c r="ND309" s="28"/>
      <c r="NE309" s="28"/>
      <c r="NF309" s="28"/>
      <c r="NG309" s="28"/>
      <c r="NH309" s="28"/>
      <c r="NI309" s="28"/>
      <c r="NJ309" s="28"/>
      <c r="NK309" s="28"/>
      <c r="NL309" s="28"/>
      <c r="NM309" s="28"/>
      <c r="NN309" s="28"/>
      <c r="NO309" s="28"/>
      <c r="NP309" s="28"/>
      <c r="NQ309" s="28"/>
      <c r="NR309" s="28"/>
      <c r="NS309" s="28"/>
      <c r="NT309" s="28"/>
      <c r="NU309" s="28"/>
      <c r="NV309" s="28"/>
      <c r="NW309" s="28"/>
      <c r="NX309" s="28"/>
      <c r="NY309" s="28"/>
      <c r="NZ309" s="28"/>
      <c r="OA309" s="28"/>
      <c r="OB309" s="28"/>
      <c r="OC309" s="28"/>
      <c r="OD309" s="28"/>
      <c r="OE309" s="28"/>
      <c r="OF309" s="28"/>
      <c r="OG309" s="28"/>
      <c r="OH309" s="28"/>
      <c r="OI309" s="28"/>
      <c r="OJ309" s="28"/>
      <c r="OK309" s="28"/>
      <c r="OL309" s="28"/>
      <c r="OM309" s="28"/>
      <c r="ON309" s="28"/>
      <c r="OO309" s="28"/>
      <c r="OP309" s="28"/>
      <c r="OQ309" s="28"/>
      <c r="OR309" s="28"/>
      <c r="OS309" s="28"/>
      <c r="OT309" s="28"/>
      <c r="OU309" s="28"/>
      <c r="OV309" s="28"/>
      <c r="OW309" s="28"/>
      <c r="OX309" s="28"/>
      <c r="OY309" s="28"/>
      <c r="OZ309" s="28"/>
      <c r="PA309" s="28"/>
      <c r="PB309" s="28"/>
      <c r="PC309" s="28"/>
      <c r="PD309" s="28"/>
      <c r="PE309" s="28"/>
      <c r="PF309" s="28"/>
      <c r="PG309" s="28"/>
      <c r="PH309" s="28"/>
      <c r="PI309" s="28"/>
      <c r="PJ309" s="28"/>
      <c r="PK309" s="28"/>
      <c r="PL309" s="28"/>
      <c r="PM309" s="28"/>
      <c r="PN309" s="28"/>
      <c r="PO309" s="28"/>
      <c r="PP309" s="28"/>
      <c r="PQ309" s="28"/>
      <c r="PR309" s="28"/>
      <c r="PS309" s="28"/>
      <c r="PT309" s="28"/>
      <c r="PU309" s="28"/>
      <c r="PV309" s="28"/>
      <c r="PW309" s="28"/>
      <c r="PX309" s="28"/>
      <c r="PY309" s="28"/>
      <c r="PZ309" s="28"/>
      <c r="QA309" s="28"/>
      <c r="QB309" s="28"/>
      <c r="QC309" s="28"/>
      <c r="QD309" s="28"/>
      <c r="QE309" s="28"/>
      <c r="QF309" s="28"/>
      <c r="QG309" s="28"/>
      <c r="QH309" s="28"/>
      <c r="QI309" s="28"/>
      <c r="QJ309" s="28"/>
      <c r="QK309" s="28"/>
      <c r="QL309" s="28"/>
      <c r="QM309" s="28"/>
      <c r="QN309" s="28"/>
      <c r="QO309" s="28"/>
      <c r="QP309" s="28"/>
      <c r="QQ309" s="28"/>
      <c r="QR309" s="28"/>
      <c r="QS309" s="28"/>
      <c r="QT309" s="28"/>
      <c r="QU309" s="28"/>
      <c r="QV309" s="28"/>
      <c r="QW309" s="28"/>
      <c r="QX309" s="28"/>
      <c r="QY309" s="28"/>
      <c r="QZ309" s="28"/>
      <c r="RA309" s="28"/>
      <c r="RB309" s="28"/>
      <c r="RC309" s="28"/>
      <c r="RD309" s="28"/>
      <c r="RE309" s="28"/>
      <c r="RF309" s="28"/>
      <c r="RG309" s="28"/>
      <c r="RH309" s="28"/>
      <c r="RI309" s="28"/>
      <c r="RJ309" s="28"/>
      <c r="RK309" s="28"/>
      <c r="RL309" s="28"/>
      <c r="RM309" s="28"/>
      <c r="RN309" s="28"/>
      <c r="RO309" s="28"/>
      <c r="RP309" s="28"/>
      <c r="RQ309" s="28"/>
      <c r="RR309" s="28"/>
      <c r="RS309" s="28"/>
      <c r="RT309" s="28"/>
      <c r="RU309" s="28"/>
      <c r="RV309" s="28"/>
      <c r="RW309" s="28"/>
      <c r="RX309" s="28"/>
      <c r="RY309" s="28"/>
      <c r="RZ309" s="28"/>
      <c r="SA309" s="28"/>
      <c r="SB309" s="28"/>
      <c r="SC309" s="28"/>
      <c r="SD309" s="28"/>
      <c r="SE309" s="28"/>
      <c r="SF309" s="28"/>
      <c r="SG309" s="28"/>
      <c r="SH309" s="28"/>
      <c r="SI309" s="28"/>
      <c r="SJ309" s="28"/>
      <c r="SK309" s="28"/>
      <c r="SL309" s="28"/>
      <c r="SM309" s="28"/>
      <c r="SN309" s="28"/>
      <c r="SO309" s="28"/>
      <c r="SP309" s="28"/>
      <c r="SQ309" s="28"/>
      <c r="SR309" s="28"/>
      <c r="SS309" s="28"/>
      <c r="ST309" s="28"/>
      <c r="SU309" s="28"/>
      <c r="SV309" s="28"/>
      <c r="SW309" s="28"/>
      <c r="SX309" s="28"/>
      <c r="SY309" s="28"/>
      <c r="SZ309" s="28"/>
      <c r="TA309" s="28"/>
      <c r="TB309" s="28"/>
      <c r="TC309" s="28"/>
      <c r="TD309" s="28"/>
      <c r="TE309" s="28"/>
      <c r="TF309" s="28"/>
      <c r="TG309" s="28"/>
      <c r="TH309" s="28"/>
      <c r="TI309" s="28"/>
      <c r="TJ309" s="28"/>
      <c r="TK309" s="28"/>
      <c r="TL309" s="28"/>
      <c r="TM309" s="28"/>
      <c r="TN309" s="28"/>
      <c r="TO309" s="28"/>
      <c r="TP309" s="28"/>
      <c r="TQ309" s="28"/>
      <c r="TR309" s="28"/>
      <c r="TS309" s="28"/>
      <c r="TT309" s="28"/>
      <c r="TU309" s="28"/>
      <c r="TV309" s="28"/>
      <c r="TW309" s="28"/>
      <c r="TX309" s="28"/>
      <c r="TY309" s="28"/>
      <c r="TZ309" s="28"/>
      <c r="UA309" s="28"/>
      <c r="UB309" s="28"/>
      <c r="UC309" s="28"/>
      <c r="UD309" s="28"/>
      <c r="UE309" s="28"/>
      <c r="UF309" s="28"/>
      <c r="UG309" s="28"/>
      <c r="UH309" s="28"/>
      <c r="UI309" s="28"/>
      <c r="UJ309" s="28"/>
      <c r="UK309" s="28"/>
      <c r="UL309" s="28"/>
      <c r="UM309" s="28"/>
      <c r="UN309" s="28"/>
      <c r="UO309" s="28"/>
      <c r="UP309" s="28"/>
      <c r="UQ309" s="28"/>
      <c r="UR309" s="28"/>
      <c r="US309" s="28"/>
      <c r="UT309" s="28"/>
      <c r="UU309" s="28"/>
      <c r="UV309" s="28"/>
      <c r="UW309" s="28"/>
      <c r="UX309" s="28"/>
      <c r="UY309" s="28"/>
      <c r="UZ309" s="28"/>
      <c r="VA309" s="28"/>
      <c r="VB309" s="28"/>
      <c r="VC309" s="28"/>
      <c r="VD309" s="28"/>
      <c r="VE309" s="28"/>
      <c r="VF309" s="28"/>
      <c r="VG309" s="28"/>
      <c r="VH309" s="28"/>
      <c r="VI309" s="28"/>
      <c r="VJ309" s="28"/>
      <c r="VK309" s="28"/>
      <c r="VL309" s="28"/>
      <c r="VM309" s="28"/>
      <c r="VN309" s="28"/>
      <c r="VO309" s="28"/>
      <c r="VP309" s="28"/>
      <c r="VQ309" s="28"/>
      <c r="VR309" s="28"/>
      <c r="VS309" s="28"/>
      <c r="VT309" s="28"/>
      <c r="VU309" s="28"/>
      <c r="VV309" s="28"/>
      <c r="VW309" s="28"/>
      <c r="VX309" s="28"/>
      <c r="VY309" s="28"/>
      <c r="VZ309" s="28"/>
      <c r="WA309" s="28"/>
      <c r="WB309" s="28"/>
      <c r="WC309" s="28"/>
      <c r="WD309" s="28"/>
      <c r="WE309" s="28"/>
      <c r="WF309" s="28"/>
      <c r="WG309" s="28"/>
      <c r="WH309" s="28"/>
      <c r="WI309" s="28"/>
      <c r="WJ309" s="28"/>
      <c r="WK309" s="28"/>
      <c r="WL309" s="28"/>
      <c r="WM309" s="28"/>
      <c r="WN309" s="28"/>
      <c r="WO309" s="28"/>
      <c r="WP309" s="28"/>
      <c r="WQ309" s="28"/>
      <c r="WR309" s="28"/>
      <c r="WS309" s="28"/>
      <c r="WT309" s="28"/>
      <c r="WU309" s="28"/>
      <c r="WV309" s="28"/>
      <c r="WW309" s="28"/>
      <c r="WX309" s="28"/>
      <c r="WY309" s="28"/>
      <c r="WZ309" s="28"/>
      <c r="XA309" s="28"/>
      <c r="XB309" s="28"/>
      <c r="XC309" s="28"/>
      <c r="XD309" s="28"/>
      <c r="XE309" s="28"/>
      <c r="XF309" s="28"/>
      <c r="XG309" s="28"/>
      <c r="XH309" s="28"/>
      <c r="XI309" s="28"/>
      <c r="XJ309" s="28"/>
      <c r="XK309" s="28"/>
      <c r="XL309" s="28"/>
      <c r="XM309" s="28"/>
      <c r="XN309" s="28"/>
      <c r="XO309" s="28"/>
      <c r="XP309" s="28"/>
      <c r="XQ309" s="28"/>
      <c r="XR309" s="28"/>
      <c r="XS309" s="28"/>
      <c r="XT309" s="28"/>
      <c r="XU309" s="28"/>
      <c r="XV309" s="28"/>
      <c r="XW309" s="28"/>
      <c r="XX309" s="28"/>
      <c r="XY309" s="28"/>
      <c r="XZ309" s="28"/>
      <c r="YA309" s="28"/>
      <c r="YB309" s="28"/>
      <c r="YC309" s="28"/>
      <c r="YD309" s="28"/>
      <c r="YE309" s="28"/>
      <c r="YF309" s="28"/>
      <c r="YG309" s="28"/>
      <c r="YH309" s="28"/>
      <c r="YI309" s="28"/>
      <c r="YJ309" s="28"/>
      <c r="YK309" s="28"/>
      <c r="YL309" s="28"/>
      <c r="YM309" s="28"/>
      <c r="YN309" s="28"/>
      <c r="YO309" s="28"/>
      <c r="YP309" s="28"/>
      <c r="YQ309" s="28"/>
      <c r="YR309" s="28"/>
      <c r="YS309" s="28"/>
      <c r="YT309" s="28"/>
      <c r="YU309" s="28"/>
      <c r="YV309" s="28"/>
      <c r="YW309" s="28"/>
      <c r="YX309" s="28"/>
      <c r="YY309" s="28"/>
      <c r="YZ309" s="28"/>
      <c r="ZA309" s="28"/>
      <c r="ZB309" s="28"/>
      <c r="ZC309" s="28"/>
      <c r="ZD309" s="28"/>
      <c r="ZE309" s="28"/>
      <c r="ZF309" s="28"/>
      <c r="ZG309" s="28"/>
      <c r="ZH309" s="28"/>
      <c r="ZI309" s="28"/>
      <c r="ZJ309" s="28"/>
      <c r="ZK309" s="28"/>
      <c r="ZL309" s="28"/>
      <c r="ZM309" s="28"/>
      <c r="ZN309" s="28"/>
      <c r="ZO309" s="28"/>
      <c r="ZP309" s="28"/>
      <c r="ZQ309" s="28"/>
      <c r="ZR309" s="28"/>
      <c r="ZS309" s="28"/>
      <c r="ZT309" s="28"/>
      <c r="ZU309" s="28"/>
      <c r="ZV309" s="28"/>
      <c r="ZW309" s="28"/>
      <c r="ZX309" s="28"/>
      <c r="ZY309" s="28"/>
      <c r="ZZ309" s="28"/>
      <c r="AAA309" s="28"/>
      <c r="AAB309" s="28"/>
      <c r="AAC309" s="28"/>
      <c r="AAD309" s="28"/>
      <c r="AAE309" s="28"/>
      <c r="AAF309" s="28"/>
      <c r="AAG309" s="28"/>
      <c r="AAH309" s="28"/>
      <c r="AAI309" s="28"/>
      <c r="AAJ309" s="28"/>
      <c r="AAK309" s="28"/>
      <c r="AAL309" s="28"/>
      <c r="AAM309" s="28"/>
      <c r="AAN309" s="28"/>
      <c r="AAO309" s="28"/>
      <c r="AAP309" s="28"/>
      <c r="AAQ309" s="28"/>
      <c r="AAR309" s="28"/>
      <c r="AAS309" s="28"/>
      <c r="AAT309" s="28"/>
      <c r="AAU309" s="28"/>
      <c r="AAV309" s="28"/>
      <c r="AAW309" s="28"/>
      <c r="AAX309" s="28"/>
      <c r="AAY309" s="28"/>
      <c r="AAZ309" s="28"/>
      <c r="ABA309" s="28"/>
      <c r="ABB309" s="28"/>
      <c r="ABC309" s="28"/>
      <c r="ABD309" s="28"/>
      <c r="ABE309" s="28"/>
      <c r="ABF309" s="28"/>
      <c r="ABG309" s="28"/>
      <c r="ABH309" s="28"/>
      <c r="ABI309" s="28"/>
      <c r="ABJ309" s="28"/>
      <c r="ABK309" s="28"/>
      <c r="ABL309" s="28"/>
      <c r="ABM309" s="28"/>
      <c r="ABN309" s="28"/>
      <c r="ABO309" s="28"/>
      <c r="ABP309" s="28"/>
      <c r="ABQ309" s="28"/>
      <c r="ABR309" s="28"/>
      <c r="ABS309" s="28"/>
      <c r="ABT309" s="28"/>
      <c r="ABU309" s="28"/>
      <c r="ABV309" s="28"/>
      <c r="ABW309" s="28"/>
      <c r="ABX309" s="28"/>
      <c r="ABY309" s="28"/>
      <c r="ABZ309" s="28"/>
      <c r="ACA309" s="28"/>
      <c r="ACB309" s="28"/>
      <c r="ACC309" s="28"/>
      <c r="ACD309" s="28"/>
      <c r="ACE309" s="28"/>
      <c r="ACF309" s="28"/>
      <c r="ACG309" s="28"/>
      <c r="ACH309" s="28"/>
      <c r="ACI309" s="28"/>
      <c r="ACJ309" s="28"/>
      <c r="ACK309" s="28"/>
      <c r="ACL309" s="28"/>
      <c r="ACM309" s="28"/>
      <c r="ACN309" s="28"/>
      <c r="ACO309" s="28"/>
      <c r="ACP309" s="28"/>
      <c r="ACQ309" s="28"/>
      <c r="ACR309" s="28"/>
      <c r="ACS309" s="28"/>
      <c r="ACT309" s="28"/>
      <c r="ACU309" s="28"/>
      <c r="ACV309" s="28"/>
      <c r="ACW309" s="28"/>
      <c r="ACX309" s="28"/>
      <c r="ACY309" s="28"/>
      <c r="ACZ309" s="28"/>
      <c r="ADA309" s="28"/>
      <c r="ADB309" s="28"/>
      <c r="ADC309" s="28"/>
      <c r="ADD309" s="28"/>
      <c r="ADE309" s="28"/>
      <c r="ADF309" s="28"/>
      <c r="ADG309" s="28"/>
      <c r="ADH309" s="28"/>
      <c r="ADI309" s="28"/>
      <c r="ADJ309" s="28"/>
      <c r="ADK309" s="28"/>
      <c r="ADL309" s="28"/>
      <c r="ADM309" s="28"/>
      <c r="ADN309" s="28"/>
      <c r="ADO309" s="28"/>
      <c r="ADP309" s="28"/>
      <c r="ADQ309" s="28"/>
      <c r="ADR309" s="28"/>
      <c r="ADS309" s="28"/>
      <c r="ADT309" s="28"/>
      <c r="ADU309" s="28"/>
      <c r="ADV309" s="28"/>
      <c r="ADW309" s="28"/>
      <c r="ADX309" s="28"/>
      <c r="ADY309" s="28"/>
      <c r="ADZ309" s="28"/>
      <c r="AEA309" s="28"/>
      <c r="AEB309" s="28"/>
      <c r="AEC309" s="28"/>
      <c r="AED309" s="28"/>
      <c r="AEE309" s="28"/>
      <c r="AEF309" s="28"/>
      <c r="AEG309" s="28"/>
      <c r="AEH309" s="28"/>
      <c r="AEI309" s="28"/>
      <c r="AEJ309" s="28"/>
      <c r="AEK309" s="28"/>
      <c r="AEL309" s="28"/>
      <c r="AEM309" s="28"/>
      <c r="AEN309" s="28"/>
      <c r="AEO309" s="28"/>
      <c r="AEP309" s="28"/>
      <c r="AEQ309" s="28"/>
      <c r="AER309" s="28"/>
      <c r="AES309" s="28"/>
      <c r="AET309" s="28"/>
      <c r="AEU309" s="28"/>
      <c r="AEV309" s="28"/>
      <c r="AEW309" s="28"/>
      <c r="AEX309" s="28"/>
      <c r="AEY309" s="28"/>
      <c r="AEZ309" s="28"/>
      <c r="AFA309" s="28"/>
      <c r="AFB309" s="28"/>
      <c r="AFC309" s="28"/>
      <c r="AFD309" s="28"/>
      <c r="AFE309" s="28"/>
      <c r="AFF309" s="28"/>
      <c r="AFG309" s="28"/>
      <c r="AFH309" s="28"/>
      <c r="AFI309" s="28"/>
      <c r="AFJ309" s="28"/>
      <c r="AFK309" s="28"/>
      <c r="AFL309" s="28"/>
      <c r="AFM309" s="28"/>
      <c r="AFN309" s="28"/>
      <c r="AFO309" s="28"/>
      <c r="AFP309" s="28"/>
      <c r="AFQ309" s="28"/>
      <c r="AFR309" s="28"/>
      <c r="AFS309" s="28"/>
      <c r="AFT309" s="28"/>
      <c r="AFU309" s="28"/>
      <c r="AFV309" s="28"/>
      <c r="AFW309" s="28"/>
      <c r="AFX309" s="28"/>
      <c r="AFY309" s="28"/>
      <c r="AFZ309" s="28"/>
      <c r="AGA309" s="28"/>
      <c r="AGB309" s="28"/>
      <c r="AGC309" s="28"/>
      <c r="AGD309" s="28"/>
      <c r="AGE309" s="28"/>
      <c r="AGF309" s="28"/>
      <c r="AGG309" s="28"/>
      <c r="AGH309" s="28"/>
      <c r="AGI309" s="28"/>
      <c r="AGJ309" s="28"/>
      <c r="AGK309" s="28"/>
      <c r="AGL309" s="28"/>
      <c r="AGM309" s="28"/>
      <c r="AGN309" s="28"/>
      <c r="AGO309" s="28"/>
      <c r="AGP309" s="28"/>
      <c r="AGQ309" s="28"/>
      <c r="AGR309" s="28"/>
    </row>
    <row r="310" spans="1:876" s="28" customFormat="1" ht="14.45" hidden="1" customHeight="1" x14ac:dyDescent="0.2">
      <c r="A310" s="401">
        <v>69</v>
      </c>
      <c r="B310" s="407" t="s">
        <v>792</v>
      </c>
      <c r="C310" s="397" t="s">
        <v>226</v>
      </c>
      <c r="D310" s="194">
        <f t="shared" si="448"/>
        <v>1439722.7</v>
      </c>
      <c r="E310" s="194">
        <f t="shared" si="449"/>
        <v>1232881.8199999998</v>
      </c>
      <c r="F310" s="403" t="s">
        <v>35</v>
      </c>
      <c r="G310" s="401">
        <v>51117</v>
      </c>
      <c r="H310" s="397" t="s">
        <v>1254</v>
      </c>
      <c r="I310" s="401"/>
      <c r="J310" s="397" t="s">
        <v>1256</v>
      </c>
      <c r="K310" s="408">
        <f t="shared" si="450"/>
        <v>489346.54004655225</v>
      </c>
      <c r="L310" s="408">
        <f t="shared" si="451"/>
        <v>419043.50949199882</v>
      </c>
      <c r="M310" s="184"/>
      <c r="N310" s="404" t="s">
        <v>329</v>
      </c>
      <c r="O310" s="409" t="s">
        <v>726</v>
      </c>
      <c r="P310" s="404" t="e">
        <f>VLOOKUP(I310,I311:J698,2,FALSE)</f>
        <v>#N/A</v>
      </c>
      <c r="Q310" s="410" t="e">
        <f>VLOOKUP(I310,#REF!,5,FALSE)</f>
        <v>#REF!</v>
      </c>
      <c r="R310" s="410" t="e">
        <f>VLOOKUP(I310,#REF!,6,FALSE)</f>
        <v>#REF!</v>
      </c>
      <c r="S310" s="411" t="e">
        <f t="shared" si="452"/>
        <v>#REF!</v>
      </c>
      <c r="T310" s="401">
        <v>69</v>
      </c>
      <c r="U310" s="401">
        <v>1</v>
      </c>
      <c r="V310" s="399">
        <v>11.682</v>
      </c>
      <c r="W310" s="399">
        <v>34.369999999999997</v>
      </c>
      <c r="X310" s="404">
        <f t="shared" si="388"/>
        <v>1</v>
      </c>
      <c r="Y310" s="404">
        <f t="shared" si="389"/>
        <v>1</v>
      </c>
      <c r="Z310" s="412">
        <f t="shared" si="453"/>
        <v>489346.54004655225</v>
      </c>
      <c r="AA310" s="412">
        <f t="shared" si="454"/>
        <v>419043.50949199882</v>
      </c>
      <c r="AB310" s="404">
        <f t="shared" si="390"/>
        <v>0</v>
      </c>
      <c r="AC310" s="412">
        <f t="shared" si="455"/>
        <v>0</v>
      </c>
      <c r="AD310" s="412">
        <f t="shared" si="456"/>
        <v>0</v>
      </c>
      <c r="AE310" s="413" t="s">
        <v>330</v>
      </c>
      <c r="AF310" s="400">
        <v>526</v>
      </c>
      <c r="AG310" s="400">
        <v>100</v>
      </c>
      <c r="AH310" s="400">
        <f t="shared" si="458"/>
        <v>11.682</v>
      </c>
    </row>
    <row r="311" spans="1:876" s="28" customFormat="1" ht="14.45" hidden="1" customHeight="1" x14ac:dyDescent="0.2">
      <c r="A311" s="108">
        <v>69</v>
      </c>
      <c r="B311" s="109" t="s">
        <v>792</v>
      </c>
      <c r="C311" s="278" t="s">
        <v>226</v>
      </c>
      <c r="D311" s="110">
        <f t="shared" si="448"/>
        <v>1439722.7</v>
      </c>
      <c r="E311" s="110">
        <f t="shared" si="449"/>
        <v>1232881.8199999998</v>
      </c>
      <c r="F311" s="111" t="s">
        <v>36</v>
      </c>
      <c r="G311" s="108">
        <v>51135</v>
      </c>
      <c r="H311" s="113" t="s">
        <v>515</v>
      </c>
      <c r="I311" s="108">
        <v>51133</v>
      </c>
      <c r="J311" s="123" t="s">
        <v>795</v>
      </c>
      <c r="K311" s="126">
        <f t="shared" si="450"/>
        <v>36150.151006691885</v>
      </c>
      <c r="L311" s="126">
        <f t="shared" si="451"/>
        <v>30956.561264474833</v>
      </c>
      <c r="M311" s="127"/>
      <c r="N311" s="128" t="s">
        <v>338</v>
      </c>
      <c r="O311" s="142" t="s">
        <v>330</v>
      </c>
      <c r="P311" s="128" t="e">
        <f>VLOOKUP(I311,I312:J699,2,FALSE)</f>
        <v>#N/A</v>
      </c>
      <c r="Q311" s="129" t="e">
        <f>VLOOKUP(I311,#REF!,5,FALSE)</f>
        <v>#REF!</v>
      </c>
      <c r="R311" s="129" t="e">
        <f>VLOOKUP(I311,#REF!,6,FALSE)</f>
        <v>#REF!</v>
      </c>
      <c r="S311" s="130" t="e">
        <f t="shared" si="452"/>
        <v>#REF!</v>
      </c>
      <c r="T311" s="108">
        <v>69</v>
      </c>
      <c r="U311" s="108">
        <v>1</v>
      </c>
      <c r="V311" s="131">
        <v>0.86299999999999999</v>
      </c>
      <c r="W311" s="327">
        <v>34.369999999999997</v>
      </c>
      <c r="X311" s="128">
        <f t="shared" si="388"/>
        <v>0</v>
      </c>
      <c r="Y311" s="128">
        <f t="shared" si="389"/>
        <v>0</v>
      </c>
      <c r="Z311" s="135">
        <f t="shared" si="453"/>
        <v>0</v>
      </c>
      <c r="AA311" s="135">
        <f t="shared" si="454"/>
        <v>0</v>
      </c>
      <c r="AB311" s="128">
        <f t="shared" si="390"/>
        <v>1</v>
      </c>
      <c r="AC311" s="135">
        <f t="shared" si="455"/>
        <v>0</v>
      </c>
      <c r="AD311" s="135">
        <f t="shared" si="456"/>
        <v>0</v>
      </c>
      <c r="AE311" s="133" t="s">
        <v>330</v>
      </c>
      <c r="AF311" s="39">
        <v>526</v>
      </c>
      <c r="AG311" s="39">
        <v>100</v>
      </c>
      <c r="AH311" s="180">
        <f t="shared" si="458"/>
        <v>0.86299999999999999</v>
      </c>
    </row>
    <row r="312" spans="1:876" s="276" customFormat="1" ht="14.45" hidden="1" customHeight="1" x14ac:dyDescent="0.2">
      <c r="A312" s="108">
        <v>69</v>
      </c>
      <c r="B312" s="109" t="s">
        <v>792</v>
      </c>
      <c r="C312" s="278" t="s">
        <v>226</v>
      </c>
      <c r="D312" s="110">
        <f t="shared" si="448"/>
        <v>1439722.7</v>
      </c>
      <c r="E312" s="110">
        <f t="shared" si="449"/>
        <v>1232881.8199999998</v>
      </c>
      <c r="F312" s="111" t="s">
        <v>36</v>
      </c>
      <c r="G312" s="108">
        <v>51149</v>
      </c>
      <c r="H312" s="113" t="s">
        <v>476</v>
      </c>
      <c r="I312" s="108">
        <v>51135</v>
      </c>
      <c r="J312" s="123" t="s">
        <v>515</v>
      </c>
      <c r="K312" s="126">
        <f t="shared" si="450"/>
        <v>351867.05498981674</v>
      </c>
      <c r="L312" s="126">
        <f t="shared" si="451"/>
        <v>301315.31242362526</v>
      </c>
      <c r="M312" s="127"/>
      <c r="N312" s="128" t="s">
        <v>329</v>
      </c>
      <c r="O312" s="142" t="s">
        <v>726</v>
      </c>
      <c r="P312" s="128" t="e">
        <f>VLOOKUP(I312,I313:J700,2,FALSE)</f>
        <v>#N/A</v>
      </c>
      <c r="Q312" s="129" t="e">
        <f>VLOOKUP(I312,#REF!,5,FALSE)</f>
        <v>#REF!</v>
      </c>
      <c r="R312" s="129" t="e">
        <f>VLOOKUP(I312,#REF!,6,FALSE)</f>
        <v>#REF!</v>
      </c>
      <c r="S312" s="130" t="e">
        <f t="shared" si="452"/>
        <v>#REF!</v>
      </c>
      <c r="T312" s="108">
        <v>69</v>
      </c>
      <c r="U312" s="108">
        <v>1</v>
      </c>
      <c r="V312" s="131">
        <v>8.4</v>
      </c>
      <c r="W312" s="327">
        <v>34.369999999999997</v>
      </c>
      <c r="X312" s="128">
        <f t="shared" si="388"/>
        <v>0</v>
      </c>
      <c r="Y312" s="128">
        <f t="shared" si="389"/>
        <v>1</v>
      </c>
      <c r="Z312" s="135">
        <f t="shared" si="453"/>
        <v>0</v>
      </c>
      <c r="AA312" s="135">
        <f t="shared" si="454"/>
        <v>0</v>
      </c>
      <c r="AB312" s="128">
        <f t="shared" si="390"/>
        <v>0</v>
      </c>
      <c r="AC312" s="135">
        <f t="shared" si="455"/>
        <v>0</v>
      </c>
      <c r="AD312" s="135">
        <f t="shared" si="456"/>
        <v>0</v>
      </c>
      <c r="AE312" s="133" t="s">
        <v>330</v>
      </c>
      <c r="AF312" s="39">
        <v>526</v>
      </c>
      <c r="AG312" s="39">
        <v>100</v>
      </c>
      <c r="AH312" s="180">
        <f t="shared" si="458"/>
        <v>8.4</v>
      </c>
    </row>
    <row r="313" spans="1:876" s="36" customFormat="1" ht="14.45" hidden="1" customHeight="1" x14ac:dyDescent="0.2">
      <c r="A313" s="150">
        <v>69</v>
      </c>
      <c r="B313" s="118" t="s">
        <v>796</v>
      </c>
      <c r="C313" s="397" t="s">
        <v>836</v>
      </c>
      <c r="D313" s="194">
        <f>'Transmission Cost 12-30-2014'!B174</f>
        <v>1625073.1800000002</v>
      </c>
      <c r="E313" s="194">
        <f>'Transmission Cost 12-30-2014'!D174</f>
        <v>1430280.79</v>
      </c>
      <c r="F313" s="121" t="s">
        <v>35</v>
      </c>
      <c r="G313" s="124">
        <v>51149</v>
      </c>
      <c r="H313" s="397" t="s">
        <v>1121</v>
      </c>
      <c r="I313" s="401">
        <v>51143</v>
      </c>
      <c r="J313" s="397" t="s">
        <v>1257</v>
      </c>
      <c r="K313" s="145">
        <f t="shared" si="450"/>
        <v>281851.10690195125</v>
      </c>
      <c r="L313" s="145">
        <f t="shared" si="451"/>
        <v>248066.50482170735</v>
      </c>
      <c r="M313" s="184">
        <f>SUM(K313:K318)</f>
        <v>1421423.7653941463</v>
      </c>
      <c r="N313" s="146" t="s">
        <v>329</v>
      </c>
      <c r="O313" s="147" t="s">
        <v>726</v>
      </c>
      <c r="P313" s="146" t="e">
        <f>VLOOKUP(I313,I315:J701,2,FALSE)</f>
        <v>#N/A</v>
      </c>
      <c r="Q313" s="148" t="e">
        <f>VLOOKUP(I313,#REF!,5,FALSE)</f>
        <v>#REF!</v>
      </c>
      <c r="R313" s="148" t="e">
        <f>VLOOKUP(I313,#REF!,6,FALSE)</f>
        <v>#REF!</v>
      </c>
      <c r="S313" s="149" t="e">
        <f t="shared" si="452"/>
        <v>#REF!</v>
      </c>
      <c r="T313" s="150">
        <v>69</v>
      </c>
      <c r="U313" s="150">
        <v>1</v>
      </c>
      <c r="V313" s="399">
        <v>7.1109999999999998</v>
      </c>
      <c r="W313" s="414">
        <v>41</v>
      </c>
      <c r="X313" s="404">
        <f t="shared" si="388"/>
        <v>1</v>
      </c>
      <c r="Y313" s="404">
        <f t="shared" si="389"/>
        <v>1</v>
      </c>
      <c r="Z313" s="153">
        <f t="shared" si="453"/>
        <v>281851.10690195125</v>
      </c>
      <c r="AA313" s="153">
        <f t="shared" si="454"/>
        <v>248066.50482170735</v>
      </c>
      <c r="AB313" s="404">
        <f t="shared" si="390"/>
        <v>0</v>
      </c>
      <c r="AC313" s="153">
        <f t="shared" si="455"/>
        <v>0</v>
      </c>
      <c r="AD313" s="153">
        <f t="shared" si="456"/>
        <v>0</v>
      </c>
      <c r="AE313" s="154" t="s">
        <v>330</v>
      </c>
      <c r="AF313" s="155">
        <v>526</v>
      </c>
      <c r="AG313" s="155">
        <v>100</v>
      </c>
      <c r="AH313" s="155">
        <f t="shared" si="458"/>
        <v>7.1109999999999998</v>
      </c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  <c r="FU313" s="28"/>
      <c r="FV313" s="28"/>
      <c r="FW313" s="28"/>
      <c r="FX313" s="28"/>
      <c r="FY313" s="28"/>
      <c r="FZ313" s="28"/>
      <c r="GA313" s="28"/>
      <c r="GB313" s="28"/>
      <c r="GC313" s="28"/>
      <c r="GD313" s="28"/>
      <c r="GE313" s="28"/>
      <c r="GF313" s="28"/>
      <c r="GG313" s="28"/>
      <c r="GH313" s="28"/>
      <c r="GI313" s="28"/>
      <c r="GJ313" s="28"/>
      <c r="GK313" s="28"/>
      <c r="GL313" s="28"/>
      <c r="GM313" s="28"/>
      <c r="GN313" s="28"/>
      <c r="GO313" s="28"/>
      <c r="GP313" s="28"/>
      <c r="GQ313" s="28"/>
      <c r="GR313" s="28"/>
      <c r="GS313" s="28"/>
      <c r="GT313" s="28"/>
      <c r="GU313" s="28"/>
      <c r="GV313" s="28"/>
      <c r="GW313" s="28"/>
      <c r="GX313" s="28"/>
      <c r="GY313" s="28"/>
      <c r="GZ313" s="28"/>
      <c r="HA313" s="28"/>
      <c r="HB313" s="28"/>
      <c r="HC313" s="28"/>
      <c r="HD313" s="28"/>
      <c r="HE313" s="28"/>
      <c r="HF313" s="28"/>
      <c r="HG313" s="28"/>
      <c r="HH313" s="28"/>
      <c r="HI313" s="28"/>
      <c r="HJ313" s="28"/>
      <c r="HK313" s="28"/>
      <c r="HL313" s="28"/>
      <c r="HM313" s="28"/>
      <c r="HN313" s="28"/>
      <c r="HO313" s="28"/>
      <c r="HP313" s="28"/>
      <c r="HQ313" s="28"/>
      <c r="HR313" s="28"/>
      <c r="HS313" s="28"/>
      <c r="HT313" s="28"/>
      <c r="HU313" s="28"/>
      <c r="HV313" s="28"/>
      <c r="HW313" s="28"/>
      <c r="HX313" s="28"/>
      <c r="HY313" s="28"/>
      <c r="HZ313" s="28"/>
      <c r="IA313" s="28"/>
      <c r="IB313" s="28"/>
      <c r="IC313" s="28"/>
      <c r="ID313" s="28"/>
      <c r="IE313" s="28"/>
      <c r="IF313" s="28"/>
      <c r="IG313" s="28"/>
      <c r="IH313" s="28"/>
      <c r="II313" s="28"/>
      <c r="IJ313" s="28"/>
      <c r="IK313" s="28"/>
      <c r="IL313" s="28"/>
      <c r="IM313" s="28"/>
      <c r="IN313" s="28"/>
      <c r="IO313" s="28"/>
      <c r="IP313" s="28"/>
      <c r="IQ313" s="28"/>
      <c r="IR313" s="28"/>
      <c r="IS313" s="28"/>
      <c r="IT313" s="28"/>
      <c r="IU313" s="28"/>
      <c r="IV313" s="28"/>
      <c r="IW313" s="28"/>
      <c r="IX313" s="28"/>
      <c r="IY313" s="28"/>
      <c r="IZ313" s="28"/>
      <c r="JA313" s="28"/>
      <c r="JB313" s="28"/>
      <c r="JC313" s="28"/>
      <c r="JD313" s="28"/>
      <c r="JE313" s="28"/>
      <c r="JF313" s="28"/>
      <c r="JG313" s="28"/>
      <c r="JH313" s="28"/>
      <c r="JI313" s="28"/>
      <c r="JJ313" s="28"/>
      <c r="JK313" s="28"/>
      <c r="JL313" s="28"/>
      <c r="JM313" s="28"/>
      <c r="JN313" s="28"/>
      <c r="JO313" s="28"/>
      <c r="JP313" s="28"/>
      <c r="JQ313" s="28"/>
      <c r="JR313" s="28"/>
      <c r="JS313" s="28"/>
      <c r="JT313" s="28"/>
      <c r="JU313" s="28"/>
      <c r="JV313" s="28"/>
      <c r="JW313" s="28"/>
      <c r="JX313" s="28"/>
      <c r="JY313" s="28"/>
      <c r="JZ313" s="28"/>
      <c r="KA313" s="28"/>
      <c r="KB313" s="28"/>
      <c r="KC313" s="28"/>
      <c r="KD313" s="28"/>
      <c r="KE313" s="28"/>
      <c r="KF313" s="28"/>
      <c r="KG313" s="28"/>
      <c r="KH313" s="28"/>
      <c r="KI313" s="28"/>
      <c r="KJ313" s="28"/>
      <c r="KK313" s="28"/>
      <c r="KL313" s="28"/>
      <c r="KM313" s="28"/>
      <c r="KN313" s="28"/>
      <c r="KO313" s="28"/>
      <c r="KP313" s="28"/>
      <c r="KQ313" s="28"/>
      <c r="KR313" s="28"/>
      <c r="KS313" s="28"/>
      <c r="KT313" s="28"/>
      <c r="KU313" s="28"/>
      <c r="KV313" s="28"/>
      <c r="KW313" s="28"/>
      <c r="KX313" s="28"/>
      <c r="KY313" s="28"/>
      <c r="KZ313" s="28"/>
      <c r="LA313" s="28"/>
      <c r="LB313" s="28"/>
      <c r="LC313" s="28"/>
      <c r="LD313" s="28"/>
      <c r="LE313" s="28"/>
      <c r="LF313" s="28"/>
      <c r="LG313" s="28"/>
      <c r="LH313" s="28"/>
      <c r="LI313" s="28"/>
      <c r="LJ313" s="28"/>
      <c r="LK313" s="28"/>
      <c r="LL313" s="28"/>
      <c r="LM313" s="28"/>
      <c r="LN313" s="28"/>
      <c r="LO313" s="28"/>
      <c r="LP313" s="28"/>
      <c r="LQ313" s="28"/>
      <c r="LR313" s="28"/>
      <c r="LS313" s="28"/>
      <c r="LT313" s="28"/>
      <c r="LU313" s="28"/>
      <c r="LV313" s="28"/>
      <c r="LW313" s="28"/>
      <c r="LX313" s="28"/>
      <c r="LY313" s="28"/>
      <c r="LZ313" s="28"/>
      <c r="MA313" s="28"/>
      <c r="MB313" s="28"/>
      <c r="MC313" s="28"/>
      <c r="MD313" s="28"/>
      <c r="ME313" s="28"/>
      <c r="MF313" s="28"/>
      <c r="MG313" s="28"/>
      <c r="MH313" s="28"/>
      <c r="MI313" s="28"/>
      <c r="MJ313" s="28"/>
      <c r="MK313" s="28"/>
      <c r="ML313" s="28"/>
      <c r="MM313" s="28"/>
      <c r="MN313" s="28"/>
      <c r="MO313" s="28"/>
      <c r="MP313" s="28"/>
      <c r="MQ313" s="28"/>
      <c r="MR313" s="28"/>
      <c r="MS313" s="28"/>
      <c r="MT313" s="28"/>
      <c r="MU313" s="28"/>
      <c r="MV313" s="28"/>
      <c r="MW313" s="28"/>
      <c r="MX313" s="28"/>
      <c r="MY313" s="28"/>
      <c r="MZ313" s="28"/>
      <c r="NA313" s="28"/>
      <c r="NB313" s="28"/>
      <c r="NC313" s="28"/>
      <c r="ND313" s="28"/>
      <c r="NE313" s="28"/>
      <c r="NF313" s="28"/>
      <c r="NG313" s="28"/>
      <c r="NH313" s="28"/>
      <c r="NI313" s="28"/>
      <c r="NJ313" s="28"/>
      <c r="NK313" s="28"/>
      <c r="NL313" s="28"/>
      <c r="NM313" s="28"/>
      <c r="NN313" s="28"/>
      <c r="NO313" s="28"/>
      <c r="NP313" s="28"/>
      <c r="NQ313" s="28"/>
      <c r="NR313" s="28"/>
      <c r="NS313" s="28"/>
      <c r="NT313" s="28"/>
      <c r="NU313" s="28"/>
      <c r="NV313" s="28"/>
      <c r="NW313" s="28"/>
      <c r="NX313" s="28"/>
      <c r="NY313" s="28"/>
      <c r="NZ313" s="28"/>
      <c r="OA313" s="28"/>
      <c r="OB313" s="28"/>
      <c r="OC313" s="28"/>
      <c r="OD313" s="28"/>
      <c r="OE313" s="28"/>
      <c r="OF313" s="28"/>
      <c r="OG313" s="28"/>
      <c r="OH313" s="28"/>
      <c r="OI313" s="28"/>
      <c r="OJ313" s="28"/>
      <c r="OK313" s="28"/>
      <c r="OL313" s="28"/>
      <c r="OM313" s="28"/>
      <c r="ON313" s="28"/>
      <c r="OO313" s="28"/>
      <c r="OP313" s="28"/>
      <c r="OQ313" s="28"/>
      <c r="OR313" s="28"/>
      <c r="OS313" s="28"/>
      <c r="OT313" s="28"/>
      <c r="OU313" s="28"/>
      <c r="OV313" s="28"/>
      <c r="OW313" s="28"/>
      <c r="OX313" s="28"/>
      <c r="OY313" s="28"/>
      <c r="OZ313" s="28"/>
      <c r="PA313" s="28"/>
      <c r="PB313" s="28"/>
      <c r="PC313" s="28"/>
      <c r="PD313" s="28"/>
      <c r="PE313" s="28"/>
      <c r="PF313" s="28"/>
      <c r="PG313" s="28"/>
      <c r="PH313" s="28"/>
      <c r="PI313" s="28"/>
      <c r="PJ313" s="28"/>
      <c r="PK313" s="28"/>
      <c r="PL313" s="28"/>
      <c r="PM313" s="28"/>
      <c r="PN313" s="28"/>
      <c r="PO313" s="28"/>
      <c r="PP313" s="28"/>
      <c r="PQ313" s="28"/>
      <c r="PR313" s="28"/>
      <c r="PS313" s="28"/>
      <c r="PT313" s="28"/>
      <c r="PU313" s="28"/>
      <c r="PV313" s="28"/>
      <c r="PW313" s="28"/>
      <c r="PX313" s="28"/>
      <c r="PY313" s="28"/>
      <c r="PZ313" s="28"/>
      <c r="QA313" s="28"/>
      <c r="QB313" s="28"/>
      <c r="QC313" s="28"/>
      <c r="QD313" s="28"/>
      <c r="QE313" s="28"/>
      <c r="QF313" s="28"/>
      <c r="QG313" s="28"/>
      <c r="QH313" s="28"/>
      <c r="QI313" s="28"/>
      <c r="QJ313" s="28"/>
      <c r="QK313" s="28"/>
      <c r="QL313" s="28"/>
      <c r="QM313" s="28"/>
      <c r="QN313" s="28"/>
      <c r="QO313" s="28"/>
      <c r="QP313" s="28"/>
      <c r="QQ313" s="28"/>
      <c r="QR313" s="28"/>
      <c r="QS313" s="28"/>
      <c r="QT313" s="28"/>
      <c r="QU313" s="28"/>
      <c r="QV313" s="28"/>
      <c r="QW313" s="28"/>
      <c r="QX313" s="28"/>
      <c r="QY313" s="28"/>
      <c r="QZ313" s="28"/>
      <c r="RA313" s="28"/>
      <c r="RB313" s="28"/>
      <c r="RC313" s="28"/>
      <c r="RD313" s="28"/>
      <c r="RE313" s="28"/>
      <c r="RF313" s="28"/>
      <c r="RG313" s="28"/>
      <c r="RH313" s="28"/>
      <c r="RI313" s="28"/>
      <c r="RJ313" s="28"/>
      <c r="RK313" s="28"/>
      <c r="RL313" s="28"/>
      <c r="RM313" s="28"/>
      <c r="RN313" s="28"/>
      <c r="RO313" s="28"/>
      <c r="RP313" s="28"/>
      <c r="RQ313" s="28"/>
      <c r="RR313" s="28"/>
      <c r="RS313" s="28"/>
      <c r="RT313" s="28"/>
      <c r="RU313" s="28"/>
      <c r="RV313" s="28"/>
      <c r="RW313" s="28"/>
      <c r="RX313" s="28"/>
      <c r="RY313" s="28"/>
      <c r="RZ313" s="28"/>
      <c r="SA313" s="28"/>
      <c r="SB313" s="28"/>
      <c r="SC313" s="28"/>
      <c r="SD313" s="28"/>
      <c r="SE313" s="28"/>
      <c r="SF313" s="28"/>
      <c r="SG313" s="28"/>
      <c r="SH313" s="28"/>
      <c r="SI313" s="28"/>
      <c r="SJ313" s="28"/>
      <c r="SK313" s="28"/>
      <c r="SL313" s="28"/>
      <c r="SM313" s="28"/>
      <c r="SN313" s="28"/>
      <c r="SO313" s="28"/>
      <c r="SP313" s="28"/>
      <c r="SQ313" s="28"/>
      <c r="SR313" s="28"/>
      <c r="SS313" s="28"/>
      <c r="ST313" s="28"/>
      <c r="SU313" s="28"/>
      <c r="SV313" s="28"/>
      <c r="SW313" s="28"/>
      <c r="SX313" s="28"/>
      <c r="SY313" s="28"/>
      <c r="SZ313" s="28"/>
      <c r="TA313" s="28"/>
      <c r="TB313" s="28"/>
      <c r="TC313" s="28"/>
      <c r="TD313" s="28"/>
      <c r="TE313" s="28"/>
      <c r="TF313" s="28"/>
      <c r="TG313" s="28"/>
      <c r="TH313" s="28"/>
      <c r="TI313" s="28"/>
      <c r="TJ313" s="28"/>
      <c r="TK313" s="28"/>
      <c r="TL313" s="28"/>
      <c r="TM313" s="28"/>
      <c r="TN313" s="28"/>
      <c r="TO313" s="28"/>
      <c r="TP313" s="28"/>
      <c r="TQ313" s="28"/>
      <c r="TR313" s="28"/>
      <c r="TS313" s="28"/>
      <c r="TT313" s="28"/>
      <c r="TU313" s="28"/>
      <c r="TV313" s="28"/>
      <c r="TW313" s="28"/>
      <c r="TX313" s="28"/>
      <c r="TY313" s="28"/>
      <c r="TZ313" s="28"/>
      <c r="UA313" s="28"/>
      <c r="UB313" s="28"/>
      <c r="UC313" s="28"/>
      <c r="UD313" s="28"/>
      <c r="UE313" s="28"/>
      <c r="UF313" s="28"/>
      <c r="UG313" s="28"/>
      <c r="UH313" s="28"/>
      <c r="UI313" s="28"/>
      <c r="UJ313" s="28"/>
      <c r="UK313" s="28"/>
      <c r="UL313" s="28"/>
      <c r="UM313" s="28"/>
      <c r="UN313" s="28"/>
      <c r="UO313" s="28"/>
      <c r="UP313" s="28"/>
      <c r="UQ313" s="28"/>
      <c r="UR313" s="28"/>
      <c r="US313" s="28"/>
      <c r="UT313" s="28"/>
      <c r="UU313" s="28"/>
      <c r="UV313" s="28"/>
      <c r="UW313" s="28"/>
      <c r="UX313" s="28"/>
      <c r="UY313" s="28"/>
      <c r="UZ313" s="28"/>
      <c r="VA313" s="28"/>
      <c r="VB313" s="28"/>
      <c r="VC313" s="28"/>
      <c r="VD313" s="28"/>
      <c r="VE313" s="28"/>
      <c r="VF313" s="28"/>
      <c r="VG313" s="28"/>
      <c r="VH313" s="28"/>
      <c r="VI313" s="28"/>
      <c r="VJ313" s="28"/>
      <c r="VK313" s="28"/>
      <c r="VL313" s="28"/>
      <c r="VM313" s="28"/>
      <c r="VN313" s="28"/>
      <c r="VO313" s="28"/>
      <c r="VP313" s="28"/>
      <c r="VQ313" s="28"/>
      <c r="VR313" s="28"/>
      <c r="VS313" s="28"/>
      <c r="VT313" s="28"/>
      <c r="VU313" s="28"/>
      <c r="VV313" s="28"/>
      <c r="VW313" s="28"/>
      <c r="VX313" s="28"/>
      <c r="VY313" s="28"/>
      <c r="VZ313" s="28"/>
      <c r="WA313" s="28"/>
      <c r="WB313" s="28"/>
      <c r="WC313" s="28"/>
      <c r="WD313" s="28"/>
      <c r="WE313" s="28"/>
      <c r="WF313" s="28"/>
      <c r="WG313" s="28"/>
      <c r="WH313" s="28"/>
      <c r="WI313" s="28"/>
      <c r="WJ313" s="28"/>
      <c r="WK313" s="28"/>
      <c r="WL313" s="28"/>
      <c r="WM313" s="28"/>
      <c r="WN313" s="28"/>
      <c r="WO313" s="28"/>
      <c r="WP313" s="28"/>
      <c r="WQ313" s="28"/>
      <c r="WR313" s="28"/>
      <c r="WS313" s="28"/>
      <c r="WT313" s="28"/>
      <c r="WU313" s="28"/>
      <c r="WV313" s="28"/>
      <c r="WW313" s="28"/>
      <c r="WX313" s="28"/>
      <c r="WY313" s="28"/>
      <c r="WZ313" s="28"/>
      <c r="XA313" s="28"/>
      <c r="XB313" s="28"/>
      <c r="XC313" s="28"/>
      <c r="XD313" s="28"/>
      <c r="XE313" s="28"/>
      <c r="XF313" s="28"/>
      <c r="XG313" s="28"/>
      <c r="XH313" s="28"/>
      <c r="XI313" s="28"/>
      <c r="XJ313" s="28"/>
      <c r="XK313" s="28"/>
      <c r="XL313" s="28"/>
      <c r="XM313" s="28"/>
      <c r="XN313" s="28"/>
      <c r="XO313" s="28"/>
      <c r="XP313" s="28"/>
      <c r="XQ313" s="28"/>
      <c r="XR313" s="28"/>
      <c r="XS313" s="28"/>
      <c r="XT313" s="28"/>
      <c r="XU313" s="28"/>
      <c r="XV313" s="28"/>
      <c r="XW313" s="28"/>
      <c r="XX313" s="28"/>
      <c r="XY313" s="28"/>
      <c r="XZ313" s="28"/>
      <c r="YA313" s="28"/>
      <c r="YB313" s="28"/>
      <c r="YC313" s="28"/>
      <c r="YD313" s="28"/>
      <c r="YE313" s="28"/>
      <c r="YF313" s="28"/>
      <c r="YG313" s="28"/>
      <c r="YH313" s="28"/>
      <c r="YI313" s="28"/>
      <c r="YJ313" s="28"/>
      <c r="YK313" s="28"/>
      <c r="YL313" s="28"/>
      <c r="YM313" s="28"/>
      <c r="YN313" s="28"/>
      <c r="YO313" s="28"/>
      <c r="YP313" s="28"/>
      <c r="YQ313" s="28"/>
      <c r="YR313" s="28"/>
      <c r="YS313" s="28"/>
      <c r="YT313" s="28"/>
      <c r="YU313" s="28"/>
      <c r="YV313" s="28"/>
      <c r="YW313" s="28"/>
      <c r="YX313" s="28"/>
      <c r="YY313" s="28"/>
      <c r="YZ313" s="28"/>
      <c r="ZA313" s="28"/>
      <c r="ZB313" s="28"/>
      <c r="ZC313" s="28"/>
      <c r="ZD313" s="28"/>
      <c r="ZE313" s="28"/>
      <c r="ZF313" s="28"/>
      <c r="ZG313" s="28"/>
      <c r="ZH313" s="28"/>
      <c r="ZI313" s="28"/>
      <c r="ZJ313" s="28"/>
      <c r="ZK313" s="28"/>
      <c r="ZL313" s="28"/>
      <c r="ZM313" s="28"/>
      <c r="ZN313" s="28"/>
      <c r="ZO313" s="28"/>
      <c r="ZP313" s="28"/>
      <c r="ZQ313" s="28"/>
      <c r="ZR313" s="28"/>
      <c r="ZS313" s="28"/>
      <c r="ZT313" s="28"/>
      <c r="ZU313" s="28"/>
      <c r="ZV313" s="28"/>
      <c r="ZW313" s="28"/>
      <c r="ZX313" s="28"/>
      <c r="ZY313" s="28"/>
      <c r="ZZ313" s="28"/>
      <c r="AAA313" s="28"/>
      <c r="AAB313" s="28"/>
      <c r="AAC313" s="28"/>
      <c r="AAD313" s="28"/>
      <c r="AAE313" s="28"/>
      <c r="AAF313" s="28"/>
      <c r="AAG313" s="28"/>
      <c r="AAH313" s="28"/>
      <c r="AAI313" s="28"/>
      <c r="AAJ313" s="28"/>
      <c r="AAK313" s="28"/>
      <c r="AAL313" s="28"/>
      <c r="AAM313" s="28"/>
      <c r="AAN313" s="28"/>
      <c r="AAO313" s="28"/>
      <c r="AAP313" s="28"/>
      <c r="AAQ313" s="28"/>
      <c r="AAR313" s="28"/>
      <c r="AAS313" s="28"/>
      <c r="AAT313" s="28"/>
      <c r="AAU313" s="28"/>
      <c r="AAV313" s="28"/>
      <c r="AAW313" s="28"/>
      <c r="AAX313" s="28"/>
      <c r="AAY313" s="28"/>
      <c r="AAZ313" s="28"/>
      <c r="ABA313" s="28"/>
      <c r="ABB313" s="28"/>
      <c r="ABC313" s="28"/>
      <c r="ABD313" s="28"/>
      <c r="ABE313" s="28"/>
      <c r="ABF313" s="28"/>
      <c r="ABG313" s="28"/>
      <c r="ABH313" s="28"/>
      <c r="ABI313" s="28"/>
      <c r="ABJ313" s="28"/>
      <c r="ABK313" s="28"/>
      <c r="ABL313" s="28"/>
      <c r="ABM313" s="28"/>
      <c r="ABN313" s="28"/>
      <c r="ABO313" s="28"/>
      <c r="ABP313" s="28"/>
      <c r="ABQ313" s="28"/>
      <c r="ABR313" s="28"/>
      <c r="ABS313" s="28"/>
      <c r="ABT313" s="28"/>
      <c r="ABU313" s="28"/>
      <c r="ABV313" s="28"/>
      <c r="ABW313" s="28"/>
      <c r="ABX313" s="28"/>
      <c r="ABY313" s="28"/>
      <c r="ABZ313" s="28"/>
      <c r="ACA313" s="28"/>
      <c r="ACB313" s="28"/>
      <c r="ACC313" s="28"/>
      <c r="ACD313" s="28"/>
      <c r="ACE313" s="28"/>
      <c r="ACF313" s="28"/>
      <c r="ACG313" s="28"/>
      <c r="ACH313" s="28"/>
      <c r="ACI313" s="28"/>
      <c r="ACJ313" s="28"/>
      <c r="ACK313" s="28"/>
      <c r="ACL313" s="28"/>
      <c r="ACM313" s="28"/>
      <c r="ACN313" s="28"/>
      <c r="ACO313" s="28"/>
      <c r="ACP313" s="28"/>
      <c r="ACQ313" s="28"/>
      <c r="ACR313" s="28"/>
      <c r="ACS313" s="28"/>
      <c r="ACT313" s="28"/>
      <c r="ACU313" s="28"/>
      <c r="ACV313" s="28"/>
      <c r="ACW313" s="28"/>
      <c r="ACX313" s="28"/>
      <c r="ACY313" s="28"/>
      <c r="ACZ313" s="28"/>
      <c r="ADA313" s="28"/>
      <c r="ADB313" s="28"/>
      <c r="ADC313" s="28"/>
      <c r="ADD313" s="28"/>
      <c r="ADE313" s="28"/>
      <c r="ADF313" s="28"/>
      <c r="ADG313" s="28"/>
      <c r="ADH313" s="28"/>
      <c r="ADI313" s="28"/>
      <c r="ADJ313" s="28"/>
      <c r="ADK313" s="28"/>
      <c r="ADL313" s="28"/>
      <c r="ADM313" s="28"/>
      <c r="ADN313" s="28"/>
      <c r="ADO313" s="28"/>
      <c r="ADP313" s="28"/>
      <c r="ADQ313" s="28"/>
      <c r="ADR313" s="28"/>
      <c r="ADS313" s="28"/>
      <c r="ADT313" s="28"/>
      <c r="ADU313" s="28"/>
      <c r="ADV313" s="28"/>
      <c r="ADW313" s="28"/>
      <c r="ADX313" s="28"/>
      <c r="ADY313" s="28"/>
      <c r="ADZ313" s="28"/>
      <c r="AEA313" s="28"/>
      <c r="AEB313" s="28"/>
      <c r="AEC313" s="28"/>
      <c r="AED313" s="28"/>
      <c r="AEE313" s="28"/>
      <c r="AEF313" s="28"/>
      <c r="AEG313" s="28"/>
      <c r="AEH313" s="28"/>
      <c r="AEI313" s="28"/>
      <c r="AEJ313" s="28"/>
      <c r="AEK313" s="28"/>
      <c r="AEL313" s="28"/>
      <c r="AEM313" s="28"/>
      <c r="AEN313" s="28"/>
      <c r="AEO313" s="28"/>
      <c r="AEP313" s="28"/>
      <c r="AEQ313" s="28"/>
      <c r="AER313" s="28"/>
      <c r="AES313" s="28"/>
      <c r="AET313" s="28"/>
      <c r="AEU313" s="28"/>
      <c r="AEV313" s="28"/>
      <c r="AEW313" s="28"/>
      <c r="AEX313" s="28"/>
      <c r="AEY313" s="28"/>
      <c r="AEZ313" s="28"/>
      <c r="AFA313" s="28"/>
      <c r="AFB313" s="28"/>
      <c r="AFC313" s="28"/>
      <c r="AFD313" s="28"/>
      <c r="AFE313" s="28"/>
      <c r="AFF313" s="28"/>
      <c r="AFG313" s="28"/>
      <c r="AFH313" s="28"/>
      <c r="AFI313" s="28"/>
      <c r="AFJ313" s="28"/>
      <c r="AFK313" s="28"/>
      <c r="AFL313" s="28"/>
      <c r="AFM313" s="28"/>
      <c r="AFN313" s="28"/>
      <c r="AFO313" s="28"/>
      <c r="AFP313" s="28"/>
      <c r="AFQ313" s="28"/>
      <c r="AFR313" s="28"/>
      <c r="AFS313" s="28"/>
      <c r="AFT313" s="28"/>
      <c r="AFU313" s="28"/>
      <c r="AFV313" s="28"/>
      <c r="AFW313" s="28"/>
      <c r="AFX313" s="28"/>
      <c r="AFY313" s="28"/>
      <c r="AFZ313" s="28"/>
      <c r="AGA313" s="28"/>
      <c r="AGB313" s="28"/>
      <c r="AGC313" s="28"/>
      <c r="AGD313" s="28"/>
      <c r="AGE313" s="28"/>
      <c r="AGF313" s="28"/>
      <c r="AGG313" s="28"/>
      <c r="AGH313" s="28"/>
      <c r="AGI313" s="28"/>
      <c r="AGJ313" s="28"/>
      <c r="AGK313" s="28"/>
      <c r="AGL313" s="28"/>
      <c r="AGM313" s="28"/>
      <c r="AGN313" s="28"/>
      <c r="AGO313" s="28"/>
      <c r="AGP313" s="28"/>
      <c r="AGQ313" s="28"/>
      <c r="AGR313" s="28"/>
    </row>
    <row r="314" spans="1:876" s="28" customFormat="1" ht="14.45" hidden="1" customHeight="1" x14ac:dyDescent="0.2">
      <c r="A314" s="401">
        <v>69</v>
      </c>
      <c r="B314" s="407" t="s">
        <v>796</v>
      </c>
      <c r="C314" s="397" t="s">
        <v>836</v>
      </c>
      <c r="D314" s="194">
        <f>'Transmission Cost 12-30-2014'!B174</f>
        <v>1625073.1800000002</v>
      </c>
      <c r="E314" s="194">
        <f>'Transmission Cost 12-30-2014'!D174</f>
        <v>1430280.79</v>
      </c>
      <c r="F314" s="403" t="s">
        <v>35</v>
      </c>
      <c r="G314" s="401">
        <v>51143</v>
      </c>
      <c r="H314" s="397" t="s">
        <v>1257</v>
      </c>
      <c r="I314" s="401">
        <v>51291</v>
      </c>
      <c r="J314" s="397" t="s">
        <v>1258</v>
      </c>
      <c r="K314" s="408">
        <f t="shared" si="450"/>
        <v>871.99048682926832</v>
      </c>
      <c r="L314" s="408">
        <f t="shared" si="451"/>
        <v>767.46774097560967</v>
      </c>
      <c r="M314" s="184"/>
      <c r="N314" s="404" t="s">
        <v>329</v>
      </c>
      <c r="O314" s="409" t="s">
        <v>726</v>
      </c>
      <c r="P314" s="404" t="e">
        <f>VLOOKUP(G314,I317:J702,2,FALSE)</f>
        <v>#N/A</v>
      </c>
      <c r="Q314" s="410" t="e">
        <f>VLOOKUP(G314,#REF!,5,FALSE)</f>
        <v>#REF!</v>
      </c>
      <c r="R314" s="410" t="e">
        <f>VLOOKUP(G314,#REF!,6,FALSE)</f>
        <v>#REF!</v>
      </c>
      <c r="S314" s="411" t="e">
        <f t="shared" si="452"/>
        <v>#REF!</v>
      </c>
      <c r="T314" s="401">
        <v>69</v>
      </c>
      <c r="U314" s="401">
        <v>1</v>
      </c>
      <c r="V314" s="399">
        <v>2.1999999999999999E-2</v>
      </c>
      <c r="W314" s="414">
        <v>41</v>
      </c>
      <c r="X314" s="404">
        <f t="shared" si="388"/>
        <v>1</v>
      </c>
      <c r="Y314" s="404">
        <f t="shared" si="389"/>
        <v>1</v>
      </c>
      <c r="Z314" s="412">
        <f t="shared" si="453"/>
        <v>871.99048682926832</v>
      </c>
      <c r="AA314" s="412">
        <f t="shared" si="454"/>
        <v>767.46774097560967</v>
      </c>
      <c r="AB314" s="404">
        <f t="shared" si="390"/>
        <v>0</v>
      </c>
      <c r="AC314" s="412">
        <f t="shared" si="455"/>
        <v>0</v>
      </c>
      <c r="AD314" s="412">
        <f t="shared" si="456"/>
        <v>0</v>
      </c>
      <c r="AE314" s="413" t="s">
        <v>330</v>
      </c>
      <c r="AF314" s="400">
        <v>526</v>
      </c>
      <c r="AG314" s="400">
        <v>100</v>
      </c>
      <c r="AH314" s="400">
        <f t="shared" si="458"/>
        <v>2.1999999999999999E-2</v>
      </c>
    </row>
    <row r="315" spans="1:876" s="28" customFormat="1" ht="14.45" hidden="1" customHeight="1" x14ac:dyDescent="0.2">
      <c r="A315" s="401">
        <v>69</v>
      </c>
      <c r="B315" s="407" t="s">
        <v>796</v>
      </c>
      <c r="C315" s="397" t="s">
        <v>836</v>
      </c>
      <c r="D315" s="194">
        <f>'Transmission Cost 12-30-2014'!B174</f>
        <v>1625073.1800000002</v>
      </c>
      <c r="E315" s="194">
        <f>'Transmission Cost 12-30-2014'!D174</f>
        <v>1430280.79</v>
      </c>
      <c r="F315" s="405" t="s">
        <v>35</v>
      </c>
      <c r="G315" s="401">
        <v>51291</v>
      </c>
      <c r="H315" s="397" t="s">
        <v>1257</v>
      </c>
      <c r="I315" s="401"/>
      <c r="J315" s="397" t="s">
        <v>1259</v>
      </c>
      <c r="K315" s="408">
        <f t="shared" si="450"/>
        <v>238965.02932243902</v>
      </c>
      <c r="L315" s="408">
        <f t="shared" si="451"/>
        <v>210321.04592463415</v>
      </c>
      <c r="M315" s="184"/>
      <c r="N315" s="404" t="s">
        <v>329</v>
      </c>
      <c r="O315" s="409" t="s">
        <v>726</v>
      </c>
      <c r="P315" s="404" t="e">
        <f>VLOOKUP(I315,I317:J702,2,FALSE)</f>
        <v>#N/A</v>
      </c>
      <c r="Q315" s="410" t="e">
        <f>VLOOKUP(I315,#REF!,5,FALSE)</f>
        <v>#REF!</v>
      </c>
      <c r="R315" s="410" t="e">
        <f>VLOOKUP(I315,#REF!,6,FALSE)</f>
        <v>#REF!</v>
      </c>
      <c r="S315" s="411" t="e">
        <f t="shared" si="452"/>
        <v>#REF!</v>
      </c>
      <c r="T315" s="401">
        <v>69</v>
      </c>
      <c r="U315" s="401">
        <v>1</v>
      </c>
      <c r="V315" s="399">
        <v>6.0289999999999999</v>
      </c>
      <c r="W315" s="414">
        <v>41</v>
      </c>
      <c r="X315" s="404">
        <f t="shared" si="388"/>
        <v>1</v>
      </c>
      <c r="Y315" s="404">
        <f t="shared" si="389"/>
        <v>1</v>
      </c>
      <c r="Z315" s="412">
        <f t="shared" si="453"/>
        <v>238965.02932243902</v>
      </c>
      <c r="AA315" s="412">
        <f t="shared" si="454"/>
        <v>210321.04592463415</v>
      </c>
      <c r="AB315" s="404">
        <f t="shared" si="390"/>
        <v>0</v>
      </c>
      <c r="AC315" s="412">
        <f t="shared" si="455"/>
        <v>0</v>
      </c>
      <c r="AD315" s="412">
        <f t="shared" si="456"/>
        <v>0</v>
      </c>
      <c r="AE315" s="413" t="s">
        <v>330</v>
      </c>
      <c r="AF315" s="400">
        <v>526</v>
      </c>
      <c r="AG315" s="400">
        <v>100</v>
      </c>
      <c r="AH315" s="400">
        <f t="shared" si="458"/>
        <v>6.0289999999999999</v>
      </c>
    </row>
    <row r="316" spans="1:876" s="276" customFormat="1" ht="14.45" hidden="1" customHeight="1" x14ac:dyDescent="0.2">
      <c r="A316" s="108">
        <v>69</v>
      </c>
      <c r="B316" s="109" t="s">
        <v>796</v>
      </c>
      <c r="C316" s="278" t="s">
        <v>836</v>
      </c>
      <c r="D316" s="110">
        <f>'Transmission Cost 12-30-2014'!B174</f>
        <v>1625073.1800000002</v>
      </c>
      <c r="E316" s="110">
        <f>'Transmission Cost 12-30-2014'!D174</f>
        <v>1430280.79</v>
      </c>
      <c r="F316" s="111" t="s">
        <v>36</v>
      </c>
      <c r="G316" s="108">
        <v>51293</v>
      </c>
      <c r="H316" s="113" t="s">
        <v>798</v>
      </c>
      <c r="I316" s="108"/>
      <c r="J316" s="123" t="s">
        <v>984</v>
      </c>
      <c r="K316" s="126">
        <f>D316*V316/W316</f>
        <v>362272.41134634148</v>
      </c>
      <c r="L316" s="126">
        <f>E316*V316/W316</f>
        <v>318847.96147804882</v>
      </c>
      <c r="M316" s="127"/>
      <c r="N316" s="128" t="s">
        <v>329</v>
      </c>
      <c r="O316" s="142" t="s">
        <v>727</v>
      </c>
      <c r="P316" s="128" t="e">
        <f>VLOOKUP(I316,I318:J703,2,FALSE)</f>
        <v>#N/A</v>
      </c>
      <c r="Q316" s="129" t="e">
        <f>VLOOKUP(I316,#REF!,5,FALSE)</f>
        <v>#REF!</v>
      </c>
      <c r="R316" s="129" t="e">
        <f>VLOOKUP(I316,#REF!,6,FALSE)</f>
        <v>#REF!</v>
      </c>
      <c r="S316" s="130" t="e">
        <f>SQRT(Q316^2+R316^2)</f>
        <v>#REF!</v>
      </c>
      <c r="T316" s="108">
        <v>69</v>
      </c>
      <c r="U316" s="108">
        <v>1</v>
      </c>
      <c r="V316" s="131">
        <v>9.14</v>
      </c>
      <c r="W316" s="385">
        <v>41</v>
      </c>
      <c r="X316" s="128">
        <f t="shared" si="388"/>
        <v>0</v>
      </c>
      <c r="Y316" s="128">
        <f t="shared" si="389"/>
        <v>1</v>
      </c>
      <c r="Z316" s="135">
        <f>K316*X316*Y316</f>
        <v>0</v>
      </c>
      <c r="AA316" s="135">
        <f>L316*X316*Y316</f>
        <v>0</v>
      </c>
      <c r="AB316" s="128">
        <f t="shared" si="390"/>
        <v>0</v>
      </c>
      <c r="AC316" s="135">
        <f>K316*X316*AB316</f>
        <v>0</v>
      </c>
      <c r="AD316" s="135">
        <f>L316*X316*AB316</f>
        <v>0</v>
      </c>
      <c r="AE316" s="133" t="s">
        <v>330</v>
      </c>
      <c r="AF316" s="39">
        <v>526</v>
      </c>
      <c r="AG316" s="39">
        <v>100</v>
      </c>
      <c r="AH316" s="180">
        <f t="shared" si="458"/>
        <v>9.14</v>
      </c>
    </row>
    <row r="317" spans="1:876" s="276" customFormat="1" ht="14.45" hidden="1" customHeight="1" x14ac:dyDescent="0.2">
      <c r="A317" s="108">
        <v>69</v>
      </c>
      <c r="B317" s="109" t="s">
        <v>796</v>
      </c>
      <c r="C317" s="278" t="s">
        <v>836</v>
      </c>
      <c r="D317" s="110">
        <f>'Transmission Cost 12-30-2014'!B174</f>
        <v>1625073.1800000002</v>
      </c>
      <c r="E317" s="110">
        <f>'Transmission Cost 12-30-2014'!D174</f>
        <v>1430280.79</v>
      </c>
      <c r="F317" s="111" t="s">
        <v>36</v>
      </c>
      <c r="G317" s="108">
        <v>51295</v>
      </c>
      <c r="H317" s="113" t="s">
        <v>797</v>
      </c>
      <c r="I317" s="108">
        <v>51293</v>
      </c>
      <c r="J317" s="123" t="s">
        <v>798</v>
      </c>
      <c r="K317" s="126">
        <f t="shared" si="450"/>
        <v>198179.65609756098</v>
      </c>
      <c r="L317" s="126">
        <f t="shared" si="451"/>
        <v>174424.48658536587</v>
      </c>
      <c r="M317" s="127"/>
      <c r="N317" s="128" t="s">
        <v>338</v>
      </c>
      <c r="O317" s="142" t="s">
        <v>330</v>
      </c>
      <c r="P317" s="128" t="e">
        <f>VLOOKUP(I317,I318:J703,2,FALSE)</f>
        <v>#N/A</v>
      </c>
      <c r="Q317" s="129" t="e">
        <f>VLOOKUP(I317,#REF!,5,FALSE)</f>
        <v>#REF!</v>
      </c>
      <c r="R317" s="129" t="e">
        <f>VLOOKUP(I317,#REF!,6,FALSE)</f>
        <v>#REF!</v>
      </c>
      <c r="S317" s="130" t="e">
        <f t="shared" si="452"/>
        <v>#REF!</v>
      </c>
      <c r="T317" s="108">
        <v>69</v>
      </c>
      <c r="U317" s="108">
        <v>1</v>
      </c>
      <c r="V317" s="131">
        <v>5</v>
      </c>
      <c r="W317" s="385">
        <v>41</v>
      </c>
      <c r="X317" s="128">
        <f t="shared" si="388"/>
        <v>0</v>
      </c>
      <c r="Y317" s="128">
        <f t="shared" si="389"/>
        <v>0</v>
      </c>
      <c r="Z317" s="135">
        <f t="shared" si="453"/>
        <v>0</v>
      </c>
      <c r="AA317" s="135">
        <f t="shared" si="454"/>
        <v>0</v>
      </c>
      <c r="AB317" s="128">
        <f t="shared" si="390"/>
        <v>1</v>
      </c>
      <c r="AC317" s="135">
        <f t="shared" si="455"/>
        <v>0</v>
      </c>
      <c r="AD317" s="135">
        <f t="shared" si="456"/>
        <v>0</v>
      </c>
      <c r="AE317" s="133" t="s">
        <v>330</v>
      </c>
      <c r="AF317" s="39">
        <v>526</v>
      </c>
      <c r="AG317" s="39">
        <v>100</v>
      </c>
      <c r="AH317" s="180">
        <f t="shared" si="458"/>
        <v>5</v>
      </c>
    </row>
    <row r="318" spans="1:876" s="276" customFormat="1" ht="14.45" hidden="1" customHeight="1" x14ac:dyDescent="0.2">
      <c r="A318" s="108">
        <v>69</v>
      </c>
      <c r="B318" s="109" t="s">
        <v>796</v>
      </c>
      <c r="C318" s="278" t="s">
        <v>836</v>
      </c>
      <c r="D318" s="110">
        <f>'Transmission Cost 12-30-2014'!B174</f>
        <v>1625073.1800000002</v>
      </c>
      <c r="E318" s="110">
        <f>'Transmission Cost 12-30-2014'!D174</f>
        <v>1430280.79</v>
      </c>
      <c r="F318" s="111" t="s">
        <v>36</v>
      </c>
      <c r="G318" s="108">
        <v>51387</v>
      </c>
      <c r="H318" s="113" t="s">
        <v>573</v>
      </c>
      <c r="I318" s="108">
        <v>51295</v>
      </c>
      <c r="J318" s="123" t="s">
        <v>797</v>
      </c>
      <c r="K318" s="126">
        <f t="shared" si="450"/>
        <v>339283.57123902446</v>
      </c>
      <c r="L318" s="126">
        <f t="shared" si="451"/>
        <v>298614.72103414632</v>
      </c>
      <c r="M318" s="127"/>
      <c r="N318" s="128" t="s">
        <v>329</v>
      </c>
      <c r="O318" s="142" t="s">
        <v>732</v>
      </c>
      <c r="P318" s="128" t="e">
        <f>VLOOKUP(I318,I324:J704,2,FALSE)</f>
        <v>#N/A</v>
      </c>
      <c r="Q318" s="129" t="e">
        <f>VLOOKUP(I318,#REF!,5,FALSE)</f>
        <v>#REF!</v>
      </c>
      <c r="R318" s="129" t="e">
        <f>VLOOKUP(I318,#REF!,6,FALSE)</f>
        <v>#REF!</v>
      </c>
      <c r="S318" s="130" t="e">
        <f t="shared" si="452"/>
        <v>#REF!</v>
      </c>
      <c r="T318" s="108">
        <v>69</v>
      </c>
      <c r="U318" s="108">
        <v>1</v>
      </c>
      <c r="V318" s="131">
        <v>8.56</v>
      </c>
      <c r="W318" s="385">
        <v>41</v>
      </c>
      <c r="X318" s="128">
        <f t="shared" si="388"/>
        <v>0</v>
      </c>
      <c r="Y318" s="128">
        <f t="shared" si="389"/>
        <v>1</v>
      </c>
      <c r="Z318" s="135">
        <f t="shared" si="453"/>
        <v>0</v>
      </c>
      <c r="AA318" s="135">
        <f t="shared" si="454"/>
        <v>0</v>
      </c>
      <c r="AB318" s="128">
        <f t="shared" si="390"/>
        <v>0</v>
      </c>
      <c r="AC318" s="135">
        <f t="shared" si="455"/>
        <v>0</v>
      </c>
      <c r="AD318" s="135">
        <f t="shared" si="456"/>
        <v>0</v>
      </c>
      <c r="AE318" s="133" t="s">
        <v>330</v>
      </c>
      <c r="AF318" s="39">
        <v>526</v>
      </c>
      <c r="AG318" s="39">
        <v>100</v>
      </c>
      <c r="AH318" s="180">
        <f t="shared" si="458"/>
        <v>8.56</v>
      </c>
    </row>
    <row r="319" spans="1:876" s="28" customFormat="1" ht="14.45" hidden="1" customHeight="1" x14ac:dyDescent="0.2">
      <c r="A319" s="108">
        <v>69</v>
      </c>
      <c r="B319" s="109" t="s">
        <v>517</v>
      </c>
      <c r="C319" s="112" t="s">
        <v>881</v>
      </c>
      <c r="D319" s="110">
        <f>VLOOKUP(C319,TLine_Cost,2,FALSE)</f>
        <v>587277.34000000008</v>
      </c>
      <c r="E319" s="110">
        <f>VLOOKUP(C319,TLine_Cost,4,FALSE)</f>
        <v>542112.56000000006</v>
      </c>
      <c r="F319" s="111" t="s">
        <v>36</v>
      </c>
      <c r="G319" s="108"/>
      <c r="H319" s="113" t="s">
        <v>765</v>
      </c>
      <c r="I319" s="108"/>
      <c r="J319" s="123" t="s">
        <v>766</v>
      </c>
      <c r="K319" s="126">
        <f>D319*V319/W319</f>
        <v>599772.60255319171</v>
      </c>
      <c r="L319" s="126">
        <f>E319*V319/W319</f>
        <v>553646.86978723411</v>
      </c>
      <c r="M319" s="127">
        <f>SUM(K319:K322)</f>
        <v>1164212.6449057909</v>
      </c>
      <c r="N319" s="128" t="s">
        <v>338</v>
      </c>
      <c r="O319" s="142" t="s">
        <v>330</v>
      </c>
      <c r="P319" s="128"/>
      <c r="Q319" s="129"/>
      <c r="R319" s="129"/>
      <c r="S319" s="130"/>
      <c r="T319" s="108">
        <v>69</v>
      </c>
      <c r="U319" s="108">
        <v>1</v>
      </c>
      <c r="V319" s="131">
        <v>14.4</v>
      </c>
      <c r="W319" s="131">
        <v>14.1</v>
      </c>
      <c r="X319" s="128">
        <f t="shared" si="388"/>
        <v>0</v>
      </c>
      <c r="Y319" s="128">
        <f t="shared" si="389"/>
        <v>0</v>
      </c>
      <c r="Z319" s="135">
        <f>K319*X319*Y319</f>
        <v>0</v>
      </c>
      <c r="AA319" s="135">
        <f>L319*X319*Y319</f>
        <v>0</v>
      </c>
      <c r="AB319" s="128">
        <f t="shared" si="390"/>
        <v>1</v>
      </c>
      <c r="AC319" s="135">
        <f>K319*X319*AB319</f>
        <v>0</v>
      </c>
      <c r="AD319" s="135">
        <f>L319*X319*AB319</f>
        <v>0</v>
      </c>
      <c r="AE319" s="133" t="s">
        <v>330</v>
      </c>
      <c r="AF319" s="39">
        <v>526</v>
      </c>
      <c r="AG319" s="39">
        <v>100</v>
      </c>
      <c r="AH319" s="180">
        <f>V319</f>
        <v>14.4</v>
      </c>
    </row>
    <row r="320" spans="1:876" s="28" customFormat="1" ht="14.45" hidden="1" customHeight="1" x14ac:dyDescent="0.2">
      <c r="A320" s="108">
        <v>69</v>
      </c>
      <c r="B320" s="109" t="s">
        <v>517</v>
      </c>
      <c r="C320" s="278" t="s">
        <v>881</v>
      </c>
      <c r="D320" s="110">
        <f>VLOOKUP(C320,TLine_Cost,2,FALSE)</f>
        <v>587277.34000000008</v>
      </c>
      <c r="E320" s="110">
        <f t="shared" si="449"/>
        <v>542112.56000000006</v>
      </c>
      <c r="F320" s="111" t="s">
        <v>36</v>
      </c>
      <c r="G320" s="108">
        <v>51387</v>
      </c>
      <c r="H320" s="113" t="s">
        <v>573</v>
      </c>
      <c r="I320" s="108"/>
      <c r="J320" s="123" t="s">
        <v>831</v>
      </c>
      <c r="K320" s="126">
        <f t="shared" si="450"/>
        <v>410046.24204809946</v>
      </c>
      <c r="L320" s="126">
        <f t="shared" si="451"/>
        <v>378511.48487199389</v>
      </c>
      <c r="M320" s="127"/>
      <c r="N320" s="128" t="s">
        <v>338</v>
      </c>
      <c r="O320" s="142" t="s">
        <v>330</v>
      </c>
      <c r="P320" s="128" t="e">
        <f>VLOOKUP(I320,I321:J613,2,FALSE)</f>
        <v>#N/A</v>
      </c>
      <c r="Q320" s="129" t="e">
        <f>VLOOKUP(I320,#REF!,5,FALSE)</f>
        <v>#REF!</v>
      </c>
      <c r="R320" s="129" t="e">
        <f>VLOOKUP(I320,#REF!,6,FALSE)</f>
        <v>#REF!</v>
      </c>
      <c r="S320" s="130" t="e">
        <f t="shared" si="452"/>
        <v>#REF!</v>
      </c>
      <c r="T320" s="108">
        <v>69</v>
      </c>
      <c r="U320" s="108">
        <v>1</v>
      </c>
      <c r="V320" s="131">
        <v>14.4</v>
      </c>
      <c r="W320" s="327">
        <v>20.623999999999999</v>
      </c>
      <c r="X320" s="128">
        <f t="shared" si="388"/>
        <v>0</v>
      </c>
      <c r="Y320" s="128">
        <f t="shared" si="389"/>
        <v>0</v>
      </c>
      <c r="Z320" s="135">
        <f t="shared" si="453"/>
        <v>0</v>
      </c>
      <c r="AA320" s="135">
        <f t="shared" si="454"/>
        <v>0</v>
      </c>
      <c r="AB320" s="128">
        <f t="shared" si="390"/>
        <v>1</v>
      </c>
      <c r="AC320" s="135">
        <f t="shared" si="455"/>
        <v>0</v>
      </c>
      <c r="AD320" s="135">
        <f t="shared" si="456"/>
        <v>0</v>
      </c>
      <c r="AE320" s="133" t="s">
        <v>330</v>
      </c>
      <c r="AF320" s="39">
        <v>526</v>
      </c>
      <c r="AG320" s="39">
        <v>100</v>
      </c>
      <c r="AH320" s="180">
        <f t="shared" si="458"/>
        <v>14.4</v>
      </c>
    </row>
    <row r="321" spans="1:876" s="28" customFormat="1" ht="14.45" hidden="1" customHeight="1" x14ac:dyDescent="0.2">
      <c r="A321" s="108">
        <v>69</v>
      </c>
      <c r="B321" s="109" t="s">
        <v>517</v>
      </c>
      <c r="C321" s="278" t="s">
        <v>881</v>
      </c>
      <c r="D321" s="110">
        <f>VLOOKUP(C321,TLine_Cost,2,FALSE)</f>
        <v>587277.34000000008</v>
      </c>
      <c r="E321" s="110">
        <f t="shared" si="449"/>
        <v>542112.56000000006</v>
      </c>
      <c r="F321" s="111" t="s">
        <v>36</v>
      </c>
      <c r="G321" s="108">
        <v>51393</v>
      </c>
      <c r="H321" s="113" t="s">
        <v>519</v>
      </c>
      <c r="I321" s="108">
        <v>51391</v>
      </c>
      <c r="J321" s="123" t="s">
        <v>520</v>
      </c>
      <c r="K321" s="126">
        <f t="shared" si="450"/>
        <v>125291.90729247482</v>
      </c>
      <c r="L321" s="126">
        <f t="shared" si="451"/>
        <v>115656.28704422036</v>
      </c>
      <c r="M321" s="127"/>
      <c r="N321" s="128" t="s">
        <v>338</v>
      </c>
      <c r="O321" s="142" t="s">
        <v>330</v>
      </c>
      <c r="P321" s="128" t="e">
        <f>VLOOKUP(I321,I322:J614,2,FALSE)</f>
        <v>#N/A</v>
      </c>
      <c r="Q321" s="129" t="e">
        <f>VLOOKUP(I321,#REF!,5,FALSE)</f>
        <v>#REF!</v>
      </c>
      <c r="R321" s="129" t="e">
        <f>VLOOKUP(I321,#REF!,6,FALSE)</f>
        <v>#REF!</v>
      </c>
      <c r="S321" s="130" t="e">
        <f t="shared" si="452"/>
        <v>#REF!</v>
      </c>
      <c r="T321" s="108">
        <v>69</v>
      </c>
      <c r="U321" s="108">
        <v>1</v>
      </c>
      <c r="V321" s="131">
        <v>4.4000000000000004</v>
      </c>
      <c r="W321" s="327">
        <v>20.623999999999999</v>
      </c>
      <c r="X321" s="128">
        <f t="shared" si="388"/>
        <v>0</v>
      </c>
      <c r="Y321" s="128">
        <f t="shared" si="389"/>
        <v>0</v>
      </c>
      <c r="Z321" s="135">
        <f t="shared" si="453"/>
        <v>0</v>
      </c>
      <c r="AA321" s="135">
        <f t="shared" si="454"/>
        <v>0</v>
      </c>
      <c r="AB321" s="128">
        <f t="shared" si="390"/>
        <v>1</v>
      </c>
      <c r="AC321" s="135">
        <f t="shared" si="455"/>
        <v>0</v>
      </c>
      <c r="AD321" s="135">
        <f t="shared" si="456"/>
        <v>0</v>
      </c>
      <c r="AE321" s="133" t="s">
        <v>330</v>
      </c>
      <c r="AF321" s="39">
        <v>526</v>
      </c>
      <c r="AG321" s="39">
        <v>100</v>
      </c>
      <c r="AH321" s="180">
        <f t="shared" si="458"/>
        <v>4.4000000000000004</v>
      </c>
    </row>
    <row r="322" spans="1:876" s="45" customFormat="1" ht="14.45" hidden="1" customHeight="1" x14ac:dyDescent="0.2">
      <c r="A322" s="150">
        <v>69</v>
      </c>
      <c r="B322" s="118" t="s">
        <v>517</v>
      </c>
      <c r="C322" s="397" t="s">
        <v>881</v>
      </c>
      <c r="D322" s="120">
        <f>VLOOKUP(C322,TLine_Cost,2,FALSE)</f>
        <v>587277.34000000008</v>
      </c>
      <c r="E322" s="120">
        <f t="shared" si="449"/>
        <v>542112.56000000006</v>
      </c>
      <c r="F322" s="121" t="s">
        <v>35</v>
      </c>
      <c r="G322" s="124">
        <v>51401</v>
      </c>
      <c r="H322" s="397" t="s">
        <v>1260</v>
      </c>
      <c r="I322" s="401">
        <v>51393</v>
      </c>
      <c r="J322" s="397" t="s">
        <v>1261</v>
      </c>
      <c r="K322" s="145">
        <f t="shared" si="450"/>
        <v>29101.893012024833</v>
      </c>
      <c r="L322" s="145">
        <f t="shared" si="451"/>
        <v>26863.801217998454</v>
      </c>
      <c r="M322" s="356"/>
      <c r="N322" s="146" t="s">
        <v>329</v>
      </c>
      <c r="O322" s="147" t="s">
        <v>730</v>
      </c>
      <c r="P322" s="146" t="str">
        <f>VLOOKUP(I322,I211:J615,2,FALSE)</f>
        <v>Switch 8811 to SP-Halfway</v>
      </c>
      <c r="Q322" s="148" t="e">
        <f>VLOOKUP(I322,#REF!,5,FALSE)</f>
        <v>#REF!</v>
      </c>
      <c r="R322" s="148" t="e">
        <f>VLOOKUP(I322,#REF!,6,FALSE)</f>
        <v>#REF!</v>
      </c>
      <c r="S322" s="149" t="e">
        <f t="shared" si="452"/>
        <v>#REF!</v>
      </c>
      <c r="T322" s="150">
        <v>69</v>
      </c>
      <c r="U322" s="150">
        <v>1</v>
      </c>
      <c r="V322" s="399">
        <v>1.022</v>
      </c>
      <c r="W322" s="399">
        <v>20.623999999999999</v>
      </c>
      <c r="X322" s="404">
        <f t="shared" si="388"/>
        <v>1</v>
      </c>
      <c r="Y322" s="404">
        <f t="shared" si="389"/>
        <v>1</v>
      </c>
      <c r="Z322" s="153">
        <f t="shared" si="453"/>
        <v>29101.893012024833</v>
      </c>
      <c r="AA322" s="153">
        <f t="shared" si="454"/>
        <v>26863.801217998454</v>
      </c>
      <c r="AB322" s="404">
        <f t="shared" si="390"/>
        <v>0</v>
      </c>
      <c r="AC322" s="153">
        <f t="shared" si="455"/>
        <v>0</v>
      </c>
      <c r="AD322" s="153">
        <f t="shared" si="456"/>
        <v>0</v>
      </c>
      <c r="AE322" s="154" t="s">
        <v>330</v>
      </c>
      <c r="AF322" s="155">
        <v>526</v>
      </c>
      <c r="AG322" s="155">
        <v>100</v>
      </c>
      <c r="AH322" s="155">
        <f t="shared" si="458"/>
        <v>1.022</v>
      </c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  <c r="IV322" s="34"/>
      <c r="IW322" s="34"/>
      <c r="IX322" s="34"/>
      <c r="IY322" s="34"/>
      <c r="IZ322" s="34"/>
      <c r="JA322" s="34"/>
      <c r="JB322" s="34"/>
      <c r="JC322" s="34"/>
      <c r="JD322" s="34"/>
      <c r="JE322" s="34"/>
      <c r="JF322" s="34"/>
      <c r="JG322" s="34"/>
      <c r="JH322" s="34"/>
      <c r="JI322" s="34"/>
      <c r="JJ322" s="34"/>
      <c r="JK322" s="34"/>
      <c r="JL322" s="34"/>
      <c r="JM322" s="34"/>
      <c r="JN322" s="34"/>
      <c r="JO322" s="34"/>
      <c r="JP322" s="34"/>
      <c r="JQ322" s="34"/>
      <c r="JR322" s="34"/>
      <c r="JS322" s="34"/>
      <c r="JT322" s="34"/>
      <c r="JU322" s="34"/>
      <c r="JV322" s="34"/>
      <c r="JW322" s="34"/>
      <c r="JX322" s="34"/>
      <c r="JY322" s="34"/>
      <c r="JZ322" s="34"/>
      <c r="KA322" s="34"/>
      <c r="KB322" s="34"/>
      <c r="KC322" s="34"/>
      <c r="KD322" s="34"/>
      <c r="KE322" s="34"/>
      <c r="KF322" s="34"/>
      <c r="KG322" s="34"/>
      <c r="KH322" s="34"/>
      <c r="KI322" s="34"/>
      <c r="KJ322" s="34"/>
      <c r="KK322" s="34"/>
      <c r="KL322" s="34"/>
      <c r="KM322" s="34"/>
      <c r="KN322" s="34"/>
      <c r="KO322" s="34"/>
      <c r="KP322" s="34"/>
      <c r="KQ322" s="34"/>
      <c r="KR322" s="34"/>
      <c r="KS322" s="34"/>
      <c r="KT322" s="34"/>
      <c r="KU322" s="34"/>
      <c r="KV322" s="34"/>
      <c r="KW322" s="34"/>
      <c r="KX322" s="34"/>
      <c r="KY322" s="34"/>
      <c r="KZ322" s="34"/>
      <c r="LA322" s="34"/>
      <c r="LB322" s="34"/>
      <c r="LC322" s="34"/>
      <c r="LD322" s="34"/>
      <c r="LE322" s="34"/>
      <c r="LF322" s="34"/>
      <c r="LG322" s="34"/>
      <c r="LH322" s="34"/>
      <c r="LI322" s="34"/>
      <c r="LJ322" s="34"/>
      <c r="LK322" s="34"/>
      <c r="LL322" s="34"/>
      <c r="LM322" s="34"/>
      <c r="LN322" s="34"/>
      <c r="LO322" s="34"/>
      <c r="LP322" s="34"/>
      <c r="LQ322" s="34"/>
      <c r="LR322" s="34"/>
      <c r="LS322" s="34"/>
      <c r="LT322" s="34"/>
      <c r="LU322" s="34"/>
      <c r="LV322" s="34"/>
      <c r="LW322" s="34"/>
      <c r="LX322" s="34"/>
      <c r="LY322" s="34"/>
      <c r="LZ322" s="34"/>
      <c r="MA322" s="34"/>
      <c r="MB322" s="34"/>
      <c r="MC322" s="34"/>
      <c r="MD322" s="34"/>
      <c r="ME322" s="34"/>
      <c r="MF322" s="34"/>
      <c r="MG322" s="34"/>
      <c r="MH322" s="34"/>
      <c r="MI322" s="34"/>
      <c r="MJ322" s="34"/>
      <c r="MK322" s="34"/>
      <c r="ML322" s="34"/>
      <c r="MM322" s="34"/>
      <c r="MN322" s="34"/>
      <c r="MO322" s="34"/>
      <c r="MP322" s="34"/>
      <c r="MQ322" s="34"/>
      <c r="MR322" s="34"/>
      <c r="MS322" s="34"/>
      <c r="MT322" s="34"/>
      <c r="MU322" s="34"/>
      <c r="MV322" s="34"/>
      <c r="MW322" s="34"/>
      <c r="MX322" s="34"/>
      <c r="MY322" s="34"/>
      <c r="MZ322" s="34"/>
      <c r="NA322" s="34"/>
      <c r="NB322" s="34"/>
      <c r="NC322" s="34"/>
      <c r="ND322" s="34"/>
      <c r="NE322" s="34"/>
      <c r="NF322" s="34"/>
      <c r="NG322" s="34"/>
      <c r="NH322" s="34"/>
      <c r="NI322" s="34"/>
      <c r="NJ322" s="34"/>
      <c r="NK322" s="34"/>
      <c r="NL322" s="34"/>
      <c r="NM322" s="34"/>
      <c r="NN322" s="34"/>
      <c r="NO322" s="34"/>
      <c r="NP322" s="34"/>
      <c r="NQ322" s="34"/>
      <c r="NR322" s="34"/>
      <c r="NS322" s="34"/>
      <c r="NT322" s="34"/>
      <c r="NU322" s="34"/>
      <c r="NV322" s="34"/>
      <c r="NW322" s="34"/>
      <c r="NX322" s="34"/>
      <c r="NY322" s="34"/>
      <c r="NZ322" s="34"/>
      <c r="OA322" s="34"/>
      <c r="OB322" s="34"/>
      <c r="OC322" s="34"/>
      <c r="OD322" s="34"/>
      <c r="OE322" s="34"/>
      <c r="OF322" s="34"/>
      <c r="OG322" s="34"/>
      <c r="OH322" s="34"/>
      <c r="OI322" s="34"/>
      <c r="OJ322" s="34"/>
      <c r="OK322" s="34"/>
      <c r="OL322" s="34"/>
      <c r="OM322" s="34"/>
      <c r="ON322" s="34"/>
      <c r="OO322" s="34"/>
      <c r="OP322" s="34"/>
      <c r="OQ322" s="34"/>
      <c r="OR322" s="34"/>
      <c r="OS322" s="34"/>
      <c r="OT322" s="34"/>
      <c r="OU322" s="34"/>
      <c r="OV322" s="34"/>
      <c r="OW322" s="34"/>
      <c r="OX322" s="34"/>
      <c r="OY322" s="34"/>
      <c r="OZ322" s="34"/>
      <c r="PA322" s="34"/>
      <c r="PB322" s="34"/>
      <c r="PC322" s="34"/>
      <c r="PD322" s="34"/>
      <c r="PE322" s="34"/>
      <c r="PF322" s="34"/>
      <c r="PG322" s="34"/>
      <c r="PH322" s="34"/>
      <c r="PI322" s="34"/>
      <c r="PJ322" s="34"/>
      <c r="PK322" s="34"/>
      <c r="PL322" s="34"/>
      <c r="PM322" s="34"/>
      <c r="PN322" s="34"/>
      <c r="PO322" s="34"/>
      <c r="PP322" s="34"/>
      <c r="PQ322" s="34"/>
      <c r="PR322" s="34"/>
      <c r="PS322" s="34"/>
      <c r="PT322" s="34"/>
      <c r="PU322" s="34"/>
      <c r="PV322" s="34"/>
      <c r="PW322" s="34"/>
      <c r="PX322" s="34"/>
      <c r="PY322" s="34"/>
      <c r="PZ322" s="34"/>
      <c r="QA322" s="34"/>
      <c r="QB322" s="34"/>
      <c r="QC322" s="34"/>
      <c r="QD322" s="34"/>
      <c r="QE322" s="34"/>
      <c r="QF322" s="34"/>
      <c r="QG322" s="34"/>
      <c r="QH322" s="34"/>
      <c r="QI322" s="34"/>
      <c r="QJ322" s="34"/>
      <c r="QK322" s="34"/>
      <c r="QL322" s="34"/>
      <c r="QM322" s="34"/>
      <c r="QN322" s="34"/>
      <c r="QO322" s="34"/>
      <c r="QP322" s="34"/>
      <c r="QQ322" s="34"/>
      <c r="QR322" s="34"/>
      <c r="QS322" s="34"/>
      <c r="QT322" s="34"/>
      <c r="QU322" s="34"/>
      <c r="QV322" s="34"/>
      <c r="QW322" s="34"/>
      <c r="QX322" s="34"/>
      <c r="QY322" s="34"/>
      <c r="QZ322" s="34"/>
      <c r="RA322" s="34"/>
      <c r="RB322" s="34"/>
      <c r="RC322" s="34"/>
      <c r="RD322" s="34"/>
      <c r="RE322" s="34"/>
      <c r="RF322" s="34"/>
      <c r="RG322" s="34"/>
      <c r="RH322" s="34"/>
      <c r="RI322" s="34"/>
      <c r="RJ322" s="34"/>
      <c r="RK322" s="34"/>
      <c r="RL322" s="34"/>
      <c r="RM322" s="34"/>
      <c r="RN322" s="34"/>
      <c r="RO322" s="34"/>
      <c r="RP322" s="34"/>
      <c r="RQ322" s="34"/>
      <c r="RR322" s="34"/>
      <c r="RS322" s="34"/>
      <c r="RT322" s="34"/>
      <c r="RU322" s="34"/>
      <c r="RV322" s="34"/>
      <c r="RW322" s="34"/>
      <c r="RX322" s="34"/>
      <c r="RY322" s="34"/>
      <c r="RZ322" s="34"/>
      <c r="SA322" s="34"/>
      <c r="SB322" s="34"/>
      <c r="SC322" s="34"/>
      <c r="SD322" s="34"/>
      <c r="SE322" s="34"/>
      <c r="SF322" s="34"/>
      <c r="SG322" s="34"/>
      <c r="SH322" s="34"/>
      <c r="SI322" s="34"/>
      <c r="SJ322" s="34"/>
      <c r="SK322" s="34"/>
      <c r="SL322" s="34"/>
      <c r="SM322" s="34"/>
      <c r="SN322" s="34"/>
      <c r="SO322" s="34"/>
      <c r="SP322" s="34"/>
      <c r="SQ322" s="34"/>
      <c r="SR322" s="34"/>
      <c r="SS322" s="34"/>
      <c r="ST322" s="34"/>
      <c r="SU322" s="34"/>
      <c r="SV322" s="34"/>
      <c r="SW322" s="34"/>
      <c r="SX322" s="34"/>
      <c r="SY322" s="34"/>
      <c r="SZ322" s="34"/>
      <c r="TA322" s="34"/>
      <c r="TB322" s="34"/>
      <c r="TC322" s="34"/>
      <c r="TD322" s="34"/>
      <c r="TE322" s="34"/>
      <c r="TF322" s="34"/>
      <c r="TG322" s="34"/>
      <c r="TH322" s="34"/>
      <c r="TI322" s="34"/>
      <c r="TJ322" s="34"/>
      <c r="TK322" s="34"/>
      <c r="TL322" s="34"/>
      <c r="TM322" s="34"/>
      <c r="TN322" s="34"/>
      <c r="TO322" s="34"/>
      <c r="TP322" s="34"/>
      <c r="TQ322" s="34"/>
      <c r="TR322" s="34"/>
      <c r="TS322" s="34"/>
      <c r="TT322" s="34"/>
      <c r="TU322" s="34"/>
      <c r="TV322" s="34"/>
      <c r="TW322" s="34"/>
      <c r="TX322" s="34"/>
      <c r="TY322" s="34"/>
      <c r="TZ322" s="34"/>
      <c r="UA322" s="34"/>
      <c r="UB322" s="34"/>
      <c r="UC322" s="34"/>
      <c r="UD322" s="34"/>
      <c r="UE322" s="34"/>
      <c r="UF322" s="34"/>
      <c r="UG322" s="34"/>
      <c r="UH322" s="34"/>
      <c r="UI322" s="34"/>
      <c r="UJ322" s="34"/>
      <c r="UK322" s="34"/>
      <c r="UL322" s="34"/>
      <c r="UM322" s="34"/>
      <c r="UN322" s="34"/>
      <c r="UO322" s="34"/>
      <c r="UP322" s="34"/>
      <c r="UQ322" s="34"/>
      <c r="UR322" s="34"/>
      <c r="US322" s="34"/>
      <c r="UT322" s="34"/>
      <c r="UU322" s="34"/>
      <c r="UV322" s="34"/>
      <c r="UW322" s="34"/>
      <c r="UX322" s="34"/>
      <c r="UY322" s="34"/>
      <c r="UZ322" s="34"/>
      <c r="VA322" s="34"/>
      <c r="VB322" s="34"/>
      <c r="VC322" s="34"/>
      <c r="VD322" s="34"/>
      <c r="VE322" s="34"/>
      <c r="VF322" s="34"/>
      <c r="VG322" s="34"/>
      <c r="VH322" s="34"/>
      <c r="VI322" s="34"/>
      <c r="VJ322" s="34"/>
      <c r="VK322" s="34"/>
      <c r="VL322" s="34"/>
      <c r="VM322" s="34"/>
      <c r="VN322" s="34"/>
      <c r="VO322" s="34"/>
      <c r="VP322" s="34"/>
      <c r="VQ322" s="34"/>
      <c r="VR322" s="34"/>
      <c r="VS322" s="34"/>
      <c r="VT322" s="34"/>
      <c r="VU322" s="34"/>
      <c r="VV322" s="34"/>
      <c r="VW322" s="34"/>
      <c r="VX322" s="34"/>
      <c r="VY322" s="34"/>
      <c r="VZ322" s="34"/>
      <c r="WA322" s="34"/>
      <c r="WB322" s="34"/>
      <c r="WC322" s="34"/>
      <c r="WD322" s="34"/>
      <c r="WE322" s="34"/>
      <c r="WF322" s="34"/>
      <c r="WG322" s="34"/>
      <c r="WH322" s="34"/>
      <c r="WI322" s="34"/>
      <c r="WJ322" s="34"/>
      <c r="WK322" s="34"/>
      <c r="WL322" s="34"/>
      <c r="WM322" s="34"/>
      <c r="WN322" s="34"/>
      <c r="WO322" s="34"/>
      <c r="WP322" s="34"/>
      <c r="WQ322" s="34"/>
      <c r="WR322" s="34"/>
      <c r="WS322" s="34"/>
      <c r="WT322" s="34"/>
      <c r="WU322" s="34"/>
      <c r="WV322" s="34"/>
      <c r="WW322" s="34"/>
      <c r="WX322" s="34"/>
      <c r="WY322" s="34"/>
      <c r="WZ322" s="34"/>
      <c r="XA322" s="34"/>
      <c r="XB322" s="34"/>
      <c r="XC322" s="34"/>
      <c r="XD322" s="34"/>
      <c r="XE322" s="34"/>
      <c r="XF322" s="34"/>
      <c r="XG322" s="34"/>
      <c r="XH322" s="34"/>
      <c r="XI322" s="34"/>
      <c r="XJ322" s="34"/>
      <c r="XK322" s="34"/>
      <c r="XL322" s="34"/>
      <c r="XM322" s="34"/>
      <c r="XN322" s="34"/>
      <c r="XO322" s="34"/>
      <c r="XP322" s="34"/>
      <c r="XQ322" s="34"/>
      <c r="XR322" s="34"/>
      <c r="XS322" s="34"/>
      <c r="XT322" s="34"/>
      <c r="XU322" s="34"/>
      <c r="XV322" s="34"/>
      <c r="XW322" s="34"/>
      <c r="XX322" s="34"/>
      <c r="XY322" s="34"/>
      <c r="XZ322" s="34"/>
      <c r="YA322" s="34"/>
      <c r="YB322" s="34"/>
      <c r="YC322" s="34"/>
      <c r="YD322" s="34"/>
      <c r="YE322" s="34"/>
      <c r="YF322" s="34"/>
      <c r="YG322" s="34"/>
      <c r="YH322" s="34"/>
      <c r="YI322" s="34"/>
      <c r="YJ322" s="34"/>
      <c r="YK322" s="34"/>
      <c r="YL322" s="34"/>
      <c r="YM322" s="34"/>
      <c r="YN322" s="34"/>
      <c r="YO322" s="34"/>
      <c r="YP322" s="34"/>
      <c r="YQ322" s="34"/>
      <c r="YR322" s="34"/>
      <c r="YS322" s="34"/>
      <c r="YT322" s="34"/>
      <c r="YU322" s="34"/>
      <c r="YV322" s="34"/>
      <c r="YW322" s="34"/>
      <c r="YX322" s="34"/>
      <c r="YY322" s="34"/>
      <c r="YZ322" s="34"/>
      <c r="ZA322" s="34"/>
      <c r="ZB322" s="34"/>
      <c r="ZC322" s="34"/>
      <c r="ZD322" s="34"/>
      <c r="ZE322" s="34"/>
      <c r="ZF322" s="34"/>
      <c r="ZG322" s="34"/>
      <c r="ZH322" s="34"/>
      <c r="ZI322" s="34"/>
      <c r="ZJ322" s="34"/>
      <c r="ZK322" s="34"/>
      <c r="ZL322" s="34"/>
      <c r="ZM322" s="34"/>
      <c r="ZN322" s="34"/>
      <c r="ZO322" s="34"/>
      <c r="ZP322" s="34"/>
      <c r="ZQ322" s="34"/>
      <c r="ZR322" s="34"/>
      <c r="ZS322" s="34"/>
      <c r="ZT322" s="34"/>
      <c r="ZU322" s="34"/>
      <c r="ZV322" s="34"/>
      <c r="ZW322" s="34"/>
      <c r="ZX322" s="34"/>
      <c r="ZY322" s="34"/>
      <c r="ZZ322" s="34"/>
      <c r="AAA322" s="34"/>
      <c r="AAB322" s="34"/>
      <c r="AAC322" s="34"/>
      <c r="AAD322" s="34"/>
      <c r="AAE322" s="34"/>
      <c r="AAF322" s="34"/>
      <c r="AAG322" s="34"/>
      <c r="AAH322" s="34"/>
      <c r="AAI322" s="34"/>
      <c r="AAJ322" s="34"/>
      <c r="AAK322" s="34"/>
      <c r="AAL322" s="34"/>
      <c r="AAM322" s="34"/>
      <c r="AAN322" s="34"/>
      <c r="AAO322" s="34"/>
      <c r="AAP322" s="34"/>
      <c r="AAQ322" s="34"/>
      <c r="AAR322" s="34"/>
      <c r="AAS322" s="34"/>
      <c r="AAT322" s="34"/>
      <c r="AAU322" s="34"/>
      <c r="AAV322" s="34"/>
      <c r="AAW322" s="34"/>
      <c r="AAX322" s="34"/>
      <c r="AAY322" s="34"/>
      <c r="AAZ322" s="34"/>
      <c r="ABA322" s="34"/>
      <c r="ABB322" s="34"/>
      <c r="ABC322" s="34"/>
      <c r="ABD322" s="34"/>
      <c r="ABE322" s="34"/>
      <c r="ABF322" s="34"/>
      <c r="ABG322" s="34"/>
      <c r="ABH322" s="34"/>
      <c r="ABI322" s="34"/>
      <c r="ABJ322" s="34"/>
      <c r="ABK322" s="34"/>
      <c r="ABL322" s="34"/>
      <c r="ABM322" s="34"/>
      <c r="ABN322" s="34"/>
      <c r="ABO322" s="34"/>
      <c r="ABP322" s="34"/>
      <c r="ABQ322" s="34"/>
      <c r="ABR322" s="34"/>
      <c r="ABS322" s="34"/>
      <c r="ABT322" s="34"/>
      <c r="ABU322" s="34"/>
      <c r="ABV322" s="34"/>
      <c r="ABW322" s="34"/>
      <c r="ABX322" s="34"/>
      <c r="ABY322" s="34"/>
      <c r="ABZ322" s="34"/>
      <c r="ACA322" s="34"/>
      <c r="ACB322" s="34"/>
      <c r="ACC322" s="34"/>
      <c r="ACD322" s="34"/>
      <c r="ACE322" s="34"/>
      <c r="ACF322" s="34"/>
      <c r="ACG322" s="34"/>
      <c r="ACH322" s="34"/>
      <c r="ACI322" s="34"/>
      <c r="ACJ322" s="34"/>
      <c r="ACK322" s="34"/>
      <c r="ACL322" s="34"/>
      <c r="ACM322" s="34"/>
      <c r="ACN322" s="34"/>
      <c r="ACO322" s="34"/>
      <c r="ACP322" s="34"/>
      <c r="ACQ322" s="34"/>
      <c r="ACR322" s="34"/>
      <c r="ACS322" s="34"/>
      <c r="ACT322" s="34"/>
      <c r="ACU322" s="34"/>
      <c r="ACV322" s="34"/>
      <c r="ACW322" s="34"/>
      <c r="ACX322" s="34"/>
      <c r="ACY322" s="34"/>
      <c r="ACZ322" s="34"/>
      <c r="ADA322" s="34"/>
      <c r="ADB322" s="34"/>
      <c r="ADC322" s="34"/>
      <c r="ADD322" s="34"/>
      <c r="ADE322" s="34"/>
      <c r="ADF322" s="34"/>
      <c r="ADG322" s="34"/>
      <c r="ADH322" s="34"/>
      <c r="ADI322" s="34"/>
      <c r="ADJ322" s="34"/>
      <c r="ADK322" s="34"/>
      <c r="ADL322" s="34"/>
      <c r="ADM322" s="34"/>
      <c r="ADN322" s="34"/>
      <c r="ADO322" s="34"/>
      <c r="ADP322" s="34"/>
      <c r="ADQ322" s="34"/>
      <c r="ADR322" s="34"/>
      <c r="ADS322" s="34"/>
      <c r="ADT322" s="34"/>
      <c r="ADU322" s="34"/>
      <c r="ADV322" s="34"/>
      <c r="ADW322" s="34"/>
      <c r="ADX322" s="34"/>
      <c r="ADY322" s="34"/>
      <c r="ADZ322" s="34"/>
      <c r="AEA322" s="34"/>
      <c r="AEB322" s="34"/>
      <c r="AEC322" s="34"/>
      <c r="AED322" s="34"/>
      <c r="AEE322" s="34"/>
      <c r="AEF322" s="34"/>
      <c r="AEG322" s="34"/>
      <c r="AEH322" s="34"/>
      <c r="AEI322" s="34"/>
      <c r="AEJ322" s="34"/>
      <c r="AEK322" s="34"/>
      <c r="AEL322" s="34"/>
      <c r="AEM322" s="34"/>
      <c r="AEN322" s="34"/>
      <c r="AEO322" s="34"/>
      <c r="AEP322" s="34"/>
      <c r="AEQ322" s="34"/>
      <c r="AER322" s="34"/>
      <c r="AES322" s="34"/>
      <c r="AET322" s="34"/>
      <c r="AEU322" s="34"/>
      <c r="AEV322" s="34"/>
      <c r="AEW322" s="34"/>
      <c r="AEX322" s="34"/>
      <c r="AEY322" s="34"/>
      <c r="AEZ322" s="34"/>
      <c r="AFA322" s="34"/>
      <c r="AFB322" s="34"/>
      <c r="AFC322" s="34"/>
      <c r="AFD322" s="34"/>
      <c r="AFE322" s="34"/>
      <c r="AFF322" s="34"/>
      <c r="AFG322" s="34"/>
      <c r="AFH322" s="34"/>
      <c r="AFI322" s="34"/>
      <c r="AFJ322" s="34"/>
      <c r="AFK322" s="34"/>
      <c r="AFL322" s="34"/>
      <c r="AFM322" s="34"/>
      <c r="AFN322" s="34"/>
      <c r="AFO322" s="34"/>
      <c r="AFP322" s="34"/>
      <c r="AFQ322" s="34"/>
      <c r="AFR322" s="34"/>
      <c r="AFS322" s="34"/>
      <c r="AFT322" s="34"/>
      <c r="AFU322" s="34"/>
      <c r="AFV322" s="34"/>
      <c r="AFW322" s="34"/>
      <c r="AFX322" s="34"/>
      <c r="AFY322" s="34"/>
      <c r="AFZ322" s="34"/>
      <c r="AGA322" s="34"/>
      <c r="AGB322" s="34"/>
      <c r="AGC322" s="34"/>
      <c r="AGD322" s="34"/>
      <c r="AGE322" s="34"/>
      <c r="AGF322" s="34"/>
      <c r="AGG322" s="34"/>
      <c r="AGH322" s="34"/>
      <c r="AGI322" s="34"/>
      <c r="AGJ322" s="34"/>
      <c r="AGK322" s="34"/>
      <c r="AGL322" s="34"/>
      <c r="AGM322" s="34"/>
      <c r="AGN322" s="34"/>
      <c r="AGO322" s="34"/>
      <c r="AGP322" s="34"/>
      <c r="AGQ322" s="34"/>
      <c r="AGR322" s="34"/>
    </row>
    <row r="323" spans="1:876" s="28" customFormat="1" ht="14.45" hidden="1" customHeight="1" x14ac:dyDescent="0.2">
      <c r="A323" s="108">
        <v>69</v>
      </c>
      <c r="B323" s="109" t="s">
        <v>783</v>
      </c>
      <c r="C323" s="112" t="s">
        <v>872</v>
      </c>
      <c r="D323" s="110">
        <f>VLOOKUP(C323,TLine_Cost,2,FALSE)</f>
        <v>99807.2</v>
      </c>
      <c r="E323" s="110">
        <f t="shared" ref="E323" si="459">VLOOKUP(C323,TLine_Cost,4,FALSE)</f>
        <v>37558.86</v>
      </c>
      <c r="F323" s="111" t="s">
        <v>35</v>
      </c>
      <c r="G323" s="108">
        <v>51401</v>
      </c>
      <c r="H323" s="278" t="s">
        <v>1252</v>
      </c>
      <c r="I323" s="108">
        <v>51349</v>
      </c>
      <c r="J323" s="278" t="s">
        <v>1262</v>
      </c>
      <c r="K323" s="126">
        <f t="shared" ref="K323" si="460">D323*V323/W323</f>
        <v>99807.2</v>
      </c>
      <c r="L323" s="126">
        <f t="shared" ref="L323" si="461">E323*V323/W323</f>
        <v>37558.86</v>
      </c>
      <c r="M323" s="127">
        <f>SUM(K323)</f>
        <v>99807.2</v>
      </c>
      <c r="N323" s="128" t="s">
        <v>338</v>
      </c>
      <c r="O323" s="142" t="s">
        <v>330</v>
      </c>
      <c r="P323" s="128" t="e">
        <f>VLOOKUP(I323,I363:J736,2,FALSE)</f>
        <v>#N/A</v>
      </c>
      <c r="Q323" s="129" t="e">
        <f>VLOOKUP(I323,#REF!,5,FALSE)</f>
        <v>#REF!</v>
      </c>
      <c r="R323" s="129" t="e">
        <f>VLOOKUP(I323,#REF!,6,FALSE)</f>
        <v>#REF!</v>
      </c>
      <c r="S323" s="130" t="e">
        <f t="shared" ref="S323" si="462">SQRT(Q323^2+R323^2)</f>
        <v>#REF!</v>
      </c>
      <c r="T323" s="108">
        <v>69</v>
      </c>
      <c r="U323" s="108">
        <v>1</v>
      </c>
      <c r="V323" s="327">
        <v>10.082000000000001</v>
      </c>
      <c r="W323" s="327">
        <v>10.082000000000001</v>
      </c>
      <c r="X323" s="128">
        <f t="shared" si="388"/>
        <v>1</v>
      </c>
      <c r="Y323" s="128">
        <f t="shared" si="389"/>
        <v>0</v>
      </c>
      <c r="Z323" s="135">
        <f t="shared" ref="Z323" si="463">K323*X323*Y323</f>
        <v>0</v>
      </c>
      <c r="AA323" s="135">
        <f t="shared" ref="AA323" si="464">L323*X323*Y323</f>
        <v>0</v>
      </c>
      <c r="AB323" s="128">
        <f t="shared" si="390"/>
        <v>1</v>
      </c>
      <c r="AC323" s="135">
        <f t="shared" ref="AC323" si="465">K323*X323*AB323</f>
        <v>99807.2</v>
      </c>
      <c r="AD323" s="135">
        <f t="shared" ref="AD323" si="466">L323*X323*AB323</f>
        <v>37558.86</v>
      </c>
      <c r="AE323" s="133" t="s">
        <v>330</v>
      </c>
      <c r="AF323" s="39">
        <v>526</v>
      </c>
      <c r="AG323" s="39">
        <v>100</v>
      </c>
      <c r="AH323" s="39">
        <f t="shared" ref="AH323:AH343" si="467">V323</f>
        <v>10.082000000000001</v>
      </c>
    </row>
    <row r="324" spans="1:876" s="276" customFormat="1" ht="14.45" hidden="1" customHeight="1" x14ac:dyDescent="0.2">
      <c r="A324" s="108">
        <v>69</v>
      </c>
      <c r="B324" s="109" t="s">
        <v>801</v>
      </c>
      <c r="C324" s="122" t="str">
        <f t="shared" ref="C324:C330" si="468">VLOOKUP(B324,ckt_lookup,2,FALSE)</f>
        <v xml:space="preserve">Elec Tran-Line OH-TX- 69KV-Tuco Int-NM St Line </v>
      </c>
      <c r="D324" s="110">
        <f>'Transmission Cost 12-30-2014'!B282</f>
        <v>7263579.3499999996</v>
      </c>
      <c r="E324" s="110">
        <f>'Transmission Cost 12-30-2014'!D282</f>
        <v>4942186.54</v>
      </c>
      <c r="F324" s="111" t="s">
        <v>36</v>
      </c>
      <c r="G324" s="108">
        <v>51465</v>
      </c>
      <c r="H324" s="113" t="s">
        <v>500</v>
      </c>
      <c r="I324" s="108">
        <v>51471</v>
      </c>
      <c r="J324" s="123" t="s">
        <v>807</v>
      </c>
      <c r="K324" s="126">
        <f t="shared" ref="K324:K330" si="469">D324*V324/W324</f>
        <v>273221.11914309597</v>
      </c>
      <c r="L324" s="126">
        <f t="shared" ref="L324:L330" si="470">E324*V324/W324</f>
        <v>185901.42303226097</v>
      </c>
      <c r="M324" s="127">
        <f>SUM(K324:K330)</f>
        <v>4917159.660734456</v>
      </c>
      <c r="N324" s="128" t="s">
        <v>329</v>
      </c>
      <c r="O324" s="142" t="s">
        <v>732</v>
      </c>
      <c r="P324" s="128" t="e">
        <f t="shared" ref="P324:P334" si="471">VLOOKUP(I324,I325:J706,2,FALSE)</f>
        <v>#N/A</v>
      </c>
      <c r="Q324" s="129" t="e">
        <f>VLOOKUP(I324,#REF!,5,FALSE)</f>
        <v>#REF!</v>
      </c>
      <c r="R324" s="129" t="e">
        <f>VLOOKUP(I324,#REF!,6,FALSE)</f>
        <v>#REF!</v>
      </c>
      <c r="S324" s="130" t="e">
        <f t="shared" ref="S324:S330" si="472">SQRT(Q324^2+R324^2)</f>
        <v>#REF!</v>
      </c>
      <c r="T324" s="108">
        <v>69</v>
      </c>
      <c r="U324" s="108">
        <v>1</v>
      </c>
      <c r="V324" s="131">
        <v>1.665</v>
      </c>
      <c r="W324" s="131">
        <v>44.264000000000003</v>
      </c>
      <c r="X324" s="128">
        <f t="shared" si="388"/>
        <v>0</v>
      </c>
      <c r="Y324" s="128">
        <f t="shared" si="389"/>
        <v>1</v>
      </c>
      <c r="Z324" s="135">
        <f t="shared" ref="Z324:Z336" si="473">K324*X324*Y324</f>
        <v>0</v>
      </c>
      <c r="AA324" s="135">
        <f t="shared" ref="AA324:AA336" si="474">L324*X324*Y324</f>
        <v>0</v>
      </c>
      <c r="AB324" s="128">
        <f t="shared" si="390"/>
        <v>0</v>
      </c>
      <c r="AC324" s="135">
        <f t="shared" ref="AC324:AC336" si="475">K324*X324*AB324</f>
        <v>0</v>
      </c>
      <c r="AD324" s="135">
        <f t="shared" ref="AD324:AD336" si="476">L324*X324*AB324</f>
        <v>0</v>
      </c>
      <c r="AE324" s="133" t="s">
        <v>330</v>
      </c>
      <c r="AF324" s="39">
        <v>526</v>
      </c>
      <c r="AG324" s="39">
        <v>100</v>
      </c>
      <c r="AH324" s="180">
        <f t="shared" si="467"/>
        <v>1.665</v>
      </c>
    </row>
    <row r="325" spans="1:876" s="276" customFormat="1" ht="14.45" hidden="1" customHeight="1" x14ac:dyDescent="0.2">
      <c r="A325" s="108">
        <v>69</v>
      </c>
      <c r="B325" s="109" t="s">
        <v>801</v>
      </c>
      <c r="C325" s="122" t="str">
        <f t="shared" si="468"/>
        <v xml:space="preserve">Elec Tran-Line OH-TX- 69KV-Tuco Int-NM St Line </v>
      </c>
      <c r="D325" s="110">
        <f>'Transmission Cost 12-30-2014'!B282</f>
        <v>7263579.3499999996</v>
      </c>
      <c r="E325" s="110">
        <f>'Transmission Cost 12-30-2014'!D282</f>
        <v>4942186.54</v>
      </c>
      <c r="F325" s="111" t="s">
        <v>36</v>
      </c>
      <c r="G325" s="108">
        <v>51471</v>
      </c>
      <c r="H325" s="113" t="s">
        <v>807</v>
      </c>
      <c r="I325" s="108">
        <v>51473</v>
      </c>
      <c r="J325" s="123" t="s">
        <v>802</v>
      </c>
      <c r="K325" s="126">
        <f t="shared" si="469"/>
        <v>332295.95571457612</v>
      </c>
      <c r="L325" s="126">
        <f t="shared" si="470"/>
        <v>226096.32530950659</v>
      </c>
      <c r="M325" s="127"/>
      <c r="N325" s="128" t="s">
        <v>338</v>
      </c>
      <c r="O325" s="142" t="s">
        <v>330</v>
      </c>
      <c r="P325" s="128" t="e">
        <f t="shared" si="471"/>
        <v>#N/A</v>
      </c>
      <c r="Q325" s="129" t="e">
        <f>VLOOKUP(I325,#REF!,5,FALSE)</f>
        <v>#REF!</v>
      </c>
      <c r="R325" s="129" t="e">
        <f>VLOOKUP(I325,#REF!,6,FALSE)</f>
        <v>#REF!</v>
      </c>
      <c r="S325" s="130" t="e">
        <f t="shared" si="472"/>
        <v>#REF!</v>
      </c>
      <c r="T325" s="108">
        <v>69</v>
      </c>
      <c r="U325" s="108">
        <v>1</v>
      </c>
      <c r="V325" s="131">
        <v>2.0249999999999999</v>
      </c>
      <c r="W325" s="131">
        <v>44.264000000000003</v>
      </c>
      <c r="X325" s="128">
        <f t="shared" ref="X325:X388" si="477">IF(F325="yes",1,0)</f>
        <v>0</v>
      </c>
      <c r="Y325" s="128">
        <f t="shared" si="389"/>
        <v>0</v>
      </c>
      <c r="Z325" s="135">
        <f t="shared" si="473"/>
        <v>0</v>
      </c>
      <c r="AA325" s="135">
        <f t="shared" si="474"/>
        <v>0</v>
      </c>
      <c r="AB325" s="128">
        <f t="shared" si="390"/>
        <v>1</v>
      </c>
      <c r="AC325" s="135">
        <f t="shared" si="475"/>
        <v>0</v>
      </c>
      <c r="AD325" s="135">
        <f t="shared" si="476"/>
        <v>0</v>
      </c>
      <c r="AE325" s="133" t="s">
        <v>330</v>
      </c>
      <c r="AF325" s="39">
        <v>526</v>
      </c>
      <c r="AG325" s="39">
        <v>100</v>
      </c>
      <c r="AH325" s="180">
        <f t="shared" si="467"/>
        <v>2.0249999999999999</v>
      </c>
    </row>
    <row r="326" spans="1:876" s="276" customFormat="1" ht="14.45" hidden="1" customHeight="1" x14ac:dyDescent="0.2">
      <c r="A326" s="108">
        <v>69</v>
      </c>
      <c r="B326" s="109" t="s">
        <v>801</v>
      </c>
      <c r="C326" s="122" t="str">
        <f t="shared" si="468"/>
        <v xml:space="preserve">Elec Tran-Line OH-TX- 69KV-Tuco Int-NM St Line </v>
      </c>
      <c r="D326" s="110">
        <f>'Transmission Cost 12-30-2014'!B282</f>
        <v>7263579.3499999996</v>
      </c>
      <c r="E326" s="110">
        <f>'Transmission Cost 12-30-2014'!D282</f>
        <v>4942186.54</v>
      </c>
      <c r="F326" s="111" t="s">
        <v>36</v>
      </c>
      <c r="G326" s="108">
        <v>51473</v>
      </c>
      <c r="H326" s="113" t="s">
        <v>802</v>
      </c>
      <c r="I326" s="108">
        <v>51475</v>
      </c>
      <c r="J326" s="123" t="s">
        <v>803</v>
      </c>
      <c r="K326" s="126">
        <f t="shared" si="469"/>
        <v>1082710.4769406288</v>
      </c>
      <c r="L326" s="126">
        <f t="shared" si="470"/>
        <v>736683.23673685163</v>
      </c>
      <c r="M326" s="127"/>
      <c r="N326" s="128" t="s">
        <v>329</v>
      </c>
      <c r="O326" s="142" t="s">
        <v>732</v>
      </c>
      <c r="P326" s="128" t="e">
        <f t="shared" si="471"/>
        <v>#N/A</v>
      </c>
      <c r="Q326" s="129" t="e">
        <f>VLOOKUP(I326,#REF!,5,FALSE)</f>
        <v>#REF!</v>
      </c>
      <c r="R326" s="129" t="e">
        <f>VLOOKUP(I326,#REF!,6,FALSE)</f>
        <v>#REF!</v>
      </c>
      <c r="S326" s="130" t="e">
        <f t="shared" si="472"/>
        <v>#REF!</v>
      </c>
      <c r="T326" s="108">
        <v>69</v>
      </c>
      <c r="U326" s="108">
        <v>1</v>
      </c>
      <c r="V326" s="131">
        <v>6.5979999999999999</v>
      </c>
      <c r="W326" s="131">
        <v>44.264000000000003</v>
      </c>
      <c r="X326" s="128">
        <f t="shared" si="477"/>
        <v>0</v>
      </c>
      <c r="Y326" s="128">
        <f t="shared" ref="Y326:Y389" si="478">IF(N326="W",1,0)</f>
        <v>1</v>
      </c>
      <c r="Z326" s="135">
        <f t="shared" si="473"/>
        <v>0</v>
      </c>
      <c r="AA326" s="135">
        <f t="shared" si="474"/>
        <v>0</v>
      </c>
      <c r="AB326" s="128">
        <f t="shared" ref="AB326:AB389" si="479">IF(N326="R",1,0)</f>
        <v>0</v>
      </c>
      <c r="AC326" s="135">
        <f t="shared" si="475"/>
        <v>0</v>
      </c>
      <c r="AD326" s="135">
        <f t="shared" si="476"/>
        <v>0</v>
      </c>
      <c r="AE326" s="133" t="s">
        <v>330</v>
      </c>
      <c r="AF326" s="39">
        <v>526</v>
      </c>
      <c r="AG326" s="39">
        <v>100</v>
      </c>
      <c r="AH326" s="180">
        <f t="shared" si="467"/>
        <v>6.5979999999999999</v>
      </c>
    </row>
    <row r="327" spans="1:876" ht="14.45" hidden="1" customHeight="1" x14ac:dyDescent="0.2">
      <c r="A327" s="108">
        <v>69</v>
      </c>
      <c r="B327" s="114" t="s">
        <v>801</v>
      </c>
      <c r="C327" s="115" t="str">
        <f t="shared" si="468"/>
        <v xml:space="preserve">Elec Tran-Line OH-TX- 69KV-Tuco Int-NM St Line </v>
      </c>
      <c r="D327" s="110">
        <f>'Transmission Cost 12-30-2014'!B282</f>
        <v>7263579.3499999996</v>
      </c>
      <c r="E327" s="110">
        <f>'Transmission Cost 12-30-2014'!D282</f>
        <v>4942186.54</v>
      </c>
      <c r="F327" s="117" t="s">
        <v>36</v>
      </c>
      <c r="G327" s="108">
        <v>51473</v>
      </c>
      <c r="H327" s="113" t="s">
        <v>802</v>
      </c>
      <c r="I327" s="108">
        <v>51477</v>
      </c>
      <c r="J327" s="123" t="s">
        <v>806</v>
      </c>
      <c r="K327" s="126">
        <f t="shared" si="469"/>
        <v>300461.18267327844</v>
      </c>
      <c r="L327" s="126">
        <f t="shared" si="470"/>
        <v>204435.73908232423</v>
      </c>
      <c r="M327" s="127"/>
      <c r="N327" s="128" t="s">
        <v>338</v>
      </c>
      <c r="O327" s="142" t="s">
        <v>330</v>
      </c>
      <c r="P327" s="128" t="e">
        <f t="shared" si="471"/>
        <v>#N/A</v>
      </c>
      <c r="Q327" s="129" t="e">
        <f>VLOOKUP(I327,#REF!,5,FALSE)</f>
        <v>#REF!</v>
      </c>
      <c r="R327" s="129" t="e">
        <f>VLOOKUP(I327,#REF!,6,FALSE)</f>
        <v>#REF!</v>
      </c>
      <c r="S327" s="130" t="e">
        <f t="shared" si="472"/>
        <v>#REF!</v>
      </c>
      <c r="T327" s="108">
        <v>69</v>
      </c>
      <c r="U327" s="108">
        <v>1</v>
      </c>
      <c r="V327" s="131">
        <v>1.831</v>
      </c>
      <c r="W327" s="131">
        <v>44.264000000000003</v>
      </c>
      <c r="X327" s="128">
        <f t="shared" si="477"/>
        <v>0</v>
      </c>
      <c r="Y327" s="128">
        <f t="shared" si="478"/>
        <v>0</v>
      </c>
      <c r="Z327" s="135">
        <f t="shared" si="473"/>
        <v>0</v>
      </c>
      <c r="AA327" s="135">
        <f t="shared" si="474"/>
        <v>0</v>
      </c>
      <c r="AB327" s="128">
        <f t="shared" si="479"/>
        <v>1</v>
      </c>
      <c r="AC327" s="135">
        <f t="shared" si="475"/>
        <v>0</v>
      </c>
      <c r="AD327" s="135">
        <f t="shared" si="476"/>
        <v>0</v>
      </c>
      <c r="AE327" s="133" t="s">
        <v>330</v>
      </c>
      <c r="AF327" s="39">
        <v>526</v>
      </c>
      <c r="AG327" s="39">
        <v>100</v>
      </c>
      <c r="AH327" s="180">
        <f t="shared" si="467"/>
        <v>1.831</v>
      </c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  <c r="GF327" s="28"/>
      <c r="GG327" s="28"/>
      <c r="GH327" s="28"/>
      <c r="GI327" s="28"/>
      <c r="GJ327" s="28"/>
      <c r="GK327" s="28"/>
      <c r="GL327" s="28"/>
      <c r="GM327" s="28"/>
      <c r="GN327" s="28"/>
      <c r="GO327" s="28"/>
      <c r="GP327" s="28"/>
      <c r="GQ327" s="28"/>
      <c r="GR327" s="28"/>
      <c r="GS327" s="28"/>
      <c r="GT327" s="28"/>
      <c r="GU327" s="28"/>
      <c r="GV327" s="28"/>
      <c r="GW327" s="28"/>
      <c r="GX327" s="28"/>
      <c r="GY327" s="28"/>
      <c r="GZ327" s="28"/>
      <c r="HA327" s="28"/>
      <c r="HB327" s="28"/>
      <c r="HC327" s="28"/>
      <c r="HD327" s="28"/>
      <c r="HE327" s="28"/>
      <c r="HF327" s="28"/>
      <c r="HG327" s="28"/>
      <c r="HH327" s="28"/>
      <c r="HI327" s="28"/>
      <c r="HJ327" s="28"/>
      <c r="HK327" s="28"/>
      <c r="HL327" s="28"/>
      <c r="HM327" s="28"/>
      <c r="HN327" s="28"/>
      <c r="HO327" s="28"/>
      <c r="HP327" s="28"/>
      <c r="HQ327" s="28"/>
      <c r="HR327" s="28"/>
      <c r="HS327" s="28"/>
      <c r="HT327" s="28"/>
      <c r="HU327" s="28"/>
      <c r="HV327" s="28"/>
      <c r="HW327" s="28"/>
      <c r="HX327" s="28"/>
      <c r="HY327" s="28"/>
      <c r="HZ327" s="28"/>
      <c r="IA327" s="28"/>
      <c r="IB327" s="28"/>
      <c r="IC327" s="28"/>
      <c r="ID327" s="28"/>
      <c r="IE327" s="28"/>
      <c r="IF327" s="28"/>
      <c r="IG327" s="28"/>
      <c r="IH327" s="28"/>
      <c r="II327" s="28"/>
      <c r="IJ327" s="28"/>
      <c r="IK327" s="28"/>
      <c r="IL327" s="28"/>
      <c r="IM327" s="28"/>
      <c r="IN327" s="28"/>
      <c r="IO327" s="28"/>
      <c r="IP327" s="28"/>
      <c r="IQ327" s="28"/>
      <c r="IR327" s="28"/>
      <c r="IS327" s="28"/>
      <c r="IT327" s="28"/>
      <c r="IU327" s="28"/>
      <c r="IV327" s="28"/>
      <c r="IW327" s="28"/>
      <c r="IX327" s="28"/>
      <c r="IY327" s="28"/>
      <c r="IZ327" s="28"/>
      <c r="JA327" s="28"/>
      <c r="JB327" s="28"/>
      <c r="JC327" s="28"/>
      <c r="JD327" s="28"/>
      <c r="JE327" s="28"/>
      <c r="JF327" s="28"/>
      <c r="JG327" s="28"/>
      <c r="JH327" s="28"/>
      <c r="JI327" s="28"/>
      <c r="JJ327" s="28"/>
      <c r="JK327" s="28"/>
      <c r="JL327" s="28"/>
      <c r="JM327" s="28"/>
      <c r="JN327" s="28"/>
      <c r="JO327" s="28"/>
      <c r="JP327" s="28"/>
      <c r="JQ327" s="28"/>
      <c r="JR327" s="28"/>
      <c r="JS327" s="28"/>
      <c r="JT327" s="28"/>
      <c r="JU327" s="28"/>
      <c r="JV327" s="28"/>
      <c r="JW327" s="28"/>
      <c r="JX327" s="28"/>
      <c r="JY327" s="28"/>
      <c r="JZ327" s="28"/>
      <c r="KA327" s="28"/>
      <c r="KB327" s="28"/>
      <c r="KC327" s="28"/>
      <c r="KD327" s="28"/>
      <c r="KE327" s="28"/>
      <c r="KF327" s="28"/>
      <c r="KG327" s="28"/>
      <c r="KH327" s="28"/>
      <c r="KI327" s="28"/>
      <c r="KJ327" s="28"/>
      <c r="KK327" s="28"/>
      <c r="KL327" s="28"/>
      <c r="KM327" s="28"/>
      <c r="KN327" s="28"/>
      <c r="KO327" s="28"/>
      <c r="KP327" s="28"/>
      <c r="KQ327" s="28"/>
      <c r="KR327" s="28"/>
      <c r="KS327" s="28"/>
      <c r="KT327" s="28"/>
      <c r="KU327" s="28"/>
      <c r="KV327" s="28"/>
      <c r="KW327" s="28"/>
      <c r="KX327" s="28"/>
      <c r="KY327" s="28"/>
      <c r="KZ327" s="28"/>
      <c r="LA327" s="28"/>
      <c r="LB327" s="28"/>
      <c r="LC327" s="28"/>
      <c r="LD327" s="28"/>
      <c r="LE327" s="28"/>
      <c r="LF327" s="28"/>
      <c r="LG327" s="28"/>
      <c r="LH327" s="28"/>
      <c r="LI327" s="28"/>
      <c r="LJ327" s="28"/>
      <c r="LK327" s="28"/>
      <c r="LL327" s="28"/>
      <c r="LM327" s="28"/>
      <c r="LN327" s="28"/>
      <c r="LO327" s="28"/>
      <c r="LP327" s="28"/>
      <c r="LQ327" s="28"/>
      <c r="LR327" s="28"/>
      <c r="LS327" s="28"/>
      <c r="LT327" s="28"/>
      <c r="LU327" s="28"/>
      <c r="LV327" s="28"/>
      <c r="LW327" s="28"/>
      <c r="LX327" s="28"/>
      <c r="LY327" s="28"/>
      <c r="LZ327" s="28"/>
      <c r="MA327" s="28"/>
      <c r="MB327" s="28"/>
      <c r="MC327" s="28"/>
      <c r="MD327" s="28"/>
      <c r="ME327" s="28"/>
      <c r="MF327" s="28"/>
      <c r="MG327" s="28"/>
      <c r="MH327" s="28"/>
      <c r="MI327" s="28"/>
      <c r="MJ327" s="28"/>
      <c r="MK327" s="28"/>
      <c r="ML327" s="28"/>
      <c r="MM327" s="28"/>
      <c r="MN327" s="28"/>
      <c r="MO327" s="28"/>
      <c r="MP327" s="28"/>
      <c r="MQ327" s="28"/>
      <c r="MR327" s="28"/>
      <c r="MS327" s="28"/>
      <c r="MT327" s="28"/>
      <c r="MU327" s="28"/>
      <c r="MV327" s="28"/>
      <c r="MW327" s="28"/>
      <c r="MX327" s="28"/>
      <c r="MY327" s="28"/>
      <c r="MZ327" s="28"/>
      <c r="NA327" s="28"/>
      <c r="NB327" s="28"/>
      <c r="NC327" s="28"/>
      <c r="ND327" s="28"/>
      <c r="NE327" s="28"/>
      <c r="NF327" s="28"/>
      <c r="NG327" s="28"/>
      <c r="NH327" s="28"/>
      <c r="NI327" s="28"/>
      <c r="NJ327" s="28"/>
      <c r="NK327" s="28"/>
      <c r="NL327" s="28"/>
      <c r="NM327" s="28"/>
      <c r="NN327" s="28"/>
      <c r="NO327" s="28"/>
      <c r="NP327" s="28"/>
      <c r="NQ327" s="28"/>
      <c r="NR327" s="28"/>
      <c r="NS327" s="28"/>
      <c r="NT327" s="28"/>
      <c r="NU327" s="28"/>
      <c r="NV327" s="28"/>
      <c r="NW327" s="28"/>
      <c r="NX327" s="28"/>
      <c r="NY327" s="28"/>
      <c r="NZ327" s="28"/>
      <c r="OA327" s="28"/>
      <c r="OB327" s="28"/>
      <c r="OC327" s="28"/>
      <c r="OD327" s="28"/>
      <c r="OE327" s="28"/>
      <c r="OF327" s="28"/>
      <c r="OG327" s="28"/>
      <c r="OH327" s="28"/>
      <c r="OI327" s="28"/>
      <c r="OJ327" s="28"/>
      <c r="OK327" s="28"/>
      <c r="OL327" s="28"/>
      <c r="OM327" s="28"/>
      <c r="ON327" s="28"/>
      <c r="OO327" s="28"/>
      <c r="OP327" s="28"/>
      <c r="OQ327" s="28"/>
      <c r="OR327" s="28"/>
      <c r="OS327" s="28"/>
      <c r="OT327" s="28"/>
      <c r="OU327" s="28"/>
      <c r="OV327" s="28"/>
      <c r="OW327" s="28"/>
      <c r="OX327" s="28"/>
      <c r="OY327" s="28"/>
      <c r="OZ327" s="28"/>
      <c r="PA327" s="28"/>
      <c r="PB327" s="28"/>
      <c r="PC327" s="28"/>
      <c r="PD327" s="28"/>
      <c r="PE327" s="28"/>
      <c r="PF327" s="28"/>
      <c r="PG327" s="28"/>
      <c r="PH327" s="28"/>
      <c r="PI327" s="28"/>
      <c r="PJ327" s="28"/>
      <c r="PK327" s="28"/>
      <c r="PL327" s="28"/>
      <c r="PM327" s="28"/>
      <c r="PN327" s="28"/>
      <c r="PO327" s="28"/>
      <c r="PP327" s="28"/>
      <c r="PQ327" s="28"/>
      <c r="PR327" s="28"/>
      <c r="PS327" s="28"/>
      <c r="PT327" s="28"/>
      <c r="PU327" s="28"/>
      <c r="PV327" s="28"/>
      <c r="PW327" s="28"/>
      <c r="PX327" s="28"/>
      <c r="PY327" s="28"/>
      <c r="PZ327" s="28"/>
      <c r="QA327" s="28"/>
      <c r="QB327" s="28"/>
      <c r="QC327" s="28"/>
      <c r="QD327" s="28"/>
      <c r="QE327" s="28"/>
      <c r="QF327" s="28"/>
      <c r="QG327" s="28"/>
      <c r="QH327" s="28"/>
      <c r="QI327" s="28"/>
      <c r="QJ327" s="28"/>
      <c r="QK327" s="28"/>
      <c r="QL327" s="28"/>
      <c r="QM327" s="28"/>
      <c r="QN327" s="28"/>
      <c r="QO327" s="28"/>
      <c r="QP327" s="28"/>
      <c r="QQ327" s="28"/>
      <c r="QR327" s="28"/>
      <c r="QS327" s="28"/>
      <c r="QT327" s="28"/>
      <c r="QU327" s="28"/>
      <c r="QV327" s="28"/>
      <c r="QW327" s="28"/>
      <c r="QX327" s="28"/>
      <c r="QY327" s="28"/>
      <c r="QZ327" s="28"/>
      <c r="RA327" s="28"/>
      <c r="RB327" s="28"/>
      <c r="RC327" s="28"/>
      <c r="RD327" s="28"/>
      <c r="RE327" s="28"/>
      <c r="RF327" s="28"/>
      <c r="RG327" s="28"/>
      <c r="RH327" s="28"/>
      <c r="RI327" s="28"/>
      <c r="RJ327" s="28"/>
      <c r="RK327" s="28"/>
      <c r="RL327" s="28"/>
      <c r="RM327" s="28"/>
      <c r="RN327" s="28"/>
      <c r="RO327" s="28"/>
      <c r="RP327" s="28"/>
      <c r="RQ327" s="28"/>
      <c r="RR327" s="28"/>
      <c r="RS327" s="28"/>
      <c r="RT327" s="28"/>
      <c r="RU327" s="28"/>
      <c r="RV327" s="28"/>
      <c r="RW327" s="28"/>
      <c r="RX327" s="28"/>
      <c r="RY327" s="28"/>
      <c r="RZ327" s="28"/>
      <c r="SA327" s="28"/>
      <c r="SB327" s="28"/>
      <c r="SC327" s="28"/>
      <c r="SD327" s="28"/>
      <c r="SE327" s="28"/>
      <c r="SF327" s="28"/>
      <c r="SG327" s="28"/>
      <c r="SH327" s="28"/>
      <c r="SI327" s="28"/>
      <c r="SJ327" s="28"/>
      <c r="SK327" s="28"/>
      <c r="SL327" s="28"/>
      <c r="SM327" s="28"/>
      <c r="SN327" s="28"/>
      <c r="SO327" s="28"/>
      <c r="SP327" s="28"/>
      <c r="SQ327" s="28"/>
      <c r="SR327" s="28"/>
      <c r="SS327" s="28"/>
      <c r="ST327" s="28"/>
      <c r="SU327" s="28"/>
      <c r="SV327" s="28"/>
      <c r="SW327" s="28"/>
      <c r="SX327" s="28"/>
      <c r="SY327" s="28"/>
      <c r="SZ327" s="28"/>
      <c r="TA327" s="28"/>
      <c r="TB327" s="28"/>
      <c r="TC327" s="28"/>
      <c r="TD327" s="28"/>
      <c r="TE327" s="28"/>
      <c r="TF327" s="28"/>
      <c r="TG327" s="28"/>
      <c r="TH327" s="28"/>
      <c r="TI327" s="28"/>
      <c r="TJ327" s="28"/>
      <c r="TK327" s="28"/>
      <c r="TL327" s="28"/>
      <c r="TM327" s="28"/>
      <c r="TN327" s="28"/>
      <c r="TO327" s="28"/>
      <c r="TP327" s="28"/>
      <c r="TQ327" s="28"/>
      <c r="TR327" s="28"/>
      <c r="TS327" s="28"/>
      <c r="TT327" s="28"/>
      <c r="TU327" s="28"/>
      <c r="TV327" s="28"/>
      <c r="TW327" s="28"/>
      <c r="TX327" s="28"/>
      <c r="TY327" s="28"/>
      <c r="TZ327" s="28"/>
      <c r="UA327" s="28"/>
      <c r="UB327" s="28"/>
      <c r="UC327" s="28"/>
      <c r="UD327" s="28"/>
      <c r="UE327" s="28"/>
      <c r="UF327" s="28"/>
      <c r="UG327" s="28"/>
      <c r="UH327" s="28"/>
      <c r="UI327" s="28"/>
      <c r="UJ327" s="28"/>
      <c r="UK327" s="28"/>
      <c r="UL327" s="28"/>
      <c r="UM327" s="28"/>
      <c r="UN327" s="28"/>
      <c r="UO327" s="28"/>
      <c r="UP327" s="28"/>
      <c r="UQ327" s="28"/>
      <c r="UR327" s="28"/>
      <c r="US327" s="28"/>
      <c r="UT327" s="28"/>
      <c r="UU327" s="28"/>
      <c r="UV327" s="28"/>
      <c r="UW327" s="28"/>
      <c r="UX327" s="28"/>
      <c r="UY327" s="28"/>
      <c r="UZ327" s="28"/>
      <c r="VA327" s="28"/>
      <c r="VB327" s="28"/>
      <c r="VC327" s="28"/>
      <c r="VD327" s="28"/>
      <c r="VE327" s="28"/>
      <c r="VF327" s="28"/>
      <c r="VG327" s="28"/>
      <c r="VH327" s="28"/>
      <c r="VI327" s="28"/>
      <c r="VJ327" s="28"/>
      <c r="VK327" s="28"/>
      <c r="VL327" s="28"/>
      <c r="VM327" s="28"/>
      <c r="VN327" s="28"/>
      <c r="VO327" s="28"/>
      <c r="VP327" s="28"/>
      <c r="VQ327" s="28"/>
      <c r="VR327" s="28"/>
      <c r="VS327" s="28"/>
      <c r="VT327" s="28"/>
      <c r="VU327" s="28"/>
      <c r="VV327" s="28"/>
      <c r="VW327" s="28"/>
      <c r="VX327" s="28"/>
      <c r="VY327" s="28"/>
      <c r="VZ327" s="28"/>
      <c r="WA327" s="28"/>
      <c r="WB327" s="28"/>
      <c r="WC327" s="28"/>
      <c r="WD327" s="28"/>
      <c r="WE327" s="28"/>
      <c r="WF327" s="28"/>
      <c r="WG327" s="28"/>
      <c r="WH327" s="28"/>
      <c r="WI327" s="28"/>
      <c r="WJ327" s="28"/>
      <c r="WK327" s="28"/>
      <c r="WL327" s="28"/>
      <c r="WM327" s="28"/>
      <c r="WN327" s="28"/>
      <c r="WO327" s="28"/>
      <c r="WP327" s="28"/>
      <c r="WQ327" s="28"/>
      <c r="WR327" s="28"/>
      <c r="WS327" s="28"/>
      <c r="WT327" s="28"/>
      <c r="WU327" s="28"/>
      <c r="WV327" s="28"/>
      <c r="WW327" s="28"/>
      <c r="WX327" s="28"/>
      <c r="WY327" s="28"/>
      <c r="WZ327" s="28"/>
      <c r="XA327" s="28"/>
      <c r="XB327" s="28"/>
      <c r="XC327" s="28"/>
      <c r="XD327" s="28"/>
      <c r="XE327" s="28"/>
      <c r="XF327" s="28"/>
      <c r="XG327" s="28"/>
      <c r="XH327" s="28"/>
      <c r="XI327" s="28"/>
      <c r="XJ327" s="28"/>
      <c r="XK327" s="28"/>
      <c r="XL327" s="28"/>
      <c r="XM327" s="28"/>
      <c r="XN327" s="28"/>
      <c r="XO327" s="28"/>
      <c r="XP327" s="28"/>
      <c r="XQ327" s="28"/>
      <c r="XR327" s="28"/>
      <c r="XS327" s="28"/>
      <c r="XT327" s="28"/>
      <c r="XU327" s="28"/>
      <c r="XV327" s="28"/>
      <c r="XW327" s="28"/>
      <c r="XX327" s="28"/>
      <c r="XY327" s="28"/>
      <c r="XZ327" s="28"/>
      <c r="YA327" s="28"/>
      <c r="YB327" s="28"/>
      <c r="YC327" s="28"/>
      <c r="YD327" s="28"/>
      <c r="YE327" s="28"/>
      <c r="YF327" s="28"/>
      <c r="YG327" s="28"/>
      <c r="YH327" s="28"/>
      <c r="YI327" s="28"/>
      <c r="YJ327" s="28"/>
      <c r="YK327" s="28"/>
      <c r="YL327" s="28"/>
      <c r="YM327" s="28"/>
      <c r="YN327" s="28"/>
      <c r="YO327" s="28"/>
      <c r="YP327" s="28"/>
      <c r="YQ327" s="28"/>
      <c r="YR327" s="28"/>
      <c r="YS327" s="28"/>
      <c r="YT327" s="28"/>
      <c r="YU327" s="28"/>
      <c r="YV327" s="28"/>
      <c r="YW327" s="28"/>
      <c r="YX327" s="28"/>
      <c r="YY327" s="28"/>
      <c r="YZ327" s="28"/>
      <c r="ZA327" s="28"/>
      <c r="ZB327" s="28"/>
      <c r="ZC327" s="28"/>
      <c r="ZD327" s="28"/>
      <c r="ZE327" s="28"/>
      <c r="ZF327" s="28"/>
      <c r="ZG327" s="28"/>
      <c r="ZH327" s="28"/>
      <c r="ZI327" s="28"/>
      <c r="ZJ327" s="28"/>
      <c r="ZK327" s="28"/>
      <c r="ZL327" s="28"/>
      <c r="ZM327" s="28"/>
      <c r="ZN327" s="28"/>
      <c r="ZO327" s="28"/>
      <c r="ZP327" s="28"/>
      <c r="ZQ327" s="28"/>
      <c r="ZR327" s="28"/>
      <c r="ZS327" s="28"/>
      <c r="ZT327" s="28"/>
      <c r="ZU327" s="28"/>
      <c r="ZV327" s="28"/>
      <c r="ZW327" s="28"/>
      <c r="ZX327" s="28"/>
      <c r="ZY327" s="28"/>
      <c r="ZZ327" s="28"/>
      <c r="AAA327" s="28"/>
      <c r="AAB327" s="28"/>
      <c r="AAC327" s="28"/>
      <c r="AAD327" s="28"/>
      <c r="AAE327" s="28"/>
      <c r="AAF327" s="28"/>
      <c r="AAG327" s="28"/>
      <c r="AAH327" s="28"/>
      <c r="AAI327" s="28"/>
      <c r="AAJ327" s="28"/>
      <c r="AAK327" s="28"/>
      <c r="AAL327" s="28"/>
      <c r="AAM327" s="28"/>
      <c r="AAN327" s="28"/>
      <c r="AAO327" s="28"/>
      <c r="AAP327" s="28"/>
      <c r="AAQ327" s="28"/>
      <c r="AAR327" s="28"/>
      <c r="AAS327" s="28"/>
      <c r="AAT327" s="28"/>
      <c r="AAU327" s="28"/>
      <c r="AAV327" s="28"/>
      <c r="AAW327" s="28"/>
      <c r="AAX327" s="28"/>
      <c r="AAY327" s="28"/>
      <c r="AAZ327" s="28"/>
      <c r="ABA327" s="28"/>
      <c r="ABB327" s="28"/>
      <c r="ABC327" s="28"/>
      <c r="ABD327" s="28"/>
      <c r="ABE327" s="28"/>
      <c r="ABF327" s="28"/>
      <c r="ABG327" s="28"/>
      <c r="ABH327" s="28"/>
      <c r="ABI327" s="28"/>
      <c r="ABJ327" s="28"/>
      <c r="ABK327" s="28"/>
      <c r="ABL327" s="28"/>
      <c r="ABM327" s="28"/>
      <c r="ABN327" s="28"/>
      <c r="ABO327" s="28"/>
      <c r="ABP327" s="28"/>
      <c r="ABQ327" s="28"/>
      <c r="ABR327" s="28"/>
      <c r="ABS327" s="28"/>
      <c r="ABT327" s="28"/>
      <c r="ABU327" s="28"/>
      <c r="ABV327" s="28"/>
      <c r="ABW327" s="28"/>
      <c r="ABX327" s="28"/>
      <c r="ABY327" s="28"/>
      <c r="ABZ327" s="28"/>
      <c r="ACA327" s="28"/>
      <c r="ACB327" s="28"/>
      <c r="ACC327" s="28"/>
      <c r="ACD327" s="28"/>
      <c r="ACE327" s="28"/>
      <c r="ACF327" s="28"/>
      <c r="ACG327" s="28"/>
      <c r="ACH327" s="28"/>
      <c r="ACI327" s="28"/>
      <c r="ACJ327" s="28"/>
      <c r="ACK327" s="28"/>
      <c r="ACL327" s="28"/>
      <c r="ACM327" s="28"/>
      <c r="ACN327" s="28"/>
      <c r="ACO327" s="28"/>
      <c r="ACP327" s="28"/>
      <c r="ACQ327" s="28"/>
      <c r="ACR327" s="28"/>
      <c r="ACS327" s="28"/>
      <c r="ACT327" s="28"/>
      <c r="ACU327" s="28"/>
      <c r="ACV327" s="28"/>
      <c r="ACW327" s="28"/>
      <c r="ACX327" s="28"/>
      <c r="ACY327" s="28"/>
      <c r="ACZ327" s="28"/>
      <c r="ADA327" s="28"/>
      <c r="ADB327" s="28"/>
      <c r="ADC327" s="28"/>
      <c r="ADD327" s="28"/>
      <c r="ADE327" s="28"/>
      <c r="ADF327" s="28"/>
      <c r="ADG327" s="28"/>
      <c r="ADH327" s="28"/>
      <c r="ADI327" s="28"/>
      <c r="ADJ327" s="28"/>
      <c r="ADK327" s="28"/>
      <c r="ADL327" s="28"/>
      <c r="ADM327" s="28"/>
      <c r="ADN327" s="28"/>
      <c r="ADO327" s="28"/>
      <c r="ADP327" s="28"/>
      <c r="ADQ327" s="28"/>
      <c r="ADR327" s="28"/>
      <c r="ADS327" s="28"/>
      <c r="ADT327" s="28"/>
      <c r="ADU327" s="28"/>
      <c r="ADV327" s="28"/>
      <c r="ADW327" s="28"/>
      <c r="ADX327" s="28"/>
      <c r="ADY327" s="28"/>
      <c r="ADZ327" s="28"/>
      <c r="AEA327" s="28"/>
      <c r="AEB327" s="28"/>
      <c r="AEC327" s="28"/>
      <c r="AED327" s="28"/>
      <c r="AEE327" s="28"/>
      <c r="AEF327" s="28"/>
      <c r="AEG327" s="28"/>
      <c r="AEH327" s="28"/>
      <c r="AEI327" s="28"/>
      <c r="AEJ327" s="28"/>
      <c r="AEK327" s="28"/>
      <c r="AEL327" s="28"/>
      <c r="AEM327" s="28"/>
      <c r="AEN327" s="28"/>
      <c r="AEO327" s="28"/>
      <c r="AEP327" s="28"/>
      <c r="AEQ327" s="28"/>
      <c r="AER327" s="28"/>
      <c r="AES327" s="28"/>
      <c r="AET327" s="28"/>
      <c r="AEU327" s="28"/>
      <c r="AEV327" s="28"/>
      <c r="AEW327" s="28"/>
      <c r="AEX327" s="28"/>
      <c r="AEY327" s="28"/>
      <c r="AEZ327" s="28"/>
      <c r="AFA327" s="28"/>
      <c r="AFB327" s="28"/>
      <c r="AFC327" s="28"/>
      <c r="AFD327" s="28"/>
      <c r="AFE327" s="28"/>
      <c r="AFF327" s="28"/>
      <c r="AFG327" s="28"/>
      <c r="AFH327" s="28"/>
      <c r="AFI327" s="28"/>
      <c r="AFJ327" s="28"/>
      <c r="AFK327" s="28"/>
      <c r="AFL327" s="28"/>
      <c r="AFM327" s="28"/>
      <c r="AFN327" s="28"/>
      <c r="AFO327" s="28"/>
      <c r="AFP327" s="28"/>
      <c r="AFQ327" s="28"/>
      <c r="AFR327" s="28"/>
      <c r="AFS327" s="28"/>
      <c r="AFT327" s="28"/>
      <c r="AFU327" s="28"/>
      <c r="AFV327" s="28"/>
      <c r="AFW327" s="28"/>
      <c r="AFX327" s="28"/>
      <c r="AFY327" s="28"/>
      <c r="AFZ327" s="28"/>
      <c r="AGA327" s="28"/>
      <c r="AGB327" s="28"/>
      <c r="AGC327" s="28"/>
      <c r="AGD327" s="28"/>
      <c r="AGE327" s="28"/>
      <c r="AGF327" s="28"/>
      <c r="AGG327" s="28"/>
      <c r="AGH327" s="28"/>
      <c r="AGI327" s="28"/>
      <c r="AGJ327" s="28"/>
      <c r="AGK327" s="28"/>
      <c r="AGL327" s="28"/>
      <c r="AGM327" s="28"/>
      <c r="AGN327" s="28"/>
      <c r="AGO327" s="28"/>
      <c r="AGP327" s="28"/>
      <c r="AGQ327" s="28"/>
      <c r="AGR327" s="28"/>
    </row>
    <row r="328" spans="1:876" ht="14.45" hidden="1" customHeight="1" x14ac:dyDescent="0.2">
      <c r="A328" s="108">
        <v>69</v>
      </c>
      <c r="B328" s="114" t="s">
        <v>801</v>
      </c>
      <c r="C328" s="115" t="str">
        <f t="shared" si="468"/>
        <v xml:space="preserve">Elec Tran-Line OH-TX- 69KV-Tuco Int-NM St Line </v>
      </c>
      <c r="D328" s="110">
        <f>'Transmission Cost 12-30-2014'!B282</f>
        <v>7263579.3499999996</v>
      </c>
      <c r="E328" s="110">
        <f>'Transmission Cost 12-30-2014'!D282</f>
        <v>4942186.54</v>
      </c>
      <c r="F328" s="117" t="s">
        <v>36</v>
      </c>
      <c r="G328" s="108">
        <v>51477</v>
      </c>
      <c r="H328" s="113" t="s">
        <v>806</v>
      </c>
      <c r="I328" s="108">
        <v>51479</v>
      </c>
      <c r="J328" s="123" t="s">
        <v>808</v>
      </c>
      <c r="K328" s="126">
        <f t="shared" si="469"/>
        <v>969155.51330878353</v>
      </c>
      <c r="L328" s="126">
        <f t="shared" si="470"/>
        <v>659419.70235947939</v>
      </c>
      <c r="M328" s="127"/>
      <c r="N328" s="128" t="s">
        <v>338</v>
      </c>
      <c r="O328" s="142" t="s">
        <v>330</v>
      </c>
      <c r="P328" s="128" t="e">
        <f t="shared" si="471"/>
        <v>#N/A</v>
      </c>
      <c r="Q328" s="129" t="e">
        <f>VLOOKUP(I328,#REF!,5,FALSE)</f>
        <v>#REF!</v>
      </c>
      <c r="R328" s="129" t="e">
        <f>VLOOKUP(I328,#REF!,6,FALSE)</f>
        <v>#REF!</v>
      </c>
      <c r="S328" s="130" t="e">
        <f t="shared" si="472"/>
        <v>#REF!</v>
      </c>
      <c r="T328" s="108">
        <v>69</v>
      </c>
      <c r="U328" s="108">
        <v>1</v>
      </c>
      <c r="V328" s="131">
        <v>5.9059999999999997</v>
      </c>
      <c r="W328" s="131">
        <v>44.264000000000003</v>
      </c>
      <c r="X328" s="128">
        <f t="shared" si="477"/>
        <v>0</v>
      </c>
      <c r="Y328" s="128">
        <f t="shared" si="478"/>
        <v>0</v>
      </c>
      <c r="Z328" s="135">
        <f t="shared" si="473"/>
        <v>0</v>
      </c>
      <c r="AA328" s="135">
        <f t="shared" si="474"/>
        <v>0</v>
      </c>
      <c r="AB328" s="128">
        <f t="shared" si="479"/>
        <v>1</v>
      </c>
      <c r="AC328" s="135">
        <f t="shared" si="475"/>
        <v>0</v>
      </c>
      <c r="AD328" s="135">
        <f t="shared" si="476"/>
        <v>0</v>
      </c>
      <c r="AE328" s="133" t="s">
        <v>330</v>
      </c>
      <c r="AF328" s="39">
        <v>526</v>
      </c>
      <c r="AG328" s="39">
        <v>100</v>
      </c>
      <c r="AH328" s="180">
        <f t="shared" si="467"/>
        <v>5.9059999999999997</v>
      </c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  <c r="GF328" s="28"/>
      <c r="GG328" s="28"/>
      <c r="GH328" s="28"/>
      <c r="GI328" s="28"/>
      <c r="GJ328" s="28"/>
      <c r="GK328" s="28"/>
      <c r="GL328" s="28"/>
      <c r="GM328" s="28"/>
      <c r="GN328" s="28"/>
      <c r="GO328" s="28"/>
      <c r="GP328" s="28"/>
      <c r="GQ328" s="28"/>
      <c r="GR328" s="28"/>
      <c r="GS328" s="28"/>
      <c r="GT328" s="28"/>
      <c r="GU328" s="28"/>
      <c r="GV328" s="28"/>
      <c r="GW328" s="28"/>
      <c r="GX328" s="28"/>
      <c r="GY328" s="28"/>
      <c r="GZ328" s="28"/>
      <c r="HA328" s="28"/>
      <c r="HB328" s="28"/>
      <c r="HC328" s="28"/>
      <c r="HD328" s="28"/>
      <c r="HE328" s="28"/>
      <c r="HF328" s="28"/>
      <c r="HG328" s="28"/>
      <c r="HH328" s="28"/>
      <c r="HI328" s="28"/>
      <c r="HJ328" s="28"/>
      <c r="HK328" s="28"/>
      <c r="HL328" s="28"/>
      <c r="HM328" s="28"/>
      <c r="HN328" s="28"/>
      <c r="HO328" s="28"/>
      <c r="HP328" s="28"/>
      <c r="HQ328" s="28"/>
      <c r="HR328" s="28"/>
      <c r="HS328" s="28"/>
      <c r="HT328" s="28"/>
      <c r="HU328" s="28"/>
      <c r="HV328" s="28"/>
      <c r="HW328" s="28"/>
      <c r="HX328" s="28"/>
      <c r="HY328" s="28"/>
      <c r="HZ328" s="28"/>
      <c r="IA328" s="28"/>
      <c r="IB328" s="28"/>
      <c r="IC328" s="28"/>
      <c r="ID328" s="28"/>
      <c r="IE328" s="28"/>
      <c r="IF328" s="28"/>
      <c r="IG328" s="28"/>
      <c r="IH328" s="28"/>
      <c r="II328" s="28"/>
      <c r="IJ328" s="28"/>
      <c r="IK328" s="28"/>
      <c r="IL328" s="28"/>
      <c r="IM328" s="28"/>
      <c r="IN328" s="28"/>
      <c r="IO328" s="28"/>
      <c r="IP328" s="28"/>
      <c r="IQ328" s="28"/>
      <c r="IR328" s="28"/>
      <c r="IS328" s="28"/>
      <c r="IT328" s="28"/>
      <c r="IU328" s="28"/>
      <c r="IV328" s="28"/>
      <c r="IW328" s="28"/>
      <c r="IX328" s="28"/>
      <c r="IY328" s="28"/>
      <c r="IZ328" s="28"/>
      <c r="JA328" s="28"/>
      <c r="JB328" s="28"/>
      <c r="JC328" s="28"/>
      <c r="JD328" s="28"/>
      <c r="JE328" s="28"/>
      <c r="JF328" s="28"/>
      <c r="JG328" s="28"/>
      <c r="JH328" s="28"/>
      <c r="JI328" s="28"/>
      <c r="JJ328" s="28"/>
      <c r="JK328" s="28"/>
      <c r="JL328" s="28"/>
      <c r="JM328" s="28"/>
      <c r="JN328" s="28"/>
      <c r="JO328" s="28"/>
      <c r="JP328" s="28"/>
      <c r="JQ328" s="28"/>
      <c r="JR328" s="28"/>
      <c r="JS328" s="28"/>
      <c r="JT328" s="28"/>
      <c r="JU328" s="28"/>
      <c r="JV328" s="28"/>
      <c r="JW328" s="28"/>
      <c r="JX328" s="28"/>
      <c r="JY328" s="28"/>
      <c r="JZ328" s="28"/>
      <c r="KA328" s="28"/>
      <c r="KB328" s="28"/>
      <c r="KC328" s="28"/>
      <c r="KD328" s="28"/>
      <c r="KE328" s="28"/>
      <c r="KF328" s="28"/>
      <c r="KG328" s="28"/>
      <c r="KH328" s="28"/>
      <c r="KI328" s="28"/>
      <c r="KJ328" s="28"/>
      <c r="KK328" s="28"/>
      <c r="KL328" s="28"/>
      <c r="KM328" s="28"/>
      <c r="KN328" s="28"/>
      <c r="KO328" s="28"/>
      <c r="KP328" s="28"/>
      <c r="KQ328" s="28"/>
      <c r="KR328" s="28"/>
      <c r="KS328" s="28"/>
      <c r="KT328" s="28"/>
      <c r="KU328" s="28"/>
      <c r="KV328" s="28"/>
      <c r="KW328" s="28"/>
      <c r="KX328" s="28"/>
      <c r="KY328" s="28"/>
      <c r="KZ328" s="28"/>
      <c r="LA328" s="28"/>
      <c r="LB328" s="28"/>
      <c r="LC328" s="28"/>
      <c r="LD328" s="28"/>
      <c r="LE328" s="28"/>
      <c r="LF328" s="28"/>
      <c r="LG328" s="28"/>
      <c r="LH328" s="28"/>
      <c r="LI328" s="28"/>
      <c r="LJ328" s="28"/>
      <c r="LK328" s="28"/>
      <c r="LL328" s="28"/>
      <c r="LM328" s="28"/>
      <c r="LN328" s="28"/>
      <c r="LO328" s="28"/>
      <c r="LP328" s="28"/>
      <c r="LQ328" s="28"/>
      <c r="LR328" s="28"/>
      <c r="LS328" s="28"/>
      <c r="LT328" s="28"/>
      <c r="LU328" s="28"/>
      <c r="LV328" s="28"/>
      <c r="LW328" s="28"/>
      <c r="LX328" s="28"/>
      <c r="LY328" s="28"/>
      <c r="LZ328" s="28"/>
      <c r="MA328" s="28"/>
      <c r="MB328" s="28"/>
      <c r="MC328" s="28"/>
      <c r="MD328" s="28"/>
      <c r="ME328" s="28"/>
      <c r="MF328" s="28"/>
      <c r="MG328" s="28"/>
      <c r="MH328" s="28"/>
      <c r="MI328" s="28"/>
      <c r="MJ328" s="28"/>
      <c r="MK328" s="28"/>
      <c r="ML328" s="28"/>
      <c r="MM328" s="28"/>
      <c r="MN328" s="28"/>
      <c r="MO328" s="28"/>
      <c r="MP328" s="28"/>
      <c r="MQ328" s="28"/>
      <c r="MR328" s="28"/>
      <c r="MS328" s="28"/>
      <c r="MT328" s="28"/>
      <c r="MU328" s="28"/>
      <c r="MV328" s="28"/>
      <c r="MW328" s="28"/>
      <c r="MX328" s="28"/>
      <c r="MY328" s="28"/>
      <c r="MZ328" s="28"/>
      <c r="NA328" s="28"/>
      <c r="NB328" s="28"/>
      <c r="NC328" s="28"/>
      <c r="ND328" s="28"/>
      <c r="NE328" s="28"/>
      <c r="NF328" s="28"/>
      <c r="NG328" s="28"/>
      <c r="NH328" s="28"/>
      <c r="NI328" s="28"/>
      <c r="NJ328" s="28"/>
      <c r="NK328" s="28"/>
      <c r="NL328" s="28"/>
      <c r="NM328" s="28"/>
      <c r="NN328" s="28"/>
      <c r="NO328" s="28"/>
      <c r="NP328" s="28"/>
      <c r="NQ328" s="28"/>
      <c r="NR328" s="28"/>
      <c r="NS328" s="28"/>
      <c r="NT328" s="28"/>
      <c r="NU328" s="28"/>
      <c r="NV328" s="28"/>
      <c r="NW328" s="28"/>
      <c r="NX328" s="28"/>
      <c r="NY328" s="28"/>
      <c r="NZ328" s="28"/>
      <c r="OA328" s="28"/>
      <c r="OB328" s="28"/>
      <c r="OC328" s="28"/>
      <c r="OD328" s="28"/>
      <c r="OE328" s="28"/>
      <c r="OF328" s="28"/>
      <c r="OG328" s="28"/>
      <c r="OH328" s="28"/>
      <c r="OI328" s="28"/>
      <c r="OJ328" s="28"/>
      <c r="OK328" s="28"/>
      <c r="OL328" s="28"/>
      <c r="OM328" s="28"/>
      <c r="ON328" s="28"/>
      <c r="OO328" s="28"/>
      <c r="OP328" s="28"/>
      <c r="OQ328" s="28"/>
      <c r="OR328" s="28"/>
      <c r="OS328" s="28"/>
      <c r="OT328" s="28"/>
      <c r="OU328" s="28"/>
      <c r="OV328" s="28"/>
      <c r="OW328" s="28"/>
      <c r="OX328" s="28"/>
      <c r="OY328" s="28"/>
      <c r="OZ328" s="28"/>
      <c r="PA328" s="28"/>
      <c r="PB328" s="28"/>
      <c r="PC328" s="28"/>
      <c r="PD328" s="28"/>
      <c r="PE328" s="28"/>
      <c r="PF328" s="28"/>
      <c r="PG328" s="28"/>
      <c r="PH328" s="28"/>
      <c r="PI328" s="28"/>
      <c r="PJ328" s="28"/>
      <c r="PK328" s="28"/>
      <c r="PL328" s="28"/>
      <c r="PM328" s="28"/>
      <c r="PN328" s="28"/>
      <c r="PO328" s="28"/>
      <c r="PP328" s="28"/>
      <c r="PQ328" s="28"/>
      <c r="PR328" s="28"/>
      <c r="PS328" s="28"/>
      <c r="PT328" s="28"/>
      <c r="PU328" s="28"/>
      <c r="PV328" s="28"/>
      <c r="PW328" s="28"/>
      <c r="PX328" s="28"/>
      <c r="PY328" s="28"/>
      <c r="PZ328" s="28"/>
      <c r="QA328" s="28"/>
      <c r="QB328" s="28"/>
      <c r="QC328" s="28"/>
      <c r="QD328" s="28"/>
      <c r="QE328" s="28"/>
      <c r="QF328" s="28"/>
      <c r="QG328" s="28"/>
      <c r="QH328" s="28"/>
      <c r="QI328" s="28"/>
      <c r="QJ328" s="28"/>
      <c r="QK328" s="28"/>
      <c r="QL328" s="28"/>
      <c r="QM328" s="28"/>
      <c r="QN328" s="28"/>
      <c r="QO328" s="28"/>
      <c r="QP328" s="28"/>
      <c r="QQ328" s="28"/>
      <c r="QR328" s="28"/>
      <c r="QS328" s="28"/>
      <c r="QT328" s="28"/>
      <c r="QU328" s="28"/>
      <c r="QV328" s="28"/>
      <c r="QW328" s="28"/>
      <c r="QX328" s="28"/>
      <c r="QY328" s="28"/>
      <c r="QZ328" s="28"/>
      <c r="RA328" s="28"/>
      <c r="RB328" s="28"/>
      <c r="RC328" s="28"/>
      <c r="RD328" s="28"/>
      <c r="RE328" s="28"/>
      <c r="RF328" s="28"/>
      <c r="RG328" s="28"/>
      <c r="RH328" s="28"/>
      <c r="RI328" s="28"/>
      <c r="RJ328" s="28"/>
      <c r="RK328" s="28"/>
      <c r="RL328" s="28"/>
      <c r="RM328" s="28"/>
      <c r="RN328" s="28"/>
      <c r="RO328" s="28"/>
      <c r="RP328" s="28"/>
      <c r="RQ328" s="28"/>
      <c r="RR328" s="28"/>
      <c r="RS328" s="28"/>
      <c r="RT328" s="28"/>
      <c r="RU328" s="28"/>
      <c r="RV328" s="28"/>
      <c r="RW328" s="28"/>
      <c r="RX328" s="28"/>
      <c r="RY328" s="28"/>
      <c r="RZ328" s="28"/>
      <c r="SA328" s="28"/>
      <c r="SB328" s="28"/>
      <c r="SC328" s="28"/>
      <c r="SD328" s="28"/>
      <c r="SE328" s="28"/>
      <c r="SF328" s="28"/>
      <c r="SG328" s="28"/>
      <c r="SH328" s="28"/>
      <c r="SI328" s="28"/>
      <c r="SJ328" s="28"/>
      <c r="SK328" s="28"/>
      <c r="SL328" s="28"/>
      <c r="SM328" s="28"/>
      <c r="SN328" s="28"/>
      <c r="SO328" s="28"/>
      <c r="SP328" s="28"/>
      <c r="SQ328" s="28"/>
      <c r="SR328" s="28"/>
      <c r="SS328" s="28"/>
      <c r="ST328" s="28"/>
      <c r="SU328" s="28"/>
      <c r="SV328" s="28"/>
      <c r="SW328" s="28"/>
      <c r="SX328" s="28"/>
      <c r="SY328" s="28"/>
      <c r="SZ328" s="28"/>
      <c r="TA328" s="28"/>
      <c r="TB328" s="28"/>
      <c r="TC328" s="28"/>
      <c r="TD328" s="28"/>
      <c r="TE328" s="28"/>
      <c r="TF328" s="28"/>
      <c r="TG328" s="28"/>
      <c r="TH328" s="28"/>
      <c r="TI328" s="28"/>
      <c r="TJ328" s="28"/>
      <c r="TK328" s="28"/>
      <c r="TL328" s="28"/>
      <c r="TM328" s="28"/>
      <c r="TN328" s="28"/>
      <c r="TO328" s="28"/>
      <c r="TP328" s="28"/>
      <c r="TQ328" s="28"/>
      <c r="TR328" s="28"/>
      <c r="TS328" s="28"/>
      <c r="TT328" s="28"/>
      <c r="TU328" s="28"/>
      <c r="TV328" s="28"/>
      <c r="TW328" s="28"/>
      <c r="TX328" s="28"/>
      <c r="TY328" s="28"/>
      <c r="TZ328" s="28"/>
      <c r="UA328" s="28"/>
      <c r="UB328" s="28"/>
      <c r="UC328" s="28"/>
      <c r="UD328" s="28"/>
      <c r="UE328" s="28"/>
      <c r="UF328" s="28"/>
      <c r="UG328" s="28"/>
      <c r="UH328" s="28"/>
      <c r="UI328" s="28"/>
      <c r="UJ328" s="28"/>
      <c r="UK328" s="28"/>
      <c r="UL328" s="28"/>
      <c r="UM328" s="28"/>
      <c r="UN328" s="28"/>
      <c r="UO328" s="28"/>
      <c r="UP328" s="28"/>
      <c r="UQ328" s="28"/>
      <c r="UR328" s="28"/>
      <c r="US328" s="28"/>
      <c r="UT328" s="28"/>
      <c r="UU328" s="28"/>
      <c r="UV328" s="28"/>
      <c r="UW328" s="28"/>
      <c r="UX328" s="28"/>
      <c r="UY328" s="28"/>
      <c r="UZ328" s="28"/>
      <c r="VA328" s="28"/>
      <c r="VB328" s="28"/>
      <c r="VC328" s="28"/>
      <c r="VD328" s="28"/>
      <c r="VE328" s="28"/>
      <c r="VF328" s="28"/>
      <c r="VG328" s="28"/>
      <c r="VH328" s="28"/>
      <c r="VI328" s="28"/>
      <c r="VJ328" s="28"/>
      <c r="VK328" s="28"/>
      <c r="VL328" s="28"/>
      <c r="VM328" s="28"/>
      <c r="VN328" s="28"/>
      <c r="VO328" s="28"/>
      <c r="VP328" s="28"/>
      <c r="VQ328" s="28"/>
      <c r="VR328" s="28"/>
      <c r="VS328" s="28"/>
      <c r="VT328" s="28"/>
      <c r="VU328" s="28"/>
      <c r="VV328" s="28"/>
      <c r="VW328" s="28"/>
      <c r="VX328" s="28"/>
      <c r="VY328" s="28"/>
      <c r="VZ328" s="28"/>
      <c r="WA328" s="28"/>
      <c r="WB328" s="28"/>
      <c r="WC328" s="28"/>
      <c r="WD328" s="28"/>
      <c r="WE328" s="28"/>
      <c r="WF328" s="28"/>
      <c r="WG328" s="28"/>
      <c r="WH328" s="28"/>
      <c r="WI328" s="28"/>
      <c r="WJ328" s="28"/>
      <c r="WK328" s="28"/>
      <c r="WL328" s="28"/>
      <c r="WM328" s="28"/>
      <c r="WN328" s="28"/>
      <c r="WO328" s="28"/>
      <c r="WP328" s="28"/>
      <c r="WQ328" s="28"/>
      <c r="WR328" s="28"/>
      <c r="WS328" s="28"/>
      <c r="WT328" s="28"/>
      <c r="WU328" s="28"/>
      <c r="WV328" s="28"/>
      <c r="WW328" s="28"/>
      <c r="WX328" s="28"/>
      <c r="WY328" s="28"/>
      <c r="WZ328" s="28"/>
      <c r="XA328" s="28"/>
      <c r="XB328" s="28"/>
      <c r="XC328" s="28"/>
      <c r="XD328" s="28"/>
      <c r="XE328" s="28"/>
      <c r="XF328" s="28"/>
      <c r="XG328" s="28"/>
      <c r="XH328" s="28"/>
      <c r="XI328" s="28"/>
      <c r="XJ328" s="28"/>
      <c r="XK328" s="28"/>
      <c r="XL328" s="28"/>
      <c r="XM328" s="28"/>
      <c r="XN328" s="28"/>
      <c r="XO328" s="28"/>
      <c r="XP328" s="28"/>
      <c r="XQ328" s="28"/>
      <c r="XR328" s="28"/>
      <c r="XS328" s="28"/>
      <c r="XT328" s="28"/>
      <c r="XU328" s="28"/>
      <c r="XV328" s="28"/>
      <c r="XW328" s="28"/>
      <c r="XX328" s="28"/>
      <c r="XY328" s="28"/>
      <c r="XZ328" s="28"/>
      <c r="YA328" s="28"/>
      <c r="YB328" s="28"/>
      <c r="YC328" s="28"/>
      <c r="YD328" s="28"/>
      <c r="YE328" s="28"/>
      <c r="YF328" s="28"/>
      <c r="YG328" s="28"/>
      <c r="YH328" s="28"/>
      <c r="YI328" s="28"/>
      <c r="YJ328" s="28"/>
      <c r="YK328" s="28"/>
      <c r="YL328" s="28"/>
      <c r="YM328" s="28"/>
      <c r="YN328" s="28"/>
      <c r="YO328" s="28"/>
      <c r="YP328" s="28"/>
      <c r="YQ328" s="28"/>
      <c r="YR328" s="28"/>
      <c r="YS328" s="28"/>
      <c r="YT328" s="28"/>
      <c r="YU328" s="28"/>
      <c r="YV328" s="28"/>
      <c r="YW328" s="28"/>
      <c r="YX328" s="28"/>
      <c r="YY328" s="28"/>
      <c r="YZ328" s="28"/>
      <c r="ZA328" s="28"/>
      <c r="ZB328" s="28"/>
      <c r="ZC328" s="28"/>
      <c r="ZD328" s="28"/>
      <c r="ZE328" s="28"/>
      <c r="ZF328" s="28"/>
      <c r="ZG328" s="28"/>
      <c r="ZH328" s="28"/>
      <c r="ZI328" s="28"/>
      <c r="ZJ328" s="28"/>
      <c r="ZK328" s="28"/>
      <c r="ZL328" s="28"/>
      <c r="ZM328" s="28"/>
      <c r="ZN328" s="28"/>
      <c r="ZO328" s="28"/>
      <c r="ZP328" s="28"/>
      <c r="ZQ328" s="28"/>
      <c r="ZR328" s="28"/>
      <c r="ZS328" s="28"/>
      <c r="ZT328" s="28"/>
      <c r="ZU328" s="28"/>
      <c r="ZV328" s="28"/>
      <c r="ZW328" s="28"/>
      <c r="ZX328" s="28"/>
      <c r="ZY328" s="28"/>
      <c r="ZZ328" s="28"/>
      <c r="AAA328" s="28"/>
      <c r="AAB328" s="28"/>
      <c r="AAC328" s="28"/>
      <c r="AAD328" s="28"/>
      <c r="AAE328" s="28"/>
      <c r="AAF328" s="28"/>
      <c r="AAG328" s="28"/>
      <c r="AAH328" s="28"/>
      <c r="AAI328" s="28"/>
      <c r="AAJ328" s="28"/>
      <c r="AAK328" s="28"/>
      <c r="AAL328" s="28"/>
      <c r="AAM328" s="28"/>
      <c r="AAN328" s="28"/>
      <c r="AAO328" s="28"/>
      <c r="AAP328" s="28"/>
      <c r="AAQ328" s="28"/>
      <c r="AAR328" s="28"/>
      <c r="AAS328" s="28"/>
      <c r="AAT328" s="28"/>
      <c r="AAU328" s="28"/>
      <c r="AAV328" s="28"/>
      <c r="AAW328" s="28"/>
      <c r="AAX328" s="28"/>
      <c r="AAY328" s="28"/>
      <c r="AAZ328" s="28"/>
      <c r="ABA328" s="28"/>
      <c r="ABB328" s="28"/>
      <c r="ABC328" s="28"/>
      <c r="ABD328" s="28"/>
      <c r="ABE328" s="28"/>
      <c r="ABF328" s="28"/>
      <c r="ABG328" s="28"/>
      <c r="ABH328" s="28"/>
      <c r="ABI328" s="28"/>
      <c r="ABJ328" s="28"/>
      <c r="ABK328" s="28"/>
      <c r="ABL328" s="28"/>
      <c r="ABM328" s="28"/>
      <c r="ABN328" s="28"/>
      <c r="ABO328" s="28"/>
      <c r="ABP328" s="28"/>
      <c r="ABQ328" s="28"/>
      <c r="ABR328" s="28"/>
      <c r="ABS328" s="28"/>
      <c r="ABT328" s="28"/>
      <c r="ABU328" s="28"/>
      <c r="ABV328" s="28"/>
      <c r="ABW328" s="28"/>
      <c r="ABX328" s="28"/>
      <c r="ABY328" s="28"/>
      <c r="ABZ328" s="28"/>
      <c r="ACA328" s="28"/>
      <c r="ACB328" s="28"/>
      <c r="ACC328" s="28"/>
      <c r="ACD328" s="28"/>
      <c r="ACE328" s="28"/>
      <c r="ACF328" s="28"/>
      <c r="ACG328" s="28"/>
      <c r="ACH328" s="28"/>
      <c r="ACI328" s="28"/>
      <c r="ACJ328" s="28"/>
      <c r="ACK328" s="28"/>
      <c r="ACL328" s="28"/>
      <c r="ACM328" s="28"/>
      <c r="ACN328" s="28"/>
      <c r="ACO328" s="28"/>
      <c r="ACP328" s="28"/>
      <c r="ACQ328" s="28"/>
      <c r="ACR328" s="28"/>
      <c r="ACS328" s="28"/>
      <c r="ACT328" s="28"/>
      <c r="ACU328" s="28"/>
      <c r="ACV328" s="28"/>
      <c r="ACW328" s="28"/>
      <c r="ACX328" s="28"/>
      <c r="ACY328" s="28"/>
      <c r="ACZ328" s="28"/>
      <c r="ADA328" s="28"/>
      <c r="ADB328" s="28"/>
      <c r="ADC328" s="28"/>
      <c r="ADD328" s="28"/>
      <c r="ADE328" s="28"/>
      <c r="ADF328" s="28"/>
      <c r="ADG328" s="28"/>
      <c r="ADH328" s="28"/>
      <c r="ADI328" s="28"/>
      <c r="ADJ328" s="28"/>
      <c r="ADK328" s="28"/>
      <c r="ADL328" s="28"/>
      <c r="ADM328" s="28"/>
      <c r="ADN328" s="28"/>
      <c r="ADO328" s="28"/>
      <c r="ADP328" s="28"/>
      <c r="ADQ328" s="28"/>
      <c r="ADR328" s="28"/>
      <c r="ADS328" s="28"/>
      <c r="ADT328" s="28"/>
      <c r="ADU328" s="28"/>
      <c r="ADV328" s="28"/>
      <c r="ADW328" s="28"/>
      <c r="ADX328" s="28"/>
      <c r="ADY328" s="28"/>
      <c r="ADZ328" s="28"/>
      <c r="AEA328" s="28"/>
      <c r="AEB328" s="28"/>
      <c r="AEC328" s="28"/>
      <c r="AED328" s="28"/>
      <c r="AEE328" s="28"/>
      <c r="AEF328" s="28"/>
      <c r="AEG328" s="28"/>
      <c r="AEH328" s="28"/>
      <c r="AEI328" s="28"/>
      <c r="AEJ328" s="28"/>
      <c r="AEK328" s="28"/>
      <c r="AEL328" s="28"/>
      <c r="AEM328" s="28"/>
      <c r="AEN328" s="28"/>
      <c r="AEO328" s="28"/>
      <c r="AEP328" s="28"/>
      <c r="AEQ328" s="28"/>
      <c r="AER328" s="28"/>
      <c r="AES328" s="28"/>
      <c r="AET328" s="28"/>
      <c r="AEU328" s="28"/>
      <c r="AEV328" s="28"/>
      <c r="AEW328" s="28"/>
      <c r="AEX328" s="28"/>
      <c r="AEY328" s="28"/>
      <c r="AEZ328" s="28"/>
      <c r="AFA328" s="28"/>
      <c r="AFB328" s="28"/>
      <c r="AFC328" s="28"/>
      <c r="AFD328" s="28"/>
      <c r="AFE328" s="28"/>
      <c r="AFF328" s="28"/>
      <c r="AFG328" s="28"/>
      <c r="AFH328" s="28"/>
      <c r="AFI328" s="28"/>
      <c r="AFJ328" s="28"/>
      <c r="AFK328" s="28"/>
      <c r="AFL328" s="28"/>
      <c r="AFM328" s="28"/>
      <c r="AFN328" s="28"/>
      <c r="AFO328" s="28"/>
      <c r="AFP328" s="28"/>
      <c r="AFQ328" s="28"/>
      <c r="AFR328" s="28"/>
      <c r="AFS328" s="28"/>
      <c r="AFT328" s="28"/>
      <c r="AFU328" s="28"/>
      <c r="AFV328" s="28"/>
      <c r="AFW328" s="28"/>
      <c r="AFX328" s="28"/>
      <c r="AFY328" s="28"/>
      <c r="AFZ328" s="28"/>
      <c r="AGA328" s="28"/>
      <c r="AGB328" s="28"/>
      <c r="AGC328" s="28"/>
      <c r="AGD328" s="28"/>
      <c r="AGE328" s="28"/>
      <c r="AGF328" s="28"/>
      <c r="AGG328" s="28"/>
      <c r="AGH328" s="28"/>
      <c r="AGI328" s="28"/>
      <c r="AGJ328" s="28"/>
      <c r="AGK328" s="28"/>
      <c r="AGL328" s="28"/>
      <c r="AGM328" s="28"/>
      <c r="AGN328" s="28"/>
      <c r="AGO328" s="28"/>
      <c r="AGP328" s="28"/>
      <c r="AGQ328" s="28"/>
      <c r="AGR328" s="28"/>
    </row>
    <row r="329" spans="1:876" s="28" customFormat="1" ht="14.45" hidden="1" customHeight="1" x14ac:dyDescent="0.2">
      <c r="A329" s="108">
        <v>69</v>
      </c>
      <c r="B329" s="109" t="s">
        <v>801</v>
      </c>
      <c r="C329" s="122" t="str">
        <f t="shared" si="468"/>
        <v xml:space="preserve">Elec Tran-Line OH-TX- 69KV-Tuco Int-NM St Line </v>
      </c>
      <c r="D329" s="110">
        <f>'Transmission Cost 12-30-2014'!B282</f>
        <v>7263579.3499999996</v>
      </c>
      <c r="E329" s="110">
        <f>'Transmission Cost 12-30-2014'!D282</f>
        <v>4942186.54</v>
      </c>
      <c r="F329" s="111" t="s">
        <v>36</v>
      </c>
      <c r="G329" s="108">
        <v>51497</v>
      </c>
      <c r="H329" s="113" t="s">
        <v>804</v>
      </c>
      <c r="I329" s="108">
        <v>51495</v>
      </c>
      <c r="J329" s="123" t="s">
        <v>805</v>
      </c>
      <c r="K329" s="126">
        <f t="shared" si="469"/>
        <v>993113.64147388376</v>
      </c>
      <c r="L329" s="126">
        <f t="shared" si="470"/>
        <v>675720.96828302904</v>
      </c>
      <c r="M329" s="127"/>
      <c r="N329" s="128" t="s">
        <v>338</v>
      </c>
      <c r="O329" s="142" t="s">
        <v>330</v>
      </c>
      <c r="P329" s="128" t="e">
        <f t="shared" si="471"/>
        <v>#N/A</v>
      </c>
      <c r="Q329" s="129" t="e">
        <f>VLOOKUP(I329,#REF!,5,FALSE)</f>
        <v>#REF!</v>
      </c>
      <c r="R329" s="129" t="e">
        <f>VLOOKUP(I329,#REF!,6,FALSE)</f>
        <v>#REF!</v>
      </c>
      <c r="S329" s="130" t="e">
        <f t="shared" si="472"/>
        <v>#REF!</v>
      </c>
      <c r="T329" s="108">
        <v>69</v>
      </c>
      <c r="U329" s="108">
        <v>1</v>
      </c>
      <c r="V329" s="131">
        <v>6.0519999999999996</v>
      </c>
      <c r="W329" s="131">
        <v>44.264000000000003</v>
      </c>
      <c r="X329" s="128">
        <f t="shared" si="477"/>
        <v>0</v>
      </c>
      <c r="Y329" s="128">
        <f t="shared" si="478"/>
        <v>0</v>
      </c>
      <c r="Z329" s="135">
        <f t="shared" si="473"/>
        <v>0</v>
      </c>
      <c r="AA329" s="135">
        <f t="shared" si="474"/>
        <v>0</v>
      </c>
      <c r="AB329" s="128">
        <f t="shared" si="479"/>
        <v>1</v>
      </c>
      <c r="AC329" s="135">
        <f t="shared" si="475"/>
        <v>0</v>
      </c>
      <c r="AD329" s="135">
        <f t="shared" si="476"/>
        <v>0</v>
      </c>
      <c r="AE329" s="133" t="s">
        <v>330</v>
      </c>
      <c r="AF329" s="39">
        <v>526</v>
      </c>
      <c r="AG329" s="39">
        <v>100</v>
      </c>
      <c r="AH329" s="180">
        <f t="shared" si="467"/>
        <v>6.0519999999999996</v>
      </c>
    </row>
    <row r="330" spans="1:876" s="276" customFormat="1" ht="14.45" hidden="1" customHeight="1" x14ac:dyDescent="0.2">
      <c r="A330" s="108">
        <v>69</v>
      </c>
      <c r="B330" s="109" t="s">
        <v>801</v>
      </c>
      <c r="C330" s="122" t="str">
        <f t="shared" si="468"/>
        <v xml:space="preserve">Elec Tran-Line OH-TX- 69KV-Tuco Int-NM St Line </v>
      </c>
      <c r="D330" s="110">
        <f>'Transmission Cost 12-30-2014'!B282</f>
        <v>7263579.3499999996</v>
      </c>
      <c r="E330" s="110">
        <f>'Transmission Cost 12-30-2014'!D282</f>
        <v>4942186.54</v>
      </c>
      <c r="F330" s="111" t="s">
        <v>36</v>
      </c>
      <c r="G330" s="108">
        <v>51531</v>
      </c>
      <c r="H330" s="113" t="s">
        <v>786</v>
      </c>
      <c r="I330" s="108">
        <v>51497</v>
      </c>
      <c r="J330" s="123" t="s">
        <v>804</v>
      </c>
      <c r="K330" s="126">
        <f t="shared" si="469"/>
        <v>966201.77148020954</v>
      </c>
      <c r="L330" s="126">
        <f t="shared" si="470"/>
        <v>657409.95724561717</v>
      </c>
      <c r="M330" s="127"/>
      <c r="N330" s="128" t="s">
        <v>329</v>
      </c>
      <c r="O330" s="142" t="s">
        <v>730</v>
      </c>
      <c r="P330" s="128" t="e">
        <f t="shared" si="471"/>
        <v>#N/A</v>
      </c>
      <c r="Q330" s="129" t="e">
        <f>VLOOKUP(I330,#REF!,5,FALSE)</f>
        <v>#REF!</v>
      </c>
      <c r="R330" s="129" t="e">
        <f>VLOOKUP(I330,#REF!,6,FALSE)</f>
        <v>#REF!</v>
      </c>
      <c r="S330" s="130" t="e">
        <f t="shared" si="472"/>
        <v>#REF!</v>
      </c>
      <c r="T330" s="108">
        <v>69</v>
      </c>
      <c r="U330" s="108">
        <v>1</v>
      </c>
      <c r="V330" s="131">
        <v>5.8879999999999999</v>
      </c>
      <c r="W330" s="131">
        <v>44.264000000000003</v>
      </c>
      <c r="X330" s="128">
        <f t="shared" si="477"/>
        <v>0</v>
      </c>
      <c r="Y330" s="128">
        <f t="shared" si="478"/>
        <v>1</v>
      </c>
      <c r="Z330" s="135">
        <f t="shared" si="473"/>
        <v>0</v>
      </c>
      <c r="AA330" s="135">
        <f t="shared" si="474"/>
        <v>0</v>
      </c>
      <c r="AB330" s="128">
        <f t="shared" si="479"/>
        <v>0</v>
      </c>
      <c r="AC330" s="135">
        <f t="shared" si="475"/>
        <v>0</v>
      </c>
      <c r="AD330" s="135">
        <f t="shared" si="476"/>
        <v>0</v>
      </c>
      <c r="AE330" s="133" t="s">
        <v>330</v>
      </c>
      <c r="AF330" s="39">
        <v>526</v>
      </c>
      <c r="AG330" s="39">
        <v>100</v>
      </c>
      <c r="AH330" s="180">
        <f t="shared" si="467"/>
        <v>5.8879999999999999</v>
      </c>
    </row>
    <row r="331" spans="1:876" s="276" customFormat="1" ht="14.45" hidden="1" customHeight="1" x14ac:dyDescent="0.2">
      <c r="A331" s="108">
        <v>69</v>
      </c>
      <c r="B331" s="109" t="s">
        <v>809</v>
      </c>
      <c r="C331" s="278" t="s">
        <v>936</v>
      </c>
      <c r="D331" s="110">
        <f t="shared" ref="D331:D343" si="480">VLOOKUP(C331,TLine_Cost,2,FALSE)</f>
        <v>33306.959999999999</v>
      </c>
      <c r="E331" s="110">
        <f t="shared" ref="E331:E336" si="481">VLOOKUP(C331,TLine_Cost,4,FALSE)</f>
        <v>32949.800000000003</v>
      </c>
      <c r="F331" s="111" t="s">
        <v>36</v>
      </c>
      <c r="G331" s="108">
        <v>51465</v>
      </c>
      <c r="H331" s="113" t="s">
        <v>500</v>
      </c>
      <c r="I331" s="108">
        <v>51459</v>
      </c>
      <c r="J331" s="123" t="s">
        <v>813</v>
      </c>
      <c r="K331" s="126">
        <f t="shared" ref="K331:K336" si="482">D331*V331/W331</f>
        <v>5847.8439384492603</v>
      </c>
      <c r="L331" s="126">
        <f t="shared" ref="L331:L336" si="483">E331*V331/W331</f>
        <v>5785.1358455744821</v>
      </c>
      <c r="M331" s="127">
        <f>SUM(K331:K336)</f>
        <v>27254.773787565155</v>
      </c>
      <c r="N331" s="128" t="s">
        <v>338</v>
      </c>
      <c r="O331" s="142" t="s">
        <v>330</v>
      </c>
      <c r="P331" s="128" t="e">
        <f t="shared" si="471"/>
        <v>#N/A</v>
      </c>
      <c r="Q331" s="129" t="e">
        <f>VLOOKUP(I331,#REF!,5,FALSE)</f>
        <v>#REF!</v>
      </c>
      <c r="R331" s="129" t="e">
        <f>VLOOKUP(I331,#REF!,6,FALSE)</f>
        <v>#REF!</v>
      </c>
      <c r="S331" s="130" t="e">
        <f t="shared" ref="S331:S336" si="484">SQRT(Q331^2+R331^2)</f>
        <v>#REF!</v>
      </c>
      <c r="T331" s="108">
        <v>69</v>
      </c>
      <c r="U331" s="108">
        <v>1</v>
      </c>
      <c r="V331" s="131">
        <v>7.04</v>
      </c>
      <c r="W331" s="131">
        <v>40.097000000000001</v>
      </c>
      <c r="X331" s="128">
        <f t="shared" si="477"/>
        <v>0</v>
      </c>
      <c r="Y331" s="128">
        <f t="shared" si="478"/>
        <v>0</v>
      </c>
      <c r="Z331" s="135">
        <f t="shared" si="473"/>
        <v>0</v>
      </c>
      <c r="AA331" s="135">
        <f t="shared" si="474"/>
        <v>0</v>
      </c>
      <c r="AB331" s="128">
        <f t="shared" si="479"/>
        <v>1</v>
      </c>
      <c r="AC331" s="135">
        <f t="shared" si="475"/>
        <v>0</v>
      </c>
      <c r="AD331" s="135">
        <f t="shared" si="476"/>
        <v>0</v>
      </c>
      <c r="AE331" s="133" t="s">
        <v>330</v>
      </c>
      <c r="AF331" s="39">
        <v>526</v>
      </c>
      <c r="AG331" s="39">
        <v>100</v>
      </c>
      <c r="AH331" s="180">
        <f t="shared" si="467"/>
        <v>7.04</v>
      </c>
    </row>
    <row r="332" spans="1:876" s="276" customFormat="1" ht="14.45" hidden="1" customHeight="1" x14ac:dyDescent="0.2">
      <c r="A332" s="108">
        <v>69</v>
      </c>
      <c r="B332" s="109" t="s">
        <v>809</v>
      </c>
      <c r="C332" s="278" t="s">
        <v>936</v>
      </c>
      <c r="D332" s="110">
        <f t="shared" si="480"/>
        <v>33306.959999999999</v>
      </c>
      <c r="E332" s="110">
        <f t="shared" si="481"/>
        <v>32949.800000000003</v>
      </c>
      <c r="F332" s="111" t="s">
        <v>36</v>
      </c>
      <c r="G332" s="108">
        <v>51459</v>
      </c>
      <c r="H332" s="113" t="s">
        <v>813</v>
      </c>
      <c r="I332" s="108">
        <v>51457</v>
      </c>
      <c r="J332" s="123" t="s">
        <v>811</v>
      </c>
      <c r="K332" s="126">
        <f t="shared" si="482"/>
        <v>4041.9898585929118</v>
      </c>
      <c r="L332" s="126">
        <f t="shared" si="483"/>
        <v>3998.646452353044</v>
      </c>
      <c r="M332" s="127"/>
      <c r="N332" s="128" t="s">
        <v>338</v>
      </c>
      <c r="O332" s="142" t="s">
        <v>330</v>
      </c>
      <c r="P332" s="128" t="e">
        <f t="shared" si="471"/>
        <v>#N/A</v>
      </c>
      <c r="Q332" s="129" t="e">
        <f>VLOOKUP(I332,#REF!,5,FALSE)</f>
        <v>#REF!</v>
      </c>
      <c r="R332" s="129" t="e">
        <f>VLOOKUP(I332,#REF!,6,FALSE)</f>
        <v>#REF!</v>
      </c>
      <c r="S332" s="130" t="e">
        <f t="shared" si="484"/>
        <v>#REF!</v>
      </c>
      <c r="T332" s="108">
        <v>69</v>
      </c>
      <c r="U332" s="108">
        <v>1</v>
      </c>
      <c r="V332" s="131">
        <v>4.8659999999999997</v>
      </c>
      <c r="W332" s="131">
        <v>40.097000000000001</v>
      </c>
      <c r="X332" s="128">
        <f t="shared" si="477"/>
        <v>0</v>
      </c>
      <c r="Y332" s="128">
        <f t="shared" si="478"/>
        <v>0</v>
      </c>
      <c r="Z332" s="135">
        <f t="shared" si="473"/>
        <v>0</v>
      </c>
      <c r="AA332" s="135">
        <f t="shared" si="474"/>
        <v>0</v>
      </c>
      <c r="AB332" s="128">
        <f t="shared" si="479"/>
        <v>1</v>
      </c>
      <c r="AC332" s="135">
        <f t="shared" si="475"/>
        <v>0</v>
      </c>
      <c r="AD332" s="135">
        <f t="shared" si="476"/>
        <v>0</v>
      </c>
      <c r="AE332" s="133" t="s">
        <v>330</v>
      </c>
      <c r="AF332" s="39">
        <v>526</v>
      </c>
      <c r="AG332" s="39">
        <v>100</v>
      </c>
      <c r="AH332" s="180">
        <f t="shared" si="467"/>
        <v>4.8659999999999997</v>
      </c>
    </row>
    <row r="333" spans="1:876" s="276" customFormat="1" ht="14.45" hidden="1" customHeight="1" x14ac:dyDescent="0.2">
      <c r="A333" s="108">
        <v>69</v>
      </c>
      <c r="B333" s="109" t="s">
        <v>809</v>
      </c>
      <c r="C333" s="278" t="s">
        <v>936</v>
      </c>
      <c r="D333" s="110">
        <f t="shared" si="480"/>
        <v>33306.959999999999</v>
      </c>
      <c r="E333" s="110">
        <f t="shared" si="481"/>
        <v>32949.800000000003</v>
      </c>
      <c r="F333" s="111" t="s">
        <v>36</v>
      </c>
      <c r="G333" s="108">
        <v>51457</v>
      </c>
      <c r="H333" s="113" t="s">
        <v>811</v>
      </c>
      <c r="I333" s="108">
        <v>51455</v>
      </c>
      <c r="J333" s="123" t="s">
        <v>810</v>
      </c>
      <c r="K333" s="126">
        <f t="shared" si="482"/>
        <v>2195.4334558695159</v>
      </c>
      <c r="L333" s="126">
        <f t="shared" si="483"/>
        <v>2171.8911988428063</v>
      </c>
      <c r="M333" s="127"/>
      <c r="N333" s="128" t="s">
        <v>329</v>
      </c>
      <c r="O333" s="142" t="s">
        <v>732</v>
      </c>
      <c r="P333" s="128" t="e">
        <f t="shared" si="471"/>
        <v>#N/A</v>
      </c>
      <c r="Q333" s="129" t="e">
        <f>VLOOKUP(I333,#REF!,5,FALSE)</f>
        <v>#REF!</v>
      </c>
      <c r="R333" s="129" t="e">
        <f>VLOOKUP(I333,#REF!,6,FALSE)</f>
        <v>#REF!</v>
      </c>
      <c r="S333" s="130" t="e">
        <f t="shared" si="484"/>
        <v>#REF!</v>
      </c>
      <c r="T333" s="108">
        <v>69</v>
      </c>
      <c r="U333" s="108">
        <v>1</v>
      </c>
      <c r="V333" s="131">
        <v>2.6429999999999998</v>
      </c>
      <c r="W333" s="131">
        <v>40.097000000000001</v>
      </c>
      <c r="X333" s="128">
        <f t="shared" si="477"/>
        <v>0</v>
      </c>
      <c r="Y333" s="128">
        <f t="shared" si="478"/>
        <v>1</v>
      </c>
      <c r="Z333" s="135">
        <f t="shared" si="473"/>
        <v>0</v>
      </c>
      <c r="AA333" s="135">
        <f t="shared" si="474"/>
        <v>0</v>
      </c>
      <c r="AB333" s="128">
        <f t="shared" si="479"/>
        <v>0</v>
      </c>
      <c r="AC333" s="135">
        <f t="shared" si="475"/>
        <v>0</v>
      </c>
      <c r="AD333" s="135">
        <f t="shared" si="476"/>
        <v>0</v>
      </c>
      <c r="AE333" s="133" t="s">
        <v>330</v>
      </c>
      <c r="AF333" s="39">
        <v>526</v>
      </c>
      <c r="AG333" s="39">
        <v>100</v>
      </c>
      <c r="AH333" s="180">
        <f t="shared" si="467"/>
        <v>2.6429999999999998</v>
      </c>
    </row>
    <row r="334" spans="1:876" s="276" customFormat="1" ht="14.45" hidden="1" customHeight="1" x14ac:dyDescent="0.2">
      <c r="A334" s="108">
        <v>69</v>
      </c>
      <c r="B334" s="109" t="s">
        <v>809</v>
      </c>
      <c r="C334" s="278" t="s">
        <v>936</v>
      </c>
      <c r="D334" s="110">
        <f t="shared" si="480"/>
        <v>33306.959999999999</v>
      </c>
      <c r="E334" s="110">
        <f t="shared" si="481"/>
        <v>32949.800000000003</v>
      </c>
      <c r="F334" s="111" t="s">
        <v>36</v>
      </c>
      <c r="G334" s="108">
        <v>51455</v>
      </c>
      <c r="H334" s="113" t="s">
        <v>810</v>
      </c>
      <c r="I334" s="108">
        <v>51453</v>
      </c>
      <c r="J334" s="123" t="s">
        <v>812</v>
      </c>
      <c r="K334" s="126">
        <f t="shared" si="482"/>
        <v>3404.04324712572</v>
      </c>
      <c r="L334" s="126">
        <f t="shared" si="483"/>
        <v>3367.540723744919</v>
      </c>
      <c r="M334" s="127"/>
      <c r="N334" s="128" t="s">
        <v>338</v>
      </c>
      <c r="O334" s="142" t="s">
        <v>330</v>
      </c>
      <c r="P334" s="128" t="e">
        <f t="shared" si="471"/>
        <v>#N/A</v>
      </c>
      <c r="Q334" s="129" t="e">
        <f>VLOOKUP(I334,#REF!,5,FALSE)</f>
        <v>#REF!</v>
      </c>
      <c r="R334" s="129" t="e">
        <f>VLOOKUP(I334,#REF!,6,FALSE)</f>
        <v>#REF!</v>
      </c>
      <c r="S334" s="130" t="e">
        <f t="shared" si="484"/>
        <v>#REF!</v>
      </c>
      <c r="T334" s="108">
        <v>69</v>
      </c>
      <c r="U334" s="108">
        <v>1</v>
      </c>
      <c r="V334" s="131">
        <v>4.0979999999999999</v>
      </c>
      <c r="W334" s="131">
        <v>40.097000000000001</v>
      </c>
      <c r="X334" s="128">
        <f t="shared" si="477"/>
        <v>0</v>
      </c>
      <c r="Y334" s="128">
        <f t="shared" si="478"/>
        <v>0</v>
      </c>
      <c r="Z334" s="135">
        <f t="shared" si="473"/>
        <v>0</v>
      </c>
      <c r="AA334" s="135">
        <f t="shared" si="474"/>
        <v>0</v>
      </c>
      <c r="AB334" s="128">
        <f t="shared" si="479"/>
        <v>1</v>
      </c>
      <c r="AC334" s="135">
        <f t="shared" si="475"/>
        <v>0</v>
      </c>
      <c r="AD334" s="135">
        <f t="shared" si="476"/>
        <v>0</v>
      </c>
      <c r="AE334" s="133" t="s">
        <v>330</v>
      </c>
      <c r="AF334" s="39">
        <v>526</v>
      </c>
      <c r="AG334" s="39">
        <v>100</v>
      </c>
      <c r="AH334" s="180">
        <f t="shared" si="467"/>
        <v>4.0979999999999999</v>
      </c>
    </row>
    <row r="335" spans="1:876" s="276" customFormat="1" ht="14.45" hidden="1" customHeight="1" x14ac:dyDescent="0.2">
      <c r="A335" s="108">
        <v>69</v>
      </c>
      <c r="B335" s="109" t="s">
        <v>809</v>
      </c>
      <c r="C335" s="278" t="s">
        <v>936</v>
      </c>
      <c r="D335" s="110">
        <f t="shared" si="480"/>
        <v>33306.959999999999</v>
      </c>
      <c r="E335" s="110">
        <f t="shared" si="481"/>
        <v>32949.800000000003</v>
      </c>
      <c r="F335" s="111" t="s">
        <v>36</v>
      </c>
      <c r="G335" s="108">
        <v>51239</v>
      </c>
      <c r="H335" s="113" t="s">
        <v>557</v>
      </c>
      <c r="I335" s="108">
        <v>51245</v>
      </c>
      <c r="J335" s="123" t="s">
        <v>814</v>
      </c>
      <c r="K335" s="126">
        <f t="shared" si="482"/>
        <v>5361.9080429957348</v>
      </c>
      <c r="L335" s="126">
        <f t="shared" si="483"/>
        <v>5304.4107788612619</v>
      </c>
      <c r="M335" s="127"/>
      <c r="N335" s="128" t="s">
        <v>338</v>
      </c>
      <c r="O335" s="142" t="s">
        <v>330</v>
      </c>
      <c r="P335" s="128" t="e">
        <f>VLOOKUP(I335,I336:J718,2,FALSE)</f>
        <v>#N/A</v>
      </c>
      <c r="Q335" s="129" t="e">
        <f>VLOOKUP(I335,#REF!,5,FALSE)</f>
        <v>#REF!</v>
      </c>
      <c r="R335" s="129" t="e">
        <f>VLOOKUP(I335,#REF!,6,FALSE)</f>
        <v>#REF!</v>
      </c>
      <c r="S335" s="130" t="e">
        <f t="shared" si="484"/>
        <v>#REF!</v>
      </c>
      <c r="T335" s="108">
        <v>69</v>
      </c>
      <c r="U335" s="108">
        <v>1</v>
      </c>
      <c r="V335" s="131">
        <v>6.4550000000000001</v>
      </c>
      <c r="W335" s="131">
        <v>40.097000000000001</v>
      </c>
      <c r="X335" s="128">
        <f t="shared" si="477"/>
        <v>0</v>
      </c>
      <c r="Y335" s="128">
        <f t="shared" si="478"/>
        <v>0</v>
      </c>
      <c r="Z335" s="135">
        <f t="shared" si="473"/>
        <v>0</v>
      </c>
      <c r="AA335" s="135">
        <f t="shared" si="474"/>
        <v>0</v>
      </c>
      <c r="AB335" s="128">
        <f t="shared" si="479"/>
        <v>1</v>
      </c>
      <c r="AC335" s="135">
        <f t="shared" si="475"/>
        <v>0</v>
      </c>
      <c r="AD335" s="135">
        <f t="shared" si="476"/>
        <v>0</v>
      </c>
      <c r="AE335" s="133" t="s">
        <v>330</v>
      </c>
      <c r="AF335" s="39">
        <v>526</v>
      </c>
      <c r="AG335" s="39">
        <v>100</v>
      </c>
      <c r="AH335" s="180">
        <f t="shared" si="467"/>
        <v>6.4550000000000001</v>
      </c>
    </row>
    <row r="336" spans="1:876" s="276" customFormat="1" ht="14.45" hidden="1" customHeight="1" x14ac:dyDescent="0.2">
      <c r="A336" s="108">
        <v>69</v>
      </c>
      <c r="B336" s="109" t="s">
        <v>809</v>
      </c>
      <c r="C336" s="278" t="s">
        <v>936</v>
      </c>
      <c r="D336" s="110">
        <f t="shared" si="480"/>
        <v>33306.959999999999</v>
      </c>
      <c r="E336" s="110">
        <f t="shared" si="481"/>
        <v>32949.800000000003</v>
      </c>
      <c r="F336" s="111" t="s">
        <v>36</v>
      </c>
      <c r="G336" s="108">
        <v>51245</v>
      </c>
      <c r="H336" s="113" t="s">
        <v>814</v>
      </c>
      <c r="I336" s="108">
        <v>51247</v>
      </c>
      <c r="J336" s="123" t="s">
        <v>815</v>
      </c>
      <c r="K336" s="126">
        <f t="shared" si="482"/>
        <v>6403.5552445320091</v>
      </c>
      <c r="L336" s="126">
        <f t="shared" si="483"/>
        <v>6334.8881013542159</v>
      </c>
      <c r="M336" s="127"/>
      <c r="N336" s="128" t="s">
        <v>329</v>
      </c>
      <c r="O336" s="142" t="s">
        <v>732</v>
      </c>
      <c r="P336" s="128" t="e">
        <f>VLOOKUP(I336,I356:J719,2,FALSE)</f>
        <v>#N/A</v>
      </c>
      <c r="Q336" s="129" t="e">
        <f>VLOOKUP(I336,#REF!,5,FALSE)</f>
        <v>#REF!</v>
      </c>
      <c r="R336" s="129" t="e">
        <f>VLOOKUP(I336,#REF!,6,FALSE)</f>
        <v>#REF!</v>
      </c>
      <c r="S336" s="130" t="e">
        <f t="shared" si="484"/>
        <v>#REF!</v>
      </c>
      <c r="T336" s="108">
        <v>69</v>
      </c>
      <c r="U336" s="108">
        <v>1</v>
      </c>
      <c r="V336" s="131">
        <v>7.7089999999999996</v>
      </c>
      <c r="W336" s="131">
        <v>40.097000000000001</v>
      </c>
      <c r="X336" s="128">
        <f t="shared" si="477"/>
        <v>0</v>
      </c>
      <c r="Y336" s="128">
        <f t="shared" si="478"/>
        <v>1</v>
      </c>
      <c r="Z336" s="135">
        <f t="shared" si="473"/>
        <v>0</v>
      </c>
      <c r="AA336" s="135">
        <f t="shared" si="474"/>
        <v>0</v>
      </c>
      <c r="AB336" s="128">
        <f t="shared" si="479"/>
        <v>0</v>
      </c>
      <c r="AC336" s="135">
        <f t="shared" si="475"/>
        <v>0</v>
      </c>
      <c r="AD336" s="135">
        <f t="shared" si="476"/>
        <v>0</v>
      </c>
      <c r="AE336" s="133" t="s">
        <v>330</v>
      </c>
      <c r="AF336" s="39">
        <v>526</v>
      </c>
      <c r="AG336" s="39">
        <v>100</v>
      </c>
      <c r="AH336" s="180">
        <f t="shared" si="467"/>
        <v>7.7089999999999996</v>
      </c>
    </row>
    <row r="337" spans="1:876" s="276" customFormat="1" ht="14.45" hidden="1" customHeight="1" x14ac:dyDescent="0.2">
      <c r="A337" s="108">
        <v>69</v>
      </c>
      <c r="B337" s="109" t="s">
        <v>360</v>
      </c>
      <c r="C337" s="278" t="s">
        <v>471</v>
      </c>
      <c r="D337" s="110">
        <f t="shared" si="480"/>
        <v>23289.300000000003</v>
      </c>
      <c r="E337" s="110">
        <f t="shared" ref="E337" si="485">VLOOKUP(C337,TLine_Cost,4,FALSE)</f>
        <v>22347.98</v>
      </c>
      <c r="F337" s="111" t="s">
        <v>35</v>
      </c>
      <c r="G337" s="108">
        <v>51183</v>
      </c>
      <c r="H337" s="123" t="s">
        <v>1035</v>
      </c>
      <c r="I337" s="108"/>
      <c r="J337" s="123" t="s">
        <v>1133</v>
      </c>
      <c r="K337" s="126">
        <f t="shared" ref="K337:K343" si="486">D337*V337/W337</f>
        <v>1634.4353040404853</v>
      </c>
      <c r="L337" s="126">
        <f t="shared" ref="L337:L343" si="487">E337*V337/W337</f>
        <v>1568.3737804910702</v>
      </c>
      <c r="M337" s="127">
        <f>SUM(K337:K343)</f>
        <v>16677.974897582139</v>
      </c>
      <c r="N337" s="128" t="s">
        <v>338</v>
      </c>
      <c r="O337" s="142" t="s">
        <v>330</v>
      </c>
      <c r="P337" s="128"/>
      <c r="Q337" s="129"/>
      <c r="R337" s="129"/>
      <c r="S337" s="130"/>
      <c r="T337" s="108">
        <v>69</v>
      </c>
      <c r="U337" s="108">
        <v>1</v>
      </c>
      <c r="V337" s="131">
        <v>2.621</v>
      </c>
      <c r="W337" s="131">
        <v>37.347000000000001</v>
      </c>
      <c r="X337" s="128">
        <f t="shared" si="477"/>
        <v>1</v>
      </c>
      <c r="Y337" s="128">
        <f t="shared" si="478"/>
        <v>0</v>
      </c>
      <c r="Z337" s="135">
        <f t="shared" ref="Z337" si="488">K337*X337*Y337</f>
        <v>0</v>
      </c>
      <c r="AA337" s="135">
        <f t="shared" ref="AA337" si="489">L337*X337*Y337</f>
        <v>0</v>
      </c>
      <c r="AB337" s="128">
        <f t="shared" si="479"/>
        <v>1</v>
      </c>
      <c r="AC337" s="135">
        <f t="shared" ref="AC337" si="490">K337*X337*AB337</f>
        <v>1634.4353040404853</v>
      </c>
      <c r="AD337" s="135">
        <f t="shared" ref="AD337" si="491">L337*X337*AB337</f>
        <v>1568.3737804910702</v>
      </c>
      <c r="AE337" s="133" t="s">
        <v>330</v>
      </c>
      <c r="AF337" s="39">
        <v>526</v>
      </c>
      <c r="AG337" s="39">
        <v>100</v>
      </c>
      <c r="AH337" s="180">
        <f t="shared" si="467"/>
        <v>2.621</v>
      </c>
    </row>
    <row r="338" spans="1:876" s="276" customFormat="1" ht="14.45" hidden="1" customHeight="1" x14ac:dyDescent="0.2">
      <c r="A338" s="108">
        <v>69</v>
      </c>
      <c r="B338" s="109" t="s">
        <v>360</v>
      </c>
      <c r="C338" s="278" t="s">
        <v>471</v>
      </c>
      <c r="D338" s="110">
        <f t="shared" si="480"/>
        <v>23289.300000000003</v>
      </c>
      <c r="E338" s="110">
        <f t="shared" ref="E338:E343" si="492">VLOOKUP(C338,TLine_Cost,4,FALSE)</f>
        <v>22347.98</v>
      </c>
      <c r="F338" s="111" t="s">
        <v>36</v>
      </c>
      <c r="G338" s="108">
        <v>51183</v>
      </c>
      <c r="H338" s="123" t="s">
        <v>367</v>
      </c>
      <c r="I338" s="108"/>
      <c r="J338" s="123" t="s">
        <v>760</v>
      </c>
      <c r="K338" s="126">
        <f t="shared" si="486"/>
        <v>2525.548638444855</v>
      </c>
      <c r="L338" s="126">
        <f t="shared" si="487"/>
        <v>2423.4695959514816</v>
      </c>
      <c r="M338" s="127"/>
      <c r="N338" s="128" t="s">
        <v>338</v>
      </c>
      <c r="O338" s="142" t="s">
        <v>330</v>
      </c>
      <c r="P338" s="128"/>
      <c r="Q338" s="129"/>
      <c r="R338" s="129"/>
      <c r="S338" s="130"/>
      <c r="T338" s="108">
        <v>69</v>
      </c>
      <c r="U338" s="108">
        <v>1</v>
      </c>
      <c r="V338" s="131">
        <v>4.05</v>
      </c>
      <c r="W338" s="131">
        <v>37.347000000000001</v>
      </c>
      <c r="X338" s="128">
        <f t="shared" si="477"/>
        <v>0</v>
      </c>
      <c r="Y338" s="128">
        <f t="shared" si="478"/>
        <v>0</v>
      </c>
      <c r="Z338" s="135">
        <f t="shared" ref="Z338:Z343" si="493">K338*X338*Y338</f>
        <v>0</v>
      </c>
      <c r="AA338" s="135">
        <f t="shared" ref="AA338:AA343" si="494">L338*X338*Y338</f>
        <v>0</v>
      </c>
      <c r="AB338" s="128">
        <f t="shared" si="479"/>
        <v>1</v>
      </c>
      <c r="AC338" s="135">
        <f t="shared" ref="AC338:AC343" si="495">K338*X338*AB338</f>
        <v>0</v>
      </c>
      <c r="AD338" s="135">
        <f t="shared" ref="AD338:AD343" si="496">L338*X338*AB338</f>
        <v>0</v>
      </c>
      <c r="AE338" s="133" t="s">
        <v>330</v>
      </c>
      <c r="AF338" s="39">
        <v>526</v>
      </c>
      <c r="AG338" s="39">
        <v>100</v>
      </c>
      <c r="AH338" s="180">
        <f t="shared" si="467"/>
        <v>4.05</v>
      </c>
    </row>
    <row r="339" spans="1:876" s="276" customFormat="1" ht="14.45" hidden="1" customHeight="1" x14ac:dyDescent="0.2">
      <c r="A339" s="108">
        <v>69</v>
      </c>
      <c r="B339" s="109" t="s">
        <v>360</v>
      </c>
      <c r="C339" s="278" t="s">
        <v>471</v>
      </c>
      <c r="D339" s="110">
        <f t="shared" si="480"/>
        <v>23289.300000000003</v>
      </c>
      <c r="E339" s="110">
        <f t="shared" si="492"/>
        <v>22347.98</v>
      </c>
      <c r="F339" s="111" t="s">
        <v>36</v>
      </c>
      <c r="G339" s="108">
        <v>51229</v>
      </c>
      <c r="H339" s="113" t="s">
        <v>365</v>
      </c>
      <c r="I339" s="108">
        <v>51185</v>
      </c>
      <c r="J339" s="123" t="s">
        <v>366</v>
      </c>
      <c r="K339" s="126">
        <f t="shared" si="486"/>
        <v>3717.8570326933891</v>
      </c>
      <c r="L339" s="126">
        <f t="shared" si="487"/>
        <v>3567.5866002624034</v>
      </c>
      <c r="M339" s="127"/>
      <c r="N339" s="128" t="s">
        <v>329</v>
      </c>
      <c r="O339" s="142" t="s">
        <v>726</v>
      </c>
      <c r="P339" s="128" t="e">
        <f>VLOOKUP(I339,I340:J805,2,FALSE)</f>
        <v>#N/A</v>
      </c>
      <c r="Q339" s="129" t="e">
        <f>VLOOKUP(I339,#REF!,5,FALSE)</f>
        <v>#REF!</v>
      </c>
      <c r="R339" s="129" t="e">
        <f>VLOOKUP(I339,#REF!,6,FALSE)</f>
        <v>#REF!</v>
      </c>
      <c r="S339" s="130" t="e">
        <f t="shared" ref="S339:S343" si="497">SQRT(Q339^2+R339^2)</f>
        <v>#REF!</v>
      </c>
      <c r="T339" s="108">
        <v>69</v>
      </c>
      <c r="U339" s="108">
        <v>1</v>
      </c>
      <c r="V339" s="131">
        <v>5.9619999999999997</v>
      </c>
      <c r="W339" s="131">
        <v>37.347000000000001</v>
      </c>
      <c r="X339" s="128">
        <f t="shared" si="477"/>
        <v>0</v>
      </c>
      <c r="Y339" s="128">
        <f t="shared" si="478"/>
        <v>1</v>
      </c>
      <c r="Z339" s="135">
        <f t="shared" si="493"/>
        <v>0</v>
      </c>
      <c r="AA339" s="135">
        <f t="shared" si="494"/>
        <v>0</v>
      </c>
      <c r="AB339" s="128">
        <f t="shared" si="479"/>
        <v>0</v>
      </c>
      <c r="AC339" s="135">
        <f t="shared" si="495"/>
        <v>0</v>
      </c>
      <c r="AD339" s="135">
        <f t="shared" si="496"/>
        <v>0</v>
      </c>
      <c r="AE339" s="133" t="s">
        <v>330</v>
      </c>
      <c r="AF339" s="39">
        <v>526</v>
      </c>
      <c r="AG339" s="39">
        <v>100</v>
      </c>
      <c r="AH339" s="180">
        <f t="shared" si="467"/>
        <v>5.9619999999999997</v>
      </c>
    </row>
    <row r="340" spans="1:876" s="276" customFormat="1" ht="14.45" hidden="1" customHeight="1" x14ac:dyDescent="0.2">
      <c r="A340" s="108">
        <v>69</v>
      </c>
      <c r="B340" s="109" t="s">
        <v>360</v>
      </c>
      <c r="C340" s="278" t="s">
        <v>471</v>
      </c>
      <c r="D340" s="110">
        <f t="shared" si="480"/>
        <v>23289.300000000003</v>
      </c>
      <c r="E340" s="110">
        <f t="shared" si="492"/>
        <v>22347.98</v>
      </c>
      <c r="F340" s="111" t="s">
        <v>36</v>
      </c>
      <c r="G340" s="108">
        <v>51231</v>
      </c>
      <c r="H340" s="113" t="s">
        <v>364</v>
      </c>
      <c r="I340" s="108">
        <v>51229</v>
      </c>
      <c r="J340" s="123" t="s">
        <v>365</v>
      </c>
      <c r="K340" s="126">
        <f t="shared" si="486"/>
        <v>1451.099180657081</v>
      </c>
      <c r="L340" s="126">
        <f t="shared" si="487"/>
        <v>1392.4478394516293</v>
      </c>
      <c r="M340" s="127"/>
      <c r="N340" s="128" t="s">
        <v>338</v>
      </c>
      <c r="O340" s="142" t="s">
        <v>330</v>
      </c>
      <c r="P340" s="128" t="e">
        <f>VLOOKUP(I340,I341:J805,2,FALSE)</f>
        <v>#N/A</v>
      </c>
      <c r="Q340" s="129" t="e">
        <f>VLOOKUP(I340,#REF!,5,FALSE)</f>
        <v>#REF!</v>
      </c>
      <c r="R340" s="129" t="e">
        <f>VLOOKUP(I340,#REF!,6,FALSE)</f>
        <v>#REF!</v>
      </c>
      <c r="S340" s="130" t="e">
        <f t="shared" si="497"/>
        <v>#REF!</v>
      </c>
      <c r="T340" s="108">
        <v>69</v>
      </c>
      <c r="U340" s="108">
        <v>1</v>
      </c>
      <c r="V340" s="131">
        <v>2.327</v>
      </c>
      <c r="W340" s="131">
        <v>37.347000000000001</v>
      </c>
      <c r="X340" s="128">
        <f t="shared" si="477"/>
        <v>0</v>
      </c>
      <c r="Y340" s="128">
        <f t="shared" si="478"/>
        <v>0</v>
      </c>
      <c r="Z340" s="135">
        <f t="shared" si="493"/>
        <v>0</v>
      </c>
      <c r="AA340" s="135">
        <f t="shared" si="494"/>
        <v>0</v>
      </c>
      <c r="AB340" s="128">
        <f t="shared" si="479"/>
        <v>1</v>
      </c>
      <c r="AC340" s="135">
        <f t="shared" si="495"/>
        <v>0</v>
      </c>
      <c r="AD340" s="135">
        <f t="shared" si="496"/>
        <v>0</v>
      </c>
      <c r="AE340" s="133" t="s">
        <v>330</v>
      </c>
      <c r="AF340" s="39">
        <v>526</v>
      </c>
      <c r="AG340" s="39">
        <v>100</v>
      </c>
      <c r="AH340" s="180">
        <f t="shared" si="467"/>
        <v>2.327</v>
      </c>
    </row>
    <row r="341" spans="1:876" s="276" customFormat="1" ht="14.45" hidden="1" customHeight="1" x14ac:dyDescent="0.2">
      <c r="A341" s="108">
        <v>69</v>
      </c>
      <c r="B341" s="109" t="s">
        <v>360</v>
      </c>
      <c r="C341" s="278" t="s">
        <v>471</v>
      </c>
      <c r="D341" s="110">
        <f t="shared" si="480"/>
        <v>23289.300000000003</v>
      </c>
      <c r="E341" s="110">
        <f t="shared" si="492"/>
        <v>22347.98</v>
      </c>
      <c r="F341" s="111" t="s">
        <v>36</v>
      </c>
      <c r="G341" s="108">
        <v>51233</v>
      </c>
      <c r="H341" s="113" t="s">
        <v>363</v>
      </c>
      <c r="I341" s="108">
        <v>51231</v>
      </c>
      <c r="J341" s="123" t="s">
        <v>364</v>
      </c>
      <c r="K341" s="126">
        <f t="shared" si="486"/>
        <v>5703.3747770905302</v>
      </c>
      <c r="L341" s="126">
        <f t="shared" si="487"/>
        <v>5472.8525739684583</v>
      </c>
      <c r="M341" s="127"/>
      <c r="N341" s="128" t="s">
        <v>329</v>
      </c>
      <c r="O341" s="142" t="s">
        <v>727</v>
      </c>
      <c r="P341" s="128" t="e">
        <f>VLOOKUP(I341,I342:J806,2,FALSE)</f>
        <v>#N/A</v>
      </c>
      <c r="Q341" s="129" t="e">
        <f>VLOOKUP(I341,#REF!,5,FALSE)</f>
        <v>#REF!</v>
      </c>
      <c r="R341" s="129" t="e">
        <f>VLOOKUP(I341,#REF!,6,FALSE)</f>
        <v>#REF!</v>
      </c>
      <c r="S341" s="130" t="e">
        <f t="shared" si="497"/>
        <v>#REF!</v>
      </c>
      <c r="T341" s="108">
        <v>69</v>
      </c>
      <c r="U341" s="108">
        <v>1</v>
      </c>
      <c r="V341" s="131">
        <v>9.1460000000000008</v>
      </c>
      <c r="W341" s="131">
        <v>37.347000000000001</v>
      </c>
      <c r="X341" s="128">
        <f t="shared" si="477"/>
        <v>0</v>
      </c>
      <c r="Y341" s="128">
        <f t="shared" si="478"/>
        <v>1</v>
      </c>
      <c r="Z341" s="135">
        <f t="shared" si="493"/>
        <v>0</v>
      </c>
      <c r="AA341" s="135">
        <f t="shared" si="494"/>
        <v>0</v>
      </c>
      <c r="AB341" s="128">
        <f t="shared" si="479"/>
        <v>0</v>
      </c>
      <c r="AC341" s="135">
        <f t="shared" si="495"/>
        <v>0</v>
      </c>
      <c r="AD341" s="135">
        <f t="shared" si="496"/>
        <v>0</v>
      </c>
      <c r="AE341" s="133" t="s">
        <v>330</v>
      </c>
      <c r="AF341" s="39">
        <v>526</v>
      </c>
      <c r="AG341" s="39">
        <v>100</v>
      </c>
      <c r="AH341" s="180">
        <f t="shared" si="467"/>
        <v>9.1460000000000008</v>
      </c>
    </row>
    <row r="342" spans="1:876" s="28" customFormat="1" ht="14.45" hidden="1" customHeight="1" x14ac:dyDescent="0.2">
      <c r="A342" s="108">
        <v>69</v>
      </c>
      <c r="B342" s="109" t="s">
        <v>360</v>
      </c>
      <c r="C342" s="278" t="s">
        <v>471</v>
      </c>
      <c r="D342" s="110">
        <f t="shared" si="480"/>
        <v>23289.300000000003</v>
      </c>
      <c r="E342" s="110">
        <f t="shared" si="492"/>
        <v>22347.98</v>
      </c>
      <c r="F342" s="111" t="s">
        <v>36</v>
      </c>
      <c r="G342" s="108">
        <v>51235</v>
      </c>
      <c r="H342" s="113" t="s">
        <v>361</v>
      </c>
      <c r="I342" s="108">
        <v>51233</v>
      </c>
      <c r="J342" s="123" t="s">
        <v>363</v>
      </c>
      <c r="K342" s="126">
        <f t="shared" si="486"/>
        <v>336.11622620290791</v>
      </c>
      <c r="L342" s="126">
        <f t="shared" si="487"/>
        <v>322.53089190564174</v>
      </c>
      <c r="M342" s="127"/>
      <c r="N342" s="128" t="s">
        <v>338</v>
      </c>
      <c r="O342" s="142" t="s">
        <v>330</v>
      </c>
      <c r="P342" s="128" t="e">
        <f>VLOOKUP(I342,I343:J807,2,FALSE)</f>
        <v>#N/A</v>
      </c>
      <c r="Q342" s="129" t="e">
        <f>VLOOKUP(I342,#REF!,5,FALSE)</f>
        <v>#REF!</v>
      </c>
      <c r="R342" s="129" t="e">
        <f>VLOOKUP(I342,#REF!,6,FALSE)</f>
        <v>#REF!</v>
      </c>
      <c r="S342" s="130" t="e">
        <f t="shared" si="497"/>
        <v>#REF!</v>
      </c>
      <c r="T342" s="108">
        <v>69</v>
      </c>
      <c r="U342" s="108">
        <v>1</v>
      </c>
      <c r="V342" s="131">
        <v>0.53900000000000003</v>
      </c>
      <c r="W342" s="131">
        <v>37.347000000000001</v>
      </c>
      <c r="X342" s="128">
        <f t="shared" si="477"/>
        <v>0</v>
      </c>
      <c r="Y342" s="128">
        <f t="shared" si="478"/>
        <v>0</v>
      </c>
      <c r="Z342" s="135">
        <f t="shared" si="493"/>
        <v>0</v>
      </c>
      <c r="AA342" s="135">
        <f t="shared" si="494"/>
        <v>0</v>
      </c>
      <c r="AB342" s="128">
        <f t="shared" si="479"/>
        <v>1</v>
      </c>
      <c r="AC342" s="135">
        <f t="shared" si="495"/>
        <v>0</v>
      </c>
      <c r="AD342" s="135">
        <f t="shared" si="496"/>
        <v>0</v>
      </c>
      <c r="AE342" s="133" t="s">
        <v>330</v>
      </c>
      <c r="AF342" s="39">
        <v>526</v>
      </c>
      <c r="AG342" s="39">
        <v>100</v>
      </c>
      <c r="AH342" s="180">
        <f t="shared" si="467"/>
        <v>0.53900000000000003</v>
      </c>
    </row>
    <row r="343" spans="1:876" s="28" customFormat="1" ht="14.45" hidden="1" customHeight="1" x14ac:dyDescent="0.2">
      <c r="A343" s="108">
        <v>69</v>
      </c>
      <c r="B343" s="109" t="s">
        <v>360</v>
      </c>
      <c r="C343" s="278" t="s">
        <v>471</v>
      </c>
      <c r="D343" s="110">
        <f t="shared" si="480"/>
        <v>23289.300000000003</v>
      </c>
      <c r="E343" s="110">
        <f t="shared" si="492"/>
        <v>22347.98</v>
      </c>
      <c r="F343" s="111" t="s">
        <v>36</v>
      </c>
      <c r="G343" s="108">
        <v>51241</v>
      </c>
      <c r="H343" s="113" t="s">
        <v>362</v>
      </c>
      <c r="I343" s="108">
        <v>51235</v>
      </c>
      <c r="J343" s="123" t="s">
        <v>361</v>
      </c>
      <c r="K343" s="126">
        <f t="shared" si="486"/>
        <v>1309.543738452888</v>
      </c>
      <c r="L343" s="126">
        <f t="shared" si="487"/>
        <v>1256.613864567435</v>
      </c>
      <c r="M343" s="127"/>
      <c r="N343" s="128" t="s">
        <v>338</v>
      </c>
      <c r="O343" s="142" t="s">
        <v>330</v>
      </c>
      <c r="P343" s="128" t="str">
        <f>VLOOKUP(I343,I337:J808,2,FALSE)</f>
        <v>MULECY2</v>
      </c>
      <c r="Q343" s="129" t="e">
        <f>VLOOKUP(I343,#REF!,5,FALSE)</f>
        <v>#REF!</v>
      </c>
      <c r="R343" s="129" t="e">
        <f>VLOOKUP(I343,#REF!,6,FALSE)</f>
        <v>#REF!</v>
      </c>
      <c r="S343" s="130" t="e">
        <f t="shared" si="497"/>
        <v>#REF!</v>
      </c>
      <c r="T343" s="108">
        <v>69</v>
      </c>
      <c r="U343" s="108">
        <v>1</v>
      </c>
      <c r="V343" s="131">
        <v>2.1</v>
      </c>
      <c r="W343" s="131">
        <v>37.347000000000001</v>
      </c>
      <c r="X343" s="128">
        <f t="shared" si="477"/>
        <v>0</v>
      </c>
      <c r="Y343" s="128">
        <f t="shared" si="478"/>
        <v>0</v>
      </c>
      <c r="Z343" s="135">
        <f t="shared" si="493"/>
        <v>0</v>
      </c>
      <c r="AA343" s="135">
        <f t="shared" si="494"/>
        <v>0</v>
      </c>
      <c r="AB343" s="128">
        <f t="shared" si="479"/>
        <v>1</v>
      </c>
      <c r="AC343" s="135">
        <f t="shared" si="495"/>
        <v>0</v>
      </c>
      <c r="AD343" s="135">
        <f t="shared" si="496"/>
        <v>0</v>
      </c>
      <c r="AE343" s="133" t="s">
        <v>330</v>
      </c>
      <c r="AF343" s="39">
        <v>526</v>
      </c>
      <c r="AG343" s="39">
        <v>100</v>
      </c>
      <c r="AH343" s="180">
        <f t="shared" si="467"/>
        <v>2.1</v>
      </c>
    </row>
    <row r="344" spans="1:876" s="28" customFormat="1" ht="14.45" hidden="1" customHeight="1" x14ac:dyDescent="0.2">
      <c r="A344" s="108">
        <v>69</v>
      </c>
      <c r="B344" s="109" t="s">
        <v>800</v>
      </c>
      <c r="C344" s="112" t="s">
        <v>880</v>
      </c>
      <c r="D344" s="110">
        <f t="shared" ref="D344:D345" si="498">VLOOKUP(C344,TLine_Cost,2,FALSE)</f>
        <v>517440.78</v>
      </c>
      <c r="E344" s="110">
        <f t="shared" ref="E344:E345" si="499">VLOOKUP(C344,TLine_Cost,4,FALSE)</f>
        <v>461120.33</v>
      </c>
      <c r="F344" s="111" t="s">
        <v>35</v>
      </c>
      <c r="G344" s="108">
        <v>51465</v>
      </c>
      <c r="H344" s="278" t="s">
        <v>1263</v>
      </c>
      <c r="I344" s="108">
        <v>51461</v>
      </c>
      <c r="J344" s="278" t="s">
        <v>1264</v>
      </c>
      <c r="K344" s="126">
        <f t="shared" ref="K344:K345" si="500">D344*V344/W344</f>
        <v>1802.9295470383274</v>
      </c>
      <c r="L344" s="126">
        <f t="shared" ref="L344:L345" si="501">E344*V344/W344</f>
        <v>1606.6910452961674</v>
      </c>
      <c r="M344" s="127">
        <f>SUM(K344:K345)</f>
        <v>151584.76883945326</v>
      </c>
      <c r="N344" s="128" t="s">
        <v>338</v>
      </c>
      <c r="O344" s="142" t="s">
        <v>330</v>
      </c>
      <c r="P344" s="128" t="str">
        <f>VLOOKUP(I344,I337:J726,2,FALSE)</f>
        <v>South Littlefield Substation</v>
      </c>
      <c r="Q344" s="129" t="e">
        <f>VLOOKUP(I344,#REF!,5,FALSE)</f>
        <v>#REF!</v>
      </c>
      <c r="R344" s="129" t="e">
        <f>VLOOKUP(I344,#REF!,6,FALSE)</f>
        <v>#REF!</v>
      </c>
      <c r="S344" s="130" t="e">
        <f t="shared" ref="S344:S345" si="502">SQRT(Q344^2+R344^2)</f>
        <v>#REF!</v>
      </c>
      <c r="T344" s="108">
        <v>69</v>
      </c>
      <c r="U344" s="108">
        <v>1</v>
      </c>
      <c r="V344" s="327">
        <v>1.2999999999999999E-2</v>
      </c>
      <c r="W344" s="327">
        <v>3.7309999999999999</v>
      </c>
      <c r="X344" s="128">
        <f t="shared" si="477"/>
        <v>1</v>
      </c>
      <c r="Y344" s="128">
        <f t="shared" si="478"/>
        <v>0</v>
      </c>
      <c r="Z344" s="135">
        <f t="shared" ref="Z344:Z345" si="503">K344*X344*Y344</f>
        <v>0</v>
      </c>
      <c r="AA344" s="135">
        <f t="shared" ref="AA344:AA345" si="504">L344*X344*Y344</f>
        <v>0</v>
      </c>
      <c r="AB344" s="128">
        <f t="shared" si="479"/>
        <v>1</v>
      </c>
      <c r="AC344" s="135">
        <f t="shared" ref="AC344:AC345" si="505">K344*X344*AB344</f>
        <v>1802.9295470383274</v>
      </c>
      <c r="AD344" s="135">
        <f t="shared" ref="AD344:AD345" si="506">L344*X344*AB344</f>
        <v>1606.6910452961674</v>
      </c>
      <c r="AE344" s="133" t="s">
        <v>330</v>
      </c>
      <c r="AF344" s="39">
        <v>526</v>
      </c>
      <c r="AG344" s="39">
        <v>100</v>
      </c>
      <c r="AH344" s="39">
        <f t="shared" si="458"/>
        <v>1.2999999999999999E-2</v>
      </c>
    </row>
    <row r="345" spans="1:876" s="28" customFormat="1" ht="14.45" hidden="1" customHeight="1" x14ac:dyDescent="0.2">
      <c r="A345" s="108">
        <v>69</v>
      </c>
      <c r="B345" s="109" t="s">
        <v>800</v>
      </c>
      <c r="C345" s="112" t="s">
        <v>880</v>
      </c>
      <c r="D345" s="110">
        <f t="shared" si="498"/>
        <v>517440.78</v>
      </c>
      <c r="E345" s="110">
        <f t="shared" si="499"/>
        <v>461120.33</v>
      </c>
      <c r="F345" s="111" t="s">
        <v>35</v>
      </c>
      <c r="G345" s="108">
        <v>51465</v>
      </c>
      <c r="H345" s="278" t="s">
        <v>1263</v>
      </c>
      <c r="I345" s="108">
        <v>51461</v>
      </c>
      <c r="J345" s="278" t="s">
        <v>1265</v>
      </c>
      <c r="K345" s="126">
        <f t="shared" si="500"/>
        <v>149781.83929241492</v>
      </c>
      <c r="L345" s="126">
        <f t="shared" si="501"/>
        <v>133478.94837845082</v>
      </c>
      <c r="M345" s="127"/>
      <c r="N345" s="128" t="s">
        <v>338</v>
      </c>
      <c r="O345" s="142" t="s">
        <v>330</v>
      </c>
      <c r="P345" s="128" t="str">
        <f>VLOOKUP(I345,I337:J727,2,FALSE)</f>
        <v>South Littlefield Substation</v>
      </c>
      <c r="Q345" s="129" t="e">
        <f>VLOOKUP(I345,#REF!,5,FALSE)</f>
        <v>#REF!</v>
      </c>
      <c r="R345" s="129" t="e">
        <f>VLOOKUP(I345,#REF!,6,FALSE)</f>
        <v>#REF!</v>
      </c>
      <c r="S345" s="130" t="e">
        <f t="shared" si="502"/>
        <v>#REF!</v>
      </c>
      <c r="T345" s="108">
        <v>69</v>
      </c>
      <c r="U345" s="108">
        <v>1</v>
      </c>
      <c r="V345" s="327">
        <v>1.08</v>
      </c>
      <c r="W345" s="327">
        <v>3.7309999999999999</v>
      </c>
      <c r="X345" s="128">
        <f t="shared" si="477"/>
        <v>1</v>
      </c>
      <c r="Y345" s="128">
        <f t="shared" si="478"/>
        <v>0</v>
      </c>
      <c r="Z345" s="135">
        <f t="shared" si="503"/>
        <v>0</v>
      </c>
      <c r="AA345" s="135">
        <f t="shared" si="504"/>
        <v>0</v>
      </c>
      <c r="AB345" s="128">
        <f t="shared" si="479"/>
        <v>1</v>
      </c>
      <c r="AC345" s="135">
        <f t="shared" si="505"/>
        <v>149781.83929241492</v>
      </c>
      <c r="AD345" s="135">
        <f t="shared" si="506"/>
        <v>133478.94837845082</v>
      </c>
      <c r="AE345" s="133" t="s">
        <v>330</v>
      </c>
      <c r="AF345" s="39">
        <v>526</v>
      </c>
      <c r="AG345" s="39">
        <v>100</v>
      </c>
      <c r="AH345" s="39">
        <f t="shared" si="458"/>
        <v>1.08</v>
      </c>
    </row>
    <row r="346" spans="1:876" ht="14.45" hidden="1" customHeight="1" x14ac:dyDescent="0.2">
      <c r="A346" s="108">
        <v>69</v>
      </c>
      <c r="B346" s="109" t="s">
        <v>817</v>
      </c>
      <c r="C346" s="278" t="s">
        <v>1266</v>
      </c>
      <c r="D346" s="110">
        <v>0</v>
      </c>
      <c r="E346" s="110">
        <v>0</v>
      </c>
      <c r="F346" s="310" t="s">
        <v>36</v>
      </c>
      <c r="G346" s="108">
        <v>51359</v>
      </c>
      <c r="H346" s="113" t="s">
        <v>816</v>
      </c>
      <c r="I346" s="108">
        <v>51365</v>
      </c>
      <c r="J346" s="123" t="s">
        <v>821</v>
      </c>
      <c r="K346" s="126">
        <f t="shared" ref="K346:K351" si="507">D346*V346/W346</f>
        <v>0</v>
      </c>
      <c r="L346" s="126">
        <f t="shared" ref="L346:L351" si="508">E346*V346/W346</f>
        <v>0</v>
      </c>
      <c r="M346" s="127">
        <f>SUM(K346:K351)</f>
        <v>0</v>
      </c>
      <c r="N346" s="128" t="s">
        <v>338</v>
      </c>
      <c r="O346" s="142" t="s">
        <v>330</v>
      </c>
      <c r="P346" s="128" t="e">
        <f>VLOOKUP(I346,I347:J722,2,FALSE)</f>
        <v>#N/A</v>
      </c>
      <c r="Q346" s="129" t="e">
        <f>VLOOKUP(I346,#REF!,5,FALSE)</f>
        <v>#REF!</v>
      </c>
      <c r="R346" s="129" t="e">
        <f>VLOOKUP(I346,#REF!,6,FALSE)</f>
        <v>#REF!</v>
      </c>
      <c r="S346" s="130" t="e">
        <f>SQRT(Q346^2+R346^2)</f>
        <v>#REF!</v>
      </c>
      <c r="T346" s="108">
        <v>69</v>
      </c>
      <c r="U346" s="108">
        <v>1</v>
      </c>
      <c r="V346" s="131">
        <v>3.5</v>
      </c>
      <c r="W346" s="131">
        <v>24.54</v>
      </c>
      <c r="X346" s="128">
        <f t="shared" si="477"/>
        <v>0</v>
      </c>
      <c r="Y346" s="128">
        <f t="shared" si="478"/>
        <v>0</v>
      </c>
      <c r="Z346" s="135">
        <f t="shared" ref="Z346:Z356" si="509">K346*X346*Y346</f>
        <v>0</v>
      </c>
      <c r="AA346" s="135">
        <f t="shared" ref="AA346:AA356" si="510">L346*X346*Y346</f>
        <v>0</v>
      </c>
      <c r="AB346" s="128">
        <f t="shared" si="479"/>
        <v>1</v>
      </c>
      <c r="AC346" s="135">
        <f t="shared" ref="AC346:AC356" si="511">K346*X346*AB346</f>
        <v>0</v>
      </c>
      <c r="AD346" s="135">
        <f t="shared" ref="AD346:AD356" si="512">L346*X346*AB346</f>
        <v>0</v>
      </c>
      <c r="AE346" s="133" t="s">
        <v>330</v>
      </c>
      <c r="AF346" s="39">
        <v>526</v>
      </c>
      <c r="AG346" s="39">
        <v>100</v>
      </c>
      <c r="AH346" s="180">
        <f t="shared" ref="AH346:AH378" si="513">V346</f>
        <v>3.5</v>
      </c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 s="28"/>
      <c r="IL346" s="28"/>
      <c r="IM346" s="28"/>
      <c r="IN346" s="28"/>
      <c r="IO346" s="28"/>
      <c r="IP346" s="28"/>
      <c r="IQ346" s="28"/>
      <c r="IR346" s="28"/>
      <c r="IS346" s="28"/>
      <c r="IT346" s="28"/>
      <c r="IU346" s="28"/>
      <c r="IV346" s="28"/>
      <c r="IW346" s="28"/>
      <c r="IX346" s="28"/>
      <c r="IY346" s="28"/>
      <c r="IZ346" s="28"/>
      <c r="JA346" s="28"/>
      <c r="JB346" s="28"/>
      <c r="JC346" s="28"/>
      <c r="JD346" s="28"/>
      <c r="JE346" s="28"/>
      <c r="JF346" s="28"/>
      <c r="JG346" s="28"/>
      <c r="JH346" s="28"/>
      <c r="JI346" s="28"/>
      <c r="JJ346" s="28"/>
      <c r="JK346" s="28"/>
      <c r="JL346" s="28"/>
      <c r="JM346" s="28"/>
      <c r="JN346" s="28"/>
      <c r="JO346" s="28"/>
      <c r="JP346" s="28"/>
      <c r="JQ346" s="28"/>
      <c r="JR346" s="28"/>
      <c r="JS346" s="28"/>
      <c r="JT346" s="28"/>
      <c r="JU346" s="28"/>
      <c r="JV346" s="28"/>
      <c r="JW346" s="28"/>
      <c r="JX346" s="28"/>
      <c r="JY346" s="28"/>
      <c r="JZ346" s="28"/>
      <c r="KA346" s="28"/>
      <c r="KB346" s="28"/>
      <c r="KC346" s="28"/>
      <c r="KD346" s="28"/>
      <c r="KE346" s="28"/>
      <c r="KF346" s="28"/>
      <c r="KG346" s="28"/>
      <c r="KH346" s="28"/>
      <c r="KI346" s="28"/>
      <c r="KJ346" s="28"/>
      <c r="KK346" s="28"/>
      <c r="KL346" s="28"/>
      <c r="KM346" s="28"/>
      <c r="KN346" s="28"/>
      <c r="KO346" s="28"/>
      <c r="KP346" s="28"/>
      <c r="KQ346" s="28"/>
      <c r="KR346" s="28"/>
      <c r="KS346" s="28"/>
      <c r="KT346" s="28"/>
      <c r="KU346" s="28"/>
      <c r="KV346" s="28"/>
      <c r="KW346" s="28"/>
      <c r="KX346" s="28"/>
      <c r="KY346" s="28"/>
      <c r="KZ346" s="28"/>
      <c r="LA346" s="28"/>
      <c r="LB346" s="28"/>
      <c r="LC346" s="28"/>
      <c r="LD346" s="28"/>
      <c r="LE346" s="28"/>
      <c r="LF346" s="28"/>
      <c r="LG346" s="28"/>
      <c r="LH346" s="28"/>
      <c r="LI346" s="28"/>
      <c r="LJ346" s="28"/>
      <c r="LK346" s="28"/>
      <c r="LL346" s="28"/>
      <c r="LM346" s="28"/>
      <c r="LN346" s="28"/>
      <c r="LO346" s="28"/>
      <c r="LP346" s="28"/>
      <c r="LQ346" s="28"/>
      <c r="LR346" s="28"/>
      <c r="LS346" s="28"/>
      <c r="LT346" s="28"/>
      <c r="LU346" s="28"/>
      <c r="LV346" s="28"/>
      <c r="LW346" s="28"/>
      <c r="LX346" s="28"/>
      <c r="LY346" s="28"/>
      <c r="LZ346" s="28"/>
      <c r="MA346" s="28"/>
      <c r="MB346" s="28"/>
      <c r="MC346" s="28"/>
      <c r="MD346" s="28"/>
      <c r="ME346" s="28"/>
      <c r="MF346" s="28"/>
      <c r="MG346" s="28"/>
      <c r="MH346" s="28"/>
      <c r="MI346" s="28"/>
      <c r="MJ346" s="28"/>
      <c r="MK346" s="28"/>
      <c r="ML346" s="28"/>
      <c r="MM346" s="28"/>
      <c r="MN346" s="28"/>
      <c r="MO346" s="28"/>
      <c r="MP346" s="28"/>
      <c r="MQ346" s="28"/>
      <c r="MR346" s="28"/>
      <c r="MS346" s="28"/>
      <c r="MT346" s="28"/>
      <c r="MU346" s="28"/>
      <c r="MV346" s="28"/>
      <c r="MW346" s="28"/>
      <c r="MX346" s="28"/>
      <c r="MY346" s="28"/>
      <c r="MZ346" s="28"/>
      <c r="NA346" s="28"/>
      <c r="NB346" s="28"/>
      <c r="NC346" s="28"/>
      <c r="ND346" s="28"/>
      <c r="NE346" s="28"/>
      <c r="NF346" s="28"/>
      <c r="NG346" s="28"/>
      <c r="NH346" s="28"/>
      <c r="NI346" s="28"/>
      <c r="NJ346" s="28"/>
      <c r="NK346" s="28"/>
      <c r="NL346" s="28"/>
      <c r="NM346" s="28"/>
      <c r="NN346" s="28"/>
      <c r="NO346" s="28"/>
      <c r="NP346" s="28"/>
      <c r="NQ346" s="28"/>
      <c r="NR346" s="28"/>
      <c r="NS346" s="28"/>
      <c r="NT346" s="28"/>
      <c r="NU346" s="28"/>
      <c r="NV346" s="28"/>
      <c r="NW346" s="28"/>
      <c r="NX346" s="28"/>
      <c r="NY346" s="28"/>
      <c r="NZ346" s="28"/>
      <c r="OA346" s="28"/>
      <c r="OB346" s="28"/>
      <c r="OC346" s="28"/>
      <c r="OD346" s="28"/>
      <c r="OE346" s="28"/>
      <c r="OF346" s="28"/>
      <c r="OG346" s="28"/>
      <c r="OH346" s="28"/>
      <c r="OI346" s="28"/>
      <c r="OJ346" s="28"/>
      <c r="OK346" s="28"/>
      <c r="OL346" s="28"/>
      <c r="OM346" s="28"/>
      <c r="ON346" s="28"/>
      <c r="OO346" s="28"/>
      <c r="OP346" s="28"/>
      <c r="OQ346" s="28"/>
      <c r="OR346" s="28"/>
      <c r="OS346" s="28"/>
      <c r="OT346" s="28"/>
      <c r="OU346" s="28"/>
      <c r="OV346" s="28"/>
      <c r="OW346" s="28"/>
      <c r="OX346" s="28"/>
      <c r="OY346" s="28"/>
      <c r="OZ346" s="28"/>
      <c r="PA346" s="28"/>
      <c r="PB346" s="28"/>
      <c r="PC346" s="28"/>
      <c r="PD346" s="28"/>
      <c r="PE346" s="28"/>
      <c r="PF346" s="28"/>
      <c r="PG346" s="28"/>
      <c r="PH346" s="28"/>
      <c r="PI346" s="28"/>
      <c r="PJ346" s="28"/>
      <c r="PK346" s="28"/>
      <c r="PL346" s="28"/>
      <c r="PM346" s="28"/>
      <c r="PN346" s="28"/>
      <c r="PO346" s="28"/>
      <c r="PP346" s="28"/>
      <c r="PQ346" s="28"/>
      <c r="PR346" s="28"/>
      <c r="PS346" s="28"/>
      <c r="PT346" s="28"/>
      <c r="PU346" s="28"/>
      <c r="PV346" s="28"/>
      <c r="PW346" s="28"/>
      <c r="PX346" s="28"/>
      <c r="PY346" s="28"/>
      <c r="PZ346" s="28"/>
      <c r="QA346" s="28"/>
      <c r="QB346" s="28"/>
      <c r="QC346" s="28"/>
      <c r="QD346" s="28"/>
      <c r="QE346" s="28"/>
      <c r="QF346" s="28"/>
      <c r="QG346" s="28"/>
      <c r="QH346" s="28"/>
      <c r="QI346" s="28"/>
      <c r="QJ346" s="28"/>
      <c r="QK346" s="28"/>
      <c r="QL346" s="28"/>
      <c r="QM346" s="28"/>
      <c r="QN346" s="28"/>
      <c r="QO346" s="28"/>
      <c r="QP346" s="28"/>
      <c r="QQ346" s="28"/>
      <c r="QR346" s="28"/>
      <c r="QS346" s="28"/>
      <c r="QT346" s="28"/>
      <c r="QU346" s="28"/>
      <c r="QV346" s="28"/>
      <c r="QW346" s="28"/>
      <c r="QX346" s="28"/>
      <c r="QY346" s="28"/>
      <c r="QZ346" s="28"/>
      <c r="RA346" s="28"/>
      <c r="RB346" s="28"/>
      <c r="RC346" s="28"/>
      <c r="RD346" s="28"/>
      <c r="RE346" s="28"/>
      <c r="RF346" s="28"/>
      <c r="RG346" s="28"/>
      <c r="RH346" s="28"/>
      <c r="RI346" s="28"/>
      <c r="RJ346" s="28"/>
      <c r="RK346" s="28"/>
      <c r="RL346" s="28"/>
      <c r="RM346" s="28"/>
      <c r="RN346" s="28"/>
      <c r="RO346" s="28"/>
      <c r="RP346" s="28"/>
      <c r="RQ346" s="28"/>
      <c r="RR346" s="28"/>
      <c r="RS346" s="28"/>
      <c r="RT346" s="28"/>
      <c r="RU346" s="28"/>
      <c r="RV346" s="28"/>
      <c r="RW346" s="28"/>
      <c r="RX346" s="28"/>
      <c r="RY346" s="28"/>
      <c r="RZ346" s="28"/>
      <c r="SA346" s="28"/>
      <c r="SB346" s="28"/>
      <c r="SC346" s="28"/>
      <c r="SD346" s="28"/>
      <c r="SE346" s="28"/>
      <c r="SF346" s="28"/>
      <c r="SG346" s="28"/>
      <c r="SH346" s="28"/>
      <c r="SI346" s="28"/>
      <c r="SJ346" s="28"/>
      <c r="SK346" s="28"/>
      <c r="SL346" s="28"/>
      <c r="SM346" s="28"/>
      <c r="SN346" s="28"/>
      <c r="SO346" s="28"/>
      <c r="SP346" s="28"/>
      <c r="SQ346" s="28"/>
      <c r="SR346" s="28"/>
      <c r="SS346" s="28"/>
      <c r="ST346" s="28"/>
      <c r="SU346" s="28"/>
      <c r="SV346" s="28"/>
      <c r="SW346" s="28"/>
      <c r="SX346" s="28"/>
      <c r="SY346" s="28"/>
      <c r="SZ346" s="28"/>
      <c r="TA346" s="28"/>
      <c r="TB346" s="28"/>
      <c r="TC346" s="28"/>
      <c r="TD346" s="28"/>
      <c r="TE346" s="28"/>
      <c r="TF346" s="28"/>
      <c r="TG346" s="28"/>
      <c r="TH346" s="28"/>
      <c r="TI346" s="28"/>
      <c r="TJ346" s="28"/>
      <c r="TK346" s="28"/>
      <c r="TL346" s="28"/>
      <c r="TM346" s="28"/>
      <c r="TN346" s="28"/>
      <c r="TO346" s="28"/>
      <c r="TP346" s="28"/>
      <c r="TQ346" s="28"/>
      <c r="TR346" s="28"/>
      <c r="TS346" s="28"/>
      <c r="TT346" s="28"/>
      <c r="TU346" s="28"/>
      <c r="TV346" s="28"/>
      <c r="TW346" s="28"/>
      <c r="TX346" s="28"/>
      <c r="TY346" s="28"/>
      <c r="TZ346" s="28"/>
      <c r="UA346" s="28"/>
      <c r="UB346" s="28"/>
      <c r="UC346" s="28"/>
      <c r="UD346" s="28"/>
      <c r="UE346" s="28"/>
      <c r="UF346" s="28"/>
      <c r="UG346" s="28"/>
      <c r="UH346" s="28"/>
      <c r="UI346" s="28"/>
      <c r="UJ346" s="28"/>
      <c r="UK346" s="28"/>
      <c r="UL346" s="28"/>
      <c r="UM346" s="28"/>
      <c r="UN346" s="28"/>
      <c r="UO346" s="28"/>
      <c r="UP346" s="28"/>
      <c r="UQ346" s="28"/>
      <c r="UR346" s="28"/>
      <c r="US346" s="28"/>
      <c r="UT346" s="28"/>
      <c r="UU346" s="28"/>
      <c r="UV346" s="28"/>
      <c r="UW346" s="28"/>
      <c r="UX346" s="28"/>
      <c r="UY346" s="28"/>
      <c r="UZ346" s="28"/>
      <c r="VA346" s="28"/>
      <c r="VB346" s="28"/>
      <c r="VC346" s="28"/>
      <c r="VD346" s="28"/>
      <c r="VE346" s="28"/>
      <c r="VF346" s="28"/>
      <c r="VG346" s="28"/>
      <c r="VH346" s="28"/>
      <c r="VI346" s="28"/>
      <c r="VJ346" s="28"/>
      <c r="VK346" s="28"/>
      <c r="VL346" s="28"/>
      <c r="VM346" s="28"/>
      <c r="VN346" s="28"/>
      <c r="VO346" s="28"/>
      <c r="VP346" s="28"/>
      <c r="VQ346" s="28"/>
      <c r="VR346" s="28"/>
      <c r="VS346" s="28"/>
      <c r="VT346" s="28"/>
      <c r="VU346" s="28"/>
      <c r="VV346" s="28"/>
      <c r="VW346" s="28"/>
      <c r="VX346" s="28"/>
      <c r="VY346" s="28"/>
      <c r="VZ346" s="28"/>
      <c r="WA346" s="28"/>
      <c r="WB346" s="28"/>
      <c r="WC346" s="28"/>
      <c r="WD346" s="28"/>
      <c r="WE346" s="28"/>
      <c r="WF346" s="28"/>
      <c r="WG346" s="28"/>
      <c r="WH346" s="28"/>
      <c r="WI346" s="28"/>
      <c r="WJ346" s="28"/>
      <c r="WK346" s="28"/>
      <c r="WL346" s="28"/>
      <c r="WM346" s="28"/>
      <c r="WN346" s="28"/>
      <c r="WO346" s="28"/>
      <c r="WP346" s="28"/>
      <c r="WQ346" s="28"/>
      <c r="WR346" s="28"/>
      <c r="WS346" s="28"/>
      <c r="WT346" s="28"/>
      <c r="WU346" s="28"/>
      <c r="WV346" s="28"/>
      <c r="WW346" s="28"/>
      <c r="WX346" s="28"/>
      <c r="WY346" s="28"/>
      <c r="WZ346" s="28"/>
      <c r="XA346" s="28"/>
      <c r="XB346" s="28"/>
      <c r="XC346" s="28"/>
      <c r="XD346" s="28"/>
      <c r="XE346" s="28"/>
      <c r="XF346" s="28"/>
      <c r="XG346" s="28"/>
      <c r="XH346" s="28"/>
      <c r="XI346" s="28"/>
      <c r="XJ346" s="28"/>
      <c r="XK346" s="28"/>
      <c r="XL346" s="28"/>
      <c r="XM346" s="28"/>
      <c r="XN346" s="28"/>
      <c r="XO346" s="28"/>
      <c r="XP346" s="28"/>
      <c r="XQ346" s="28"/>
      <c r="XR346" s="28"/>
      <c r="XS346" s="28"/>
      <c r="XT346" s="28"/>
      <c r="XU346" s="28"/>
      <c r="XV346" s="28"/>
      <c r="XW346" s="28"/>
      <c r="XX346" s="28"/>
      <c r="XY346" s="28"/>
      <c r="XZ346" s="28"/>
      <c r="YA346" s="28"/>
      <c r="YB346" s="28"/>
      <c r="YC346" s="28"/>
      <c r="YD346" s="28"/>
      <c r="YE346" s="28"/>
      <c r="YF346" s="28"/>
      <c r="YG346" s="28"/>
      <c r="YH346" s="28"/>
      <c r="YI346" s="28"/>
      <c r="YJ346" s="28"/>
      <c r="YK346" s="28"/>
      <c r="YL346" s="28"/>
      <c r="YM346" s="28"/>
      <c r="YN346" s="28"/>
      <c r="YO346" s="28"/>
      <c r="YP346" s="28"/>
      <c r="YQ346" s="28"/>
      <c r="YR346" s="28"/>
      <c r="YS346" s="28"/>
      <c r="YT346" s="28"/>
      <c r="YU346" s="28"/>
      <c r="YV346" s="28"/>
      <c r="YW346" s="28"/>
      <c r="YX346" s="28"/>
      <c r="YY346" s="28"/>
      <c r="YZ346" s="28"/>
      <c r="ZA346" s="28"/>
      <c r="ZB346" s="28"/>
      <c r="ZC346" s="28"/>
      <c r="ZD346" s="28"/>
      <c r="ZE346" s="28"/>
      <c r="ZF346" s="28"/>
      <c r="ZG346" s="28"/>
      <c r="ZH346" s="28"/>
      <c r="ZI346" s="28"/>
      <c r="ZJ346" s="28"/>
      <c r="ZK346" s="28"/>
      <c r="ZL346" s="28"/>
      <c r="ZM346" s="28"/>
      <c r="ZN346" s="28"/>
      <c r="ZO346" s="28"/>
      <c r="ZP346" s="28"/>
      <c r="ZQ346" s="28"/>
      <c r="ZR346" s="28"/>
      <c r="ZS346" s="28"/>
      <c r="ZT346" s="28"/>
      <c r="ZU346" s="28"/>
      <c r="ZV346" s="28"/>
      <c r="ZW346" s="28"/>
      <c r="ZX346" s="28"/>
      <c r="ZY346" s="28"/>
      <c r="ZZ346" s="28"/>
      <c r="AAA346" s="28"/>
      <c r="AAB346" s="28"/>
      <c r="AAC346" s="28"/>
      <c r="AAD346" s="28"/>
      <c r="AAE346" s="28"/>
      <c r="AAF346" s="28"/>
      <c r="AAG346" s="28"/>
      <c r="AAH346" s="28"/>
      <c r="AAI346" s="28"/>
      <c r="AAJ346" s="28"/>
      <c r="AAK346" s="28"/>
      <c r="AAL346" s="28"/>
      <c r="AAM346" s="28"/>
      <c r="AAN346" s="28"/>
      <c r="AAO346" s="28"/>
      <c r="AAP346" s="28"/>
      <c r="AAQ346" s="28"/>
      <c r="AAR346" s="28"/>
      <c r="AAS346" s="28"/>
      <c r="AAT346" s="28"/>
      <c r="AAU346" s="28"/>
      <c r="AAV346" s="28"/>
      <c r="AAW346" s="28"/>
      <c r="AAX346" s="28"/>
      <c r="AAY346" s="28"/>
      <c r="AAZ346" s="28"/>
      <c r="ABA346" s="28"/>
      <c r="ABB346" s="28"/>
      <c r="ABC346" s="28"/>
      <c r="ABD346" s="28"/>
      <c r="ABE346" s="28"/>
      <c r="ABF346" s="28"/>
      <c r="ABG346" s="28"/>
      <c r="ABH346" s="28"/>
      <c r="ABI346" s="28"/>
      <c r="ABJ346" s="28"/>
      <c r="ABK346" s="28"/>
      <c r="ABL346" s="28"/>
      <c r="ABM346" s="28"/>
      <c r="ABN346" s="28"/>
      <c r="ABO346" s="28"/>
      <c r="ABP346" s="28"/>
      <c r="ABQ346" s="28"/>
      <c r="ABR346" s="28"/>
      <c r="ABS346" s="28"/>
      <c r="ABT346" s="28"/>
      <c r="ABU346" s="28"/>
      <c r="ABV346" s="28"/>
      <c r="ABW346" s="28"/>
      <c r="ABX346" s="28"/>
      <c r="ABY346" s="28"/>
      <c r="ABZ346" s="28"/>
      <c r="ACA346" s="28"/>
      <c r="ACB346" s="28"/>
      <c r="ACC346" s="28"/>
      <c r="ACD346" s="28"/>
      <c r="ACE346" s="28"/>
      <c r="ACF346" s="28"/>
      <c r="ACG346" s="28"/>
      <c r="ACH346" s="28"/>
      <c r="ACI346" s="28"/>
      <c r="ACJ346" s="28"/>
      <c r="ACK346" s="28"/>
      <c r="ACL346" s="28"/>
      <c r="ACM346" s="28"/>
      <c r="ACN346" s="28"/>
      <c r="ACO346" s="28"/>
      <c r="ACP346" s="28"/>
      <c r="ACQ346" s="28"/>
      <c r="ACR346" s="28"/>
      <c r="ACS346" s="28"/>
      <c r="ACT346" s="28"/>
      <c r="ACU346" s="28"/>
      <c r="ACV346" s="28"/>
      <c r="ACW346" s="28"/>
      <c r="ACX346" s="28"/>
      <c r="ACY346" s="28"/>
      <c r="ACZ346" s="28"/>
      <c r="ADA346" s="28"/>
      <c r="ADB346" s="28"/>
      <c r="ADC346" s="28"/>
      <c r="ADD346" s="28"/>
      <c r="ADE346" s="28"/>
      <c r="ADF346" s="28"/>
      <c r="ADG346" s="28"/>
      <c r="ADH346" s="28"/>
      <c r="ADI346" s="28"/>
      <c r="ADJ346" s="28"/>
      <c r="ADK346" s="28"/>
      <c r="ADL346" s="28"/>
      <c r="ADM346" s="28"/>
      <c r="ADN346" s="28"/>
      <c r="ADO346" s="28"/>
      <c r="ADP346" s="28"/>
      <c r="ADQ346" s="28"/>
      <c r="ADR346" s="28"/>
      <c r="ADS346" s="28"/>
      <c r="ADT346" s="28"/>
      <c r="ADU346" s="28"/>
      <c r="ADV346" s="28"/>
      <c r="ADW346" s="28"/>
      <c r="ADX346" s="28"/>
      <c r="ADY346" s="28"/>
      <c r="ADZ346" s="28"/>
      <c r="AEA346" s="28"/>
      <c r="AEB346" s="28"/>
      <c r="AEC346" s="28"/>
      <c r="AED346" s="28"/>
      <c r="AEE346" s="28"/>
      <c r="AEF346" s="28"/>
      <c r="AEG346" s="28"/>
      <c r="AEH346" s="28"/>
      <c r="AEI346" s="28"/>
      <c r="AEJ346" s="28"/>
      <c r="AEK346" s="28"/>
      <c r="AEL346" s="28"/>
      <c r="AEM346" s="28"/>
      <c r="AEN346" s="28"/>
      <c r="AEO346" s="28"/>
      <c r="AEP346" s="28"/>
      <c r="AEQ346" s="28"/>
      <c r="AER346" s="28"/>
      <c r="AES346" s="28"/>
      <c r="AET346" s="28"/>
      <c r="AEU346" s="28"/>
      <c r="AEV346" s="28"/>
      <c r="AEW346" s="28"/>
      <c r="AEX346" s="28"/>
      <c r="AEY346" s="28"/>
      <c r="AEZ346" s="28"/>
      <c r="AFA346" s="28"/>
      <c r="AFB346" s="28"/>
      <c r="AFC346" s="28"/>
      <c r="AFD346" s="28"/>
      <c r="AFE346" s="28"/>
      <c r="AFF346" s="28"/>
      <c r="AFG346" s="28"/>
      <c r="AFH346" s="28"/>
      <c r="AFI346" s="28"/>
      <c r="AFJ346" s="28"/>
      <c r="AFK346" s="28"/>
      <c r="AFL346" s="28"/>
      <c r="AFM346" s="28"/>
      <c r="AFN346" s="28"/>
      <c r="AFO346" s="28"/>
      <c r="AFP346" s="28"/>
      <c r="AFQ346" s="28"/>
      <c r="AFR346" s="28"/>
      <c r="AFS346" s="28"/>
      <c r="AFT346" s="28"/>
      <c r="AFU346" s="28"/>
      <c r="AFV346" s="28"/>
      <c r="AFW346" s="28"/>
      <c r="AFX346" s="28"/>
      <c r="AFY346" s="28"/>
      <c r="AFZ346" s="28"/>
      <c r="AGA346" s="28"/>
      <c r="AGB346" s="28"/>
      <c r="AGC346" s="28"/>
      <c r="AGD346" s="28"/>
      <c r="AGE346" s="28"/>
      <c r="AGF346" s="28"/>
      <c r="AGG346" s="28"/>
      <c r="AGH346" s="28"/>
      <c r="AGI346" s="28"/>
      <c r="AGJ346" s="28"/>
      <c r="AGK346" s="28"/>
      <c r="AGL346" s="28"/>
      <c r="AGM346" s="28"/>
      <c r="AGN346" s="28"/>
      <c r="AGO346" s="28"/>
      <c r="AGP346" s="28"/>
      <c r="AGQ346" s="28"/>
      <c r="AGR346" s="28"/>
    </row>
    <row r="347" spans="1:876" ht="14.45" hidden="1" customHeight="1" x14ac:dyDescent="0.2">
      <c r="A347" s="108">
        <v>69</v>
      </c>
      <c r="B347" s="109" t="s">
        <v>817</v>
      </c>
      <c r="C347" s="278" t="s">
        <v>1266</v>
      </c>
      <c r="D347" s="110">
        <v>0</v>
      </c>
      <c r="E347" s="110">
        <v>0</v>
      </c>
      <c r="F347" s="310" t="s">
        <v>36</v>
      </c>
      <c r="G347" s="108">
        <v>51365</v>
      </c>
      <c r="H347" s="113" t="s">
        <v>821</v>
      </c>
      <c r="I347" s="108">
        <v>51369</v>
      </c>
      <c r="J347" s="123" t="s">
        <v>327</v>
      </c>
      <c r="K347" s="126">
        <f t="shared" si="507"/>
        <v>0</v>
      </c>
      <c r="L347" s="126">
        <f t="shared" si="508"/>
        <v>0</v>
      </c>
      <c r="M347" s="127"/>
      <c r="N347" s="128" t="s">
        <v>338</v>
      </c>
      <c r="O347" s="142" t="s">
        <v>330</v>
      </c>
      <c r="P347" s="128" t="str">
        <f>VLOOKUP(I347,I348:J723,2,FALSE)</f>
        <v>LOCKNEY2</v>
      </c>
      <c r="Q347" s="129" t="e">
        <f>VLOOKUP(I347,#REF!,5,FALSE)</f>
        <v>#REF!</v>
      </c>
      <c r="R347" s="129" t="e">
        <f>VLOOKUP(I347,#REF!,6,FALSE)</f>
        <v>#REF!</v>
      </c>
      <c r="S347" s="130" t="e">
        <f>SQRT(Q347^2+R347^2)</f>
        <v>#REF!</v>
      </c>
      <c r="T347" s="108">
        <v>69</v>
      </c>
      <c r="U347" s="108">
        <v>1</v>
      </c>
      <c r="V347" s="131">
        <v>1.5</v>
      </c>
      <c r="W347" s="131">
        <v>24.54</v>
      </c>
      <c r="X347" s="128">
        <f t="shared" si="477"/>
        <v>0</v>
      </c>
      <c r="Y347" s="128">
        <f t="shared" si="478"/>
        <v>0</v>
      </c>
      <c r="Z347" s="135">
        <f t="shared" si="509"/>
        <v>0</v>
      </c>
      <c r="AA347" s="135">
        <f t="shared" si="510"/>
        <v>0</v>
      </c>
      <c r="AB347" s="128">
        <f t="shared" si="479"/>
        <v>1</v>
      </c>
      <c r="AC347" s="135">
        <f t="shared" si="511"/>
        <v>0</v>
      </c>
      <c r="AD347" s="135">
        <f t="shared" si="512"/>
        <v>0</v>
      </c>
      <c r="AE347" s="133" t="s">
        <v>330</v>
      </c>
      <c r="AF347" s="39">
        <v>526</v>
      </c>
      <c r="AG347" s="39">
        <v>100</v>
      </c>
      <c r="AH347" s="180">
        <f t="shared" si="513"/>
        <v>1.5</v>
      </c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  <c r="HG347" s="28"/>
      <c r="HH347" s="28"/>
      <c r="HI347" s="28"/>
      <c r="HJ347" s="28"/>
      <c r="HK347" s="28"/>
      <c r="HL347" s="28"/>
      <c r="HM347" s="28"/>
      <c r="HN347" s="28"/>
      <c r="HO347" s="28"/>
      <c r="HP347" s="28"/>
      <c r="HQ347" s="28"/>
      <c r="HR347" s="28"/>
      <c r="HS347" s="28"/>
      <c r="HT347" s="28"/>
      <c r="HU347" s="28"/>
      <c r="HV347" s="28"/>
      <c r="HW347" s="28"/>
      <c r="HX347" s="28"/>
      <c r="HY347" s="28"/>
      <c r="HZ347" s="28"/>
      <c r="IA347" s="28"/>
      <c r="IB347" s="28"/>
      <c r="IC347" s="28"/>
      <c r="ID347" s="28"/>
      <c r="IE347" s="28"/>
      <c r="IF347" s="28"/>
      <c r="IG347" s="28"/>
      <c r="IH347" s="28"/>
      <c r="II347" s="28"/>
      <c r="IJ347" s="28"/>
      <c r="IK347" s="28"/>
      <c r="IL347" s="28"/>
      <c r="IM347" s="28"/>
      <c r="IN347" s="28"/>
      <c r="IO347" s="28"/>
      <c r="IP347" s="28"/>
      <c r="IQ347" s="28"/>
      <c r="IR347" s="28"/>
      <c r="IS347" s="28"/>
      <c r="IT347" s="28"/>
      <c r="IU347" s="28"/>
      <c r="IV347" s="28"/>
      <c r="IW347" s="28"/>
      <c r="IX347" s="28"/>
      <c r="IY347" s="28"/>
      <c r="IZ347" s="28"/>
      <c r="JA347" s="28"/>
      <c r="JB347" s="28"/>
      <c r="JC347" s="28"/>
      <c r="JD347" s="28"/>
      <c r="JE347" s="28"/>
      <c r="JF347" s="28"/>
      <c r="JG347" s="28"/>
      <c r="JH347" s="28"/>
      <c r="JI347" s="28"/>
      <c r="JJ347" s="28"/>
      <c r="JK347" s="28"/>
      <c r="JL347" s="28"/>
      <c r="JM347" s="28"/>
      <c r="JN347" s="28"/>
      <c r="JO347" s="28"/>
      <c r="JP347" s="28"/>
      <c r="JQ347" s="28"/>
      <c r="JR347" s="28"/>
      <c r="JS347" s="28"/>
      <c r="JT347" s="28"/>
      <c r="JU347" s="28"/>
      <c r="JV347" s="28"/>
      <c r="JW347" s="28"/>
      <c r="JX347" s="28"/>
      <c r="JY347" s="28"/>
      <c r="JZ347" s="28"/>
      <c r="KA347" s="28"/>
      <c r="KB347" s="28"/>
      <c r="KC347" s="28"/>
      <c r="KD347" s="28"/>
      <c r="KE347" s="28"/>
      <c r="KF347" s="28"/>
      <c r="KG347" s="28"/>
      <c r="KH347" s="28"/>
      <c r="KI347" s="28"/>
      <c r="KJ347" s="28"/>
      <c r="KK347" s="28"/>
      <c r="KL347" s="28"/>
      <c r="KM347" s="28"/>
      <c r="KN347" s="28"/>
      <c r="KO347" s="28"/>
      <c r="KP347" s="28"/>
      <c r="KQ347" s="28"/>
      <c r="KR347" s="28"/>
      <c r="KS347" s="28"/>
      <c r="KT347" s="28"/>
      <c r="KU347" s="28"/>
      <c r="KV347" s="28"/>
      <c r="KW347" s="28"/>
      <c r="KX347" s="28"/>
      <c r="KY347" s="28"/>
      <c r="KZ347" s="28"/>
      <c r="LA347" s="28"/>
      <c r="LB347" s="28"/>
      <c r="LC347" s="28"/>
      <c r="LD347" s="28"/>
      <c r="LE347" s="28"/>
      <c r="LF347" s="28"/>
      <c r="LG347" s="28"/>
      <c r="LH347" s="28"/>
      <c r="LI347" s="28"/>
      <c r="LJ347" s="28"/>
      <c r="LK347" s="28"/>
      <c r="LL347" s="28"/>
      <c r="LM347" s="28"/>
      <c r="LN347" s="28"/>
      <c r="LO347" s="28"/>
      <c r="LP347" s="28"/>
      <c r="LQ347" s="28"/>
      <c r="LR347" s="28"/>
      <c r="LS347" s="28"/>
      <c r="LT347" s="28"/>
      <c r="LU347" s="28"/>
      <c r="LV347" s="28"/>
      <c r="LW347" s="28"/>
      <c r="LX347" s="28"/>
      <c r="LY347" s="28"/>
      <c r="LZ347" s="28"/>
      <c r="MA347" s="28"/>
      <c r="MB347" s="28"/>
      <c r="MC347" s="28"/>
      <c r="MD347" s="28"/>
      <c r="ME347" s="28"/>
      <c r="MF347" s="28"/>
      <c r="MG347" s="28"/>
      <c r="MH347" s="28"/>
      <c r="MI347" s="28"/>
      <c r="MJ347" s="28"/>
      <c r="MK347" s="28"/>
      <c r="ML347" s="28"/>
      <c r="MM347" s="28"/>
      <c r="MN347" s="28"/>
      <c r="MO347" s="28"/>
      <c r="MP347" s="28"/>
      <c r="MQ347" s="28"/>
      <c r="MR347" s="28"/>
      <c r="MS347" s="28"/>
      <c r="MT347" s="28"/>
      <c r="MU347" s="28"/>
      <c r="MV347" s="28"/>
      <c r="MW347" s="28"/>
      <c r="MX347" s="28"/>
      <c r="MY347" s="28"/>
      <c r="MZ347" s="28"/>
      <c r="NA347" s="28"/>
      <c r="NB347" s="28"/>
      <c r="NC347" s="28"/>
      <c r="ND347" s="28"/>
      <c r="NE347" s="28"/>
      <c r="NF347" s="28"/>
      <c r="NG347" s="28"/>
      <c r="NH347" s="28"/>
      <c r="NI347" s="28"/>
      <c r="NJ347" s="28"/>
      <c r="NK347" s="28"/>
      <c r="NL347" s="28"/>
      <c r="NM347" s="28"/>
      <c r="NN347" s="28"/>
      <c r="NO347" s="28"/>
      <c r="NP347" s="28"/>
      <c r="NQ347" s="28"/>
      <c r="NR347" s="28"/>
      <c r="NS347" s="28"/>
      <c r="NT347" s="28"/>
      <c r="NU347" s="28"/>
      <c r="NV347" s="28"/>
      <c r="NW347" s="28"/>
      <c r="NX347" s="28"/>
      <c r="NY347" s="28"/>
      <c r="NZ347" s="28"/>
      <c r="OA347" s="28"/>
      <c r="OB347" s="28"/>
      <c r="OC347" s="28"/>
      <c r="OD347" s="28"/>
      <c r="OE347" s="28"/>
      <c r="OF347" s="28"/>
      <c r="OG347" s="28"/>
      <c r="OH347" s="28"/>
      <c r="OI347" s="28"/>
      <c r="OJ347" s="28"/>
      <c r="OK347" s="28"/>
      <c r="OL347" s="28"/>
      <c r="OM347" s="28"/>
      <c r="ON347" s="28"/>
      <c r="OO347" s="28"/>
      <c r="OP347" s="28"/>
      <c r="OQ347" s="28"/>
      <c r="OR347" s="28"/>
      <c r="OS347" s="28"/>
      <c r="OT347" s="28"/>
      <c r="OU347" s="28"/>
      <c r="OV347" s="28"/>
      <c r="OW347" s="28"/>
      <c r="OX347" s="28"/>
      <c r="OY347" s="28"/>
      <c r="OZ347" s="28"/>
      <c r="PA347" s="28"/>
      <c r="PB347" s="28"/>
      <c r="PC347" s="28"/>
      <c r="PD347" s="28"/>
      <c r="PE347" s="28"/>
      <c r="PF347" s="28"/>
      <c r="PG347" s="28"/>
      <c r="PH347" s="28"/>
      <c r="PI347" s="28"/>
      <c r="PJ347" s="28"/>
      <c r="PK347" s="28"/>
      <c r="PL347" s="28"/>
      <c r="PM347" s="28"/>
      <c r="PN347" s="28"/>
      <c r="PO347" s="28"/>
      <c r="PP347" s="28"/>
      <c r="PQ347" s="28"/>
      <c r="PR347" s="28"/>
      <c r="PS347" s="28"/>
      <c r="PT347" s="28"/>
      <c r="PU347" s="28"/>
      <c r="PV347" s="28"/>
      <c r="PW347" s="28"/>
      <c r="PX347" s="28"/>
      <c r="PY347" s="28"/>
      <c r="PZ347" s="28"/>
      <c r="QA347" s="28"/>
      <c r="QB347" s="28"/>
      <c r="QC347" s="28"/>
      <c r="QD347" s="28"/>
      <c r="QE347" s="28"/>
      <c r="QF347" s="28"/>
      <c r="QG347" s="28"/>
      <c r="QH347" s="28"/>
      <c r="QI347" s="28"/>
      <c r="QJ347" s="28"/>
      <c r="QK347" s="28"/>
      <c r="QL347" s="28"/>
      <c r="QM347" s="28"/>
      <c r="QN347" s="28"/>
      <c r="QO347" s="28"/>
      <c r="QP347" s="28"/>
      <c r="QQ347" s="28"/>
      <c r="QR347" s="28"/>
      <c r="QS347" s="28"/>
      <c r="QT347" s="28"/>
      <c r="QU347" s="28"/>
      <c r="QV347" s="28"/>
      <c r="QW347" s="28"/>
      <c r="QX347" s="28"/>
      <c r="QY347" s="28"/>
      <c r="QZ347" s="28"/>
      <c r="RA347" s="28"/>
      <c r="RB347" s="28"/>
      <c r="RC347" s="28"/>
      <c r="RD347" s="28"/>
      <c r="RE347" s="28"/>
      <c r="RF347" s="28"/>
      <c r="RG347" s="28"/>
      <c r="RH347" s="28"/>
      <c r="RI347" s="28"/>
      <c r="RJ347" s="28"/>
      <c r="RK347" s="28"/>
      <c r="RL347" s="28"/>
      <c r="RM347" s="28"/>
      <c r="RN347" s="28"/>
      <c r="RO347" s="28"/>
      <c r="RP347" s="28"/>
      <c r="RQ347" s="28"/>
      <c r="RR347" s="28"/>
      <c r="RS347" s="28"/>
      <c r="RT347" s="28"/>
      <c r="RU347" s="28"/>
      <c r="RV347" s="28"/>
      <c r="RW347" s="28"/>
      <c r="RX347" s="28"/>
      <c r="RY347" s="28"/>
      <c r="RZ347" s="28"/>
      <c r="SA347" s="28"/>
      <c r="SB347" s="28"/>
      <c r="SC347" s="28"/>
      <c r="SD347" s="28"/>
      <c r="SE347" s="28"/>
      <c r="SF347" s="28"/>
      <c r="SG347" s="28"/>
      <c r="SH347" s="28"/>
      <c r="SI347" s="28"/>
      <c r="SJ347" s="28"/>
      <c r="SK347" s="28"/>
      <c r="SL347" s="28"/>
      <c r="SM347" s="28"/>
      <c r="SN347" s="28"/>
      <c r="SO347" s="28"/>
      <c r="SP347" s="28"/>
      <c r="SQ347" s="28"/>
      <c r="SR347" s="28"/>
      <c r="SS347" s="28"/>
      <c r="ST347" s="28"/>
      <c r="SU347" s="28"/>
      <c r="SV347" s="28"/>
      <c r="SW347" s="28"/>
      <c r="SX347" s="28"/>
      <c r="SY347" s="28"/>
      <c r="SZ347" s="28"/>
      <c r="TA347" s="28"/>
      <c r="TB347" s="28"/>
      <c r="TC347" s="28"/>
      <c r="TD347" s="28"/>
      <c r="TE347" s="28"/>
      <c r="TF347" s="28"/>
      <c r="TG347" s="28"/>
      <c r="TH347" s="28"/>
      <c r="TI347" s="28"/>
      <c r="TJ347" s="28"/>
      <c r="TK347" s="28"/>
      <c r="TL347" s="28"/>
      <c r="TM347" s="28"/>
      <c r="TN347" s="28"/>
      <c r="TO347" s="28"/>
      <c r="TP347" s="28"/>
      <c r="TQ347" s="28"/>
      <c r="TR347" s="28"/>
      <c r="TS347" s="28"/>
      <c r="TT347" s="28"/>
      <c r="TU347" s="28"/>
      <c r="TV347" s="28"/>
      <c r="TW347" s="28"/>
      <c r="TX347" s="28"/>
      <c r="TY347" s="28"/>
      <c r="TZ347" s="28"/>
      <c r="UA347" s="28"/>
      <c r="UB347" s="28"/>
      <c r="UC347" s="28"/>
      <c r="UD347" s="28"/>
      <c r="UE347" s="28"/>
      <c r="UF347" s="28"/>
      <c r="UG347" s="28"/>
      <c r="UH347" s="28"/>
      <c r="UI347" s="28"/>
      <c r="UJ347" s="28"/>
      <c r="UK347" s="28"/>
      <c r="UL347" s="28"/>
      <c r="UM347" s="28"/>
      <c r="UN347" s="28"/>
      <c r="UO347" s="28"/>
      <c r="UP347" s="28"/>
      <c r="UQ347" s="28"/>
      <c r="UR347" s="28"/>
      <c r="US347" s="28"/>
      <c r="UT347" s="28"/>
      <c r="UU347" s="28"/>
      <c r="UV347" s="28"/>
      <c r="UW347" s="28"/>
      <c r="UX347" s="28"/>
      <c r="UY347" s="28"/>
      <c r="UZ347" s="28"/>
      <c r="VA347" s="28"/>
      <c r="VB347" s="28"/>
      <c r="VC347" s="28"/>
      <c r="VD347" s="28"/>
      <c r="VE347" s="28"/>
      <c r="VF347" s="28"/>
      <c r="VG347" s="28"/>
      <c r="VH347" s="28"/>
      <c r="VI347" s="28"/>
      <c r="VJ347" s="28"/>
      <c r="VK347" s="28"/>
      <c r="VL347" s="28"/>
      <c r="VM347" s="28"/>
      <c r="VN347" s="28"/>
      <c r="VO347" s="28"/>
      <c r="VP347" s="28"/>
      <c r="VQ347" s="28"/>
      <c r="VR347" s="28"/>
      <c r="VS347" s="28"/>
      <c r="VT347" s="28"/>
      <c r="VU347" s="28"/>
      <c r="VV347" s="28"/>
      <c r="VW347" s="28"/>
      <c r="VX347" s="28"/>
      <c r="VY347" s="28"/>
      <c r="VZ347" s="28"/>
      <c r="WA347" s="28"/>
      <c r="WB347" s="28"/>
      <c r="WC347" s="28"/>
      <c r="WD347" s="28"/>
      <c r="WE347" s="28"/>
      <c r="WF347" s="28"/>
      <c r="WG347" s="28"/>
      <c r="WH347" s="28"/>
      <c r="WI347" s="28"/>
      <c r="WJ347" s="28"/>
      <c r="WK347" s="28"/>
      <c r="WL347" s="28"/>
      <c r="WM347" s="28"/>
      <c r="WN347" s="28"/>
      <c r="WO347" s="28"/>
      <c r="WP347" s="28"/>
      <c r="WQ347" s="28"/>
      <c r="WR347" s="28"/>
      <c r="WS347" s="28"/>
      <c r="WT347" s="28"/>
      <c r="WU347" s="28"/>
      <c r="WV347" s="28"/>
      <c r="WW347" s="28"/>
      <c r="WX347" s="28"/>
      <c r="WY347" s="28"/>
      <c r="WZ347" s="28"/>
      <c r="XA347" s="28"/>
      <c r="XB347" s="28"/>
      <c r="XC347" s="28"/>
      <c r="XD347" s="28"/>
      <c r="XE347" s="28"/>
      <c r="XF347" s="28"/>
      <c r="XG347" s="28"/>
      <c r="XH347" s="28"/>
      <c r="XI347" s="28"/>
      <c r="XJ347" s="28"/>
      <c r="XK347" s="28"/>
      <c r="XL347" s="28"/>
      <c r="XM347" s="28"/>
      <c r="XN347" s="28"/>
      <c r="XO347" s="28"/>
      <c r="XP347" s="28"/>
      <c r="XQ347" s="28"/>
      <c r="XR347" s="28"/>
      <c r="XS347" s="28"/>
      <c r="XT347" s="28"/>
      <c r="XU347" s="28"/>
      <c r="XV347" s="28"/>
      <c r="XW347" s="28"/>
      <c r="XX347" s="28"/>
      <c r="XY347" s="28"/>
      <c r="XZ347" s="28"/>
      <c r="YA347" s="28"/>
      <c r="YB347" s="28"/>
      <c r="YC347" s="28"/>
      <c r="YD347" s="28"/>
      <c r="YE347" s="28"/>
      <c r="YF347" s="28"/>
      <c r="YG347" s="28"/>
      <c r="YH347" s="28"/>
      <c r="YI347" s="28"/>
      <c r="YJ347" s="28"/>
      <c r="YK347" s="28"/>
      <c r="YL347" s="28"/>
      <c r="YM347" s="28"/>
      <c r="YN347" s="28"/>
      <c r="YO347" s="28"/>
      <c r="YP347" s="28"/>
      <c r="YQ347" s="28"/>
      <c r="YR347" s="28"/>
      <c r="YS347" s="28"/>
      <c r="YT347" s="28"/>
      <c r="YU347" s="28"/>
      <c r="YV347" s="28"/>
      <c r="YW347" s="28"/>
      <c r="YX347" s="28"/>
      <c r="YY347" s="28"/>
      <c r="YZ347" s="28"/>
      <c r="ZA347" s="28"/>
      <c r="ZB347" s="28"/>
      <c r="ZC347" s="28"/>
      <c r="ZD347" s="28"/>
      <c r="ZE347" s="28"/>
      <c r="ZF347" s="28"/>
      <c r="ZG347" s="28"/>
      <c r="ZH347" s="28"/>
      <c r="ZI347" s="28"/>
      <c r="ZJ347" s="28"/>
      <c r="ZK347" s="28"/>
      <c r="ZL347" s="28"/>
      <c r="ZM347" s="28"/>
      <c r="ZN347" s="28"/>
      <c r="ZO347" s="28"/>
      <c r="ZP347" s="28"/>
      <c r="ZQ347" s="28"/>
      <c r="ZR347" s="28"/>
      <c r="ZS347" s="28"/>
      <c r="ZT347" s="28"/>
      <c r="ZU347" s="28"/>
      <c r="ZV347" s="28"/>
      <c r="ZW347" s="28"/>
      <c r="ZX347" s="28"/>
      <c r="ZY347" s="28"/>
      <c r="ZZ347" s="28"/>
      <c r="AAA347" s="28"/>
      <c r="AAB347" s="28"/>
      <c r="AAC347" s="28"/>
      <c r="AAD347" s="28"/>
      <c r="AAE347" s="28"/>
      <c r="AAF347" s="28"/>
      <c r="AAG347" s="28"/>
      <c r="AAH347" s="28"/>
      <c r="AAI347" s="28"/>
      <c r="AAJ347" s="28"/>
      <c r="AAK347" s="28"/>
      <c r="AAL347" s="28"/>
      <c r="AAM347" s="28"/>
      <c r="AAN347" s="28"/>
      <c r="AAO347" s="28"/>
      <c r="AAP347" s="28"/>
      <c r="AAQ347" s="28"/>
      <c r="AAR347" s="28"/>
      <c r="AAS347" s="28"/>
      <c r="AAT347" s="28"/>
      <c r="AAU347" s="28"/>
      <c r="AAV347" s="28"/>
      <c r="AAW347" s="28"/>
      <c r="AAX347" s="28"/>
      <c r="AAY347" s="28"/>
      <c r="AAZ347" s="28"/>
      <c r="ABA347" s="28"/>
      <c r="ABB347" s="28"/>
      <c r="ABC347" s="28"/>
      <c r="ABD347" s="28"/>
      <c r="ABE347" s="28"/>
      <c r="ABF347" s="28"/>
      <c r="ABG347" s="28"/>
      <c r="ABH347" s="28"/>
      <c r="ABI347" s="28"/>
      <c r="ABJ347" s="28"/>
      <c r="ABK347" s="28"/>
      <c r="ABL347" s="28"/>
      <c r="ABM347" s="28"/>
      <c r="ABN347" s="28"/>
      <c r="ABO347" s="28"/>
      <c r="ABP347" s="28"/>
      <c r="ABQ347" s="28"/>
      <c r="ABR347" s="28"/>
      <c r="ABS347" s="28"/>
      <c r="ABT347" s="28"/>
      <c r="ABU347" s="28"/>
      <c r="ABV347" s="28"/>
      <c r="ABW347" s="28"/>
      <c r="ABX347" s="28"/>
      <c r="ABY347" s="28"/>
      <c r="ABZ347" s="28"/>
      <c r="ACA347" s="28"/>
      <c r="ACB347" s="28"/>
      <c r="ACC347" s="28"/>
      <c r="ACD347" s="28"/>
      <c r="ACE347" s="28"/>
      <c r="ACF347" s="28"/>
      <c r="ACG347" s="28"/>
      <c r="ACH347" s="28"/>
      <c r="ACI347" s="28"/>
      <c r="ACJ347" s="28"/>
      <c r="ACK347" s="28"/>
      <c r="ACL347" s="28"/>
      <c r="ACM347" s="28"/>
      <c r="ACN347" s="28"/>
      <c r="ACO347" s="28"/>
      <c r="ACP347" s="28"/>
      <c r="ACQ347" s="28"/>
      <c r="ACR347" s="28"/>
      <c r="ACS347" s="28"/>
      <c r="ACT347" s="28"/>
      <c r="ACU347" s="28"/>
      <c r="ACV347" s="28"/>
      <c r="ACW347" s="28"/>
      <c r="ACX347" s="28"/>
      <c r="ACY347" s="28"/>
      <c r="ACZ347" s="28"/>
      <c r="ADA347" s="28"/>
      <c r="ADB347" s="28"/>
      <c r="ADC347" s="28"/>
      <c r="ADD347" s="28"/>
      <c r="ADE347" s="28"/>
      <c r="ADF347" s="28"/>
      <c r="ADG347" s="28"/>
      <c r="ADH347" s="28"/>
      <c r="ADI347" s="28"/>
      <c r="ADJ347" s="28"/>
      <c r="ADK347" s="28"/>
      <c r="ADL347" s="28"/>
      <c r="ADM347" s="28"/>
      <c r="ADN347" s="28"/>
      <c r="ADO347" s="28"/>
      <c r="ADP347" s="28"/>
      <c r="ADQ347" s="28"/>
      <c r="ADR347" s="28"/>
      <c r="ADS347" s="28"/>
      <c r="ADT347" s="28"/>
      <c r="ADU347" s="28"/>
      <c r="ADV347" s="28"/>
      <c r="ADW347" s="28"/>
      <c r="ADX347" s="28"/>
      <c r="ADY347" s="28"/>
      <c r="ADZ347" s="28"/>
      <c r="AEA347" s="28"/>
      <c r="AEB347" s="28"/>
      <c r="AEC347" s="28"/>
      <c r="AED347" s="28"/>
      <c r="AEE347" s="28"/>
      <c r="AEF347" s="28"/>
      <c r="AEG347" s="28"/>
      <c r="AEH347" s="28"/>
      <c r="AEI347" s="28"/>
      <c r="AEJ347" s="28"/>
      <c r="AEK347" s="28"/>
      <c r="AEL347" s="28"/>
      <c r="AEM347" s="28"/>
      <c r="AEN347" s="28"/>
      <c r="AEO347" s="28"/>
      <c r="AEP347" s="28"/>
      <c r="AEQ347" s="28"/>
      <c r="AER347" s="28"/>
      <c r="AES347" s="28"/>
      <c r="AET347" s="28"/>
      <c r="AEU347" s="28"/>
      <c r="AEV347" s="28"/>
      <c r="AEW347" s="28"/>
      <c r="AEX347" s="28"/>
      <c r="AEY347" s="28"/>
      <c r="AEZ347" s="28"/>
      <c r="AFA347" s="28"/>
      <c r="AFB347" s="28"/>
      <c r="AFC347" s="28"/>
      <c r="AFD347" s="28"/>
      <c r="AFE347" s="28"/>
      <c r="AFF347" s="28"/>
      <c r="AFG347" s="28"/>
      <c r="AFH347" s="28"/>
      <c r="AFI347" s="28"/>
      <c r="AFJ347" s="28"/>
      <c r="AFK347" s="28"/>
      <c r="AFL347" s="28"/>
      <c r="AFM347" s="28"/>
      <c r="AFN347" s="28"/>
      <c r="AFO347" s="28"/>
      <c r="AFP347" s="28"/>
      <c r="AFQ347" s="28"/>
      <c r="AFR347" s="28"/>
      <c r="AFS347" s="28"/>
      <c r="AFT347" s="28"/>
      <c r="AFU347" s="28"/>
      <c r="AFV347" s="28"/>
      <c r="AFW347" s="28"/>
      <c r="AFX347" s="28"/>
      <c r="AFY347" s="28"/>
      <c r="AFZ347" s="28"/>
      <c r="AGA347" s="28"/>
      <c r="AGB347" s="28"/>
      <c r="AGC347" s="28"/>
      <c r="AGD347" s="28"/>
      <c r="AGE347" s="28"/>
      <c r="AGF347" s="28"/>
      <c r="AGG347" s="28"/>
      <c r="AGH347" s="28"/>
      <c r="AGI347" s="28"/>
      <c r="AGJ347" s="28"/>
      <c r="AGK347" s="28"/>
      <c r="AGL347" s="28"/>
      <c r="AGM347" s="28"/>
      <c r="AGN347" s="28"/>
      <c r="AGO347" s="28"/>
      <c r="AGP347" s="28"/>
      <c r="AGQ347" s="28"/>
      <c r="AGR347" s="28"/>
    </row>
    <row r="348" spans="1:876" s="276" customFormat="1" ht="14.45" hidden="1" customHeight="1" x14ac:dyDescent="0.2">
      <c r="A348" s="108">
        <v>69</v>
      </c>
      <c r="B348" s="109" t="s">
        <v>817</v>
      </c>
      <c r="C348" s="278" t="s">
        <v>1266</v>
      </c>
      <c r="D348" s="110">
        <v>0</v>
      </c>
      <c r="E348" s="110">
        <v>0</v>
      </c>
      <c r="F348" s="111" t="s">
        <v>36</v>
      </c>
      <c r="G348" s="108">
        <v>51513</v>
      </c>
      <c r="H348" s="113" t="s">
        <v>818</v>
      </c>
      <c r="I348" s="108">
        <v>51367</v>
      </c>
      <c r="J348" s="123" t="s">
        <v>820</v>
      </c>
      <c r="K348" s="126">
        <f t="shared" si="507"/>
        <v>0</v>
      </c>
      <c r="L348" s="126">
        <f t="shared" si="508"/>
        <v>0</v>
      </c>
      <c r="M348" s="127"/>
      <c r="N348" s="128" t="s">
        <v>329</v>
      </c>
      <c r="O348" s="142" t="s">
        <v>736</v>
      </c>
      <c r="P348" s="128" t="e">
        <f>VLOOKUP(I348,I350:J724,2,FALSE)</f>
        <v>#N/A</v>
      </c>
      <c r="Q348" s="129" t="e">
        <f>VLOOKUP(I348,#REF!,5,FALSE)</f>
        <v>#REF!</v>
      </c>
      <c r="R348" s="129" t="e">
        <f>VLOOKUP(I348,#REF!,6,FALSE)</f>
        <v>#REF!</v>
      </c>
      <c r="S348" s="130" t="e">
        <f>SQRT(Q348^2+R348^2)</f>
        <v>#REF!</v>
      </c>
      <c r="T348" s="108">
        <v>69</v>
      </c>
      <c r="U348" s="108">
        <v>1</v>
      </c>
      <c r="V348" s="131">
        <v>4.9000000000000004</v>
      </c>
      <c r="W348" s="131">
        <v>24.54</v>
      </c>
      <c r="X348" s="128">
        <f t="shared" si="477"/>
        <v>0</v>
      </c>
      <c r="Y348" s="128">
        <f t="shared" si="478"/>
        <v>1</v>
      </c>
      <c r="Z348" s="135">
        <f t="shared" si="509"/>
        <v>0</v>
      </c>
      <c r="AA348" s="135">
        <f t="shared" si="510"/>
        <v>0</v>
      </c>
      <c r="AB348" s="128">
        <f t="shared" si="479"/>
        <v>0</v>
      </c>
      <c r="AC348" s="135">
        <f t="shared" si="511"/>
        <v>0</v>
      </c>
      <c r="AD348" s="135">
        <f t="shared" si="512"/>
        <v>0</v>
      </c>
      <c r="AE348" s="133" t="s">
        <v>330</v>
      </c>
      <c r="AF348" s="39">
        <v>526</v>
      </c>
      <c r="AG348" s="39">
        <v>100</v>
      </c>
      <c r="AH348" s="180">
        <f t="shared" si="513"/>
        <v>4.9000000000000004</v>
      </c>
    </row>
    <row r="349" spans="1:876" s="276" customFormat="1" ht="14.45" hidden="1" customHeight="1" x14ac:dyDescent="0.2">
      <c r="A349" s="108">
        <v>69</v>
      </c>
      <c r="B349" s="109" t="s">
        <v>817</v>
      </c>
      <c r="C349" s="278" t="s">
        <v>1266</v>
      </c>
      <c r="D349" s="110">
        <v>0</v>
      </c>
      <c r="E349" s="110">
        <v>0</v>
      </c>
      <c r="F349" s="111" t="s">
        <v>36</v>
      </c>
      <c r="G349" s="108">
        <v>51367</v>
      </c>
      <c r="H349" s="113" t="s">
        <v>820</v>
      </c>
      <c r="I349" s="108">
        <v>51369</v>
      </c>
      <c r="J349" s="123" t="s">
        <v>327</v>
      </c>
      <c r="K349" s="126">
        <f t="shared" si="507"/>
        <v>0</v>
      </c>
      <c r="L349" s="126">
        <f t="shared" si="508"/>
        <v>0</v>
      </c>
      <c r="M349" s="127"/>
      <c r="N349" s="128" t="s">
        <v>338</v>
      </c>
      <c r="O349" s="142" t="s">
        <v>330</v>
      </c>
      <c r="P349" s="128"/>
      <c r="Q349" s="129"/>
      <c r="R349" s="129"/>
      <c r="S349" s="130"/>
      <c r="T349" s="108">
        <v>69</v>
      </c>
      <c r="U349" s="108">
        <v>1</v>
      </c>
      <c r="V349" s="131">
        <f>4.2+3.5</f>
        <v>7.7</v>
      </c>
      <c r="W349" s="131">
        <v>24.54</v>
      </c>
      <c r="X349" s="128">
        <f t="shared" si="477"/>
        <v>0</v>
      </c>
      <c r="Y349" s="128">
        <f t="shared" si="478"/>
        <v>0</v>
      </c>
      <c r="Z349" s="135">
        <f t="shared" si="509"/>
        <v>0</v>
      </c>
      <c r="AA349" s="135">
        <f t="shared" si="510"/>
        <v>0</v>
      </c>
      <c r="AB349" s="128">
        <f t="shared" si="479"/>
        <v>1</v>
      </c>
      <c r="AC349" s="135">
        <f t="shared" si="511"/>
        <v>0</v>
      </c>
      <c r="AD349" s="135">
        <f t="shared" si="512"/>
        <v>0</v>
      </c>
      <c r="AE349" s="133" t="s">
        <v>330</v>
      </c>
      <c r="AF349" s="39">
        <v>526</v>
      </c>
      <c r="AG349" s="39">
        <v>100</v>
      </c>
      <c r="AH349" s="180">
        <f t="shared" si="513"/>
        <v>7.7</v>
      </c>
    </row>
    <row r="350" spans="1:876" s="276" customFormat="1" ht="14.45" hidden="1" customHeight="1" x14ac:dyDescent="0.2">
      <c r="A350" s="108">
        <v>69</v>
      </c>
      <c r="B350" s="109" t="s">
        <v>817</v>
      </c>
      <c r="C350" s="278" t="s">
        <v>1266</v>
      </c>
      <c r="D350" s="110">
        <v>0</v>
      </c>
      <c r="E350" s="110">
        <v>0</v>
      </c>
      <c r="F350" s="111" t="s">
        <v>36</v>
      </c>
      <c r="G350" s="108">
        <v>51515</v>
      </c>
      <c r="H350" s="113" t="s">
        <v>819</v>
      </c>
      <c r="I350" s="108">
        <v>51513</v>
      </c>
      <c r="J350" s="123" t="s">
        <v>818</v>
      </c>
      <c r="K350" s="126">
        <f t="shared" si="507"/>
        <v>0</v>
      </c>
      <c r="L350" s="126">
        <f t="shared" si="508"/>
        <v>0</v>
      </c>
      <c r="M350" s="127"/>
      <c r="N350" s="128" t="s">
        <v>338</v>
      </c>
      <c r="O350" s="142" t="s">
        <v>330</v>
      </c>
      <c r="P350" s="128" t="e">
        <f>VLOOKUP(I350,I351:J725,2,FALSE)</f>
        <v>#N/A</v>
      </c>
      <c r="Q350" s="129" t="e">
        <f>VLOOKUP(I350,#REF!,5,FALSE)</f>
        <v>#REF!</v>
      </c>
      <c r="R350" s="129" t="e">
        <f>VLOOKUP(I350,#REF!,6,FALSE)</f>
        <v>#REF!</v>
      </c>
      <c r="S350" s="130" t="e">
        <f t="shared" ref="S350:S356" si="514">SQRT(Q350^2+R350^2)</f>
        <v>#REF!</v>
      </c>
      <c r="T350" s="108">
        <v>69</v>
      </c>
      <c r="U350" s="108">
        <v>1</v>
      </c>
      <c r="V350" s="131">
        <v>3.6</v>
      </c>
      <c r="W350" s="131">
        <v>24.54</v>
      </c>
      <c r="X350" s="128">
        <f t="shared" si="477"/>
        <v>0</v>
      </c>
      <c r="Y350" s="128">
        <f t="shared" si="478"/>
        <v>0</v>
      </c>
      <c r="Z350" s="135">
        <f t="shared" si="509"/>
        <v>0</v>
      </c>
      <c r="AA350" s="135">
        <f t="shared" si="510"/>
        <v>0</v>
      </c>
      <c r="AB350" s="128">
        <f t="shared" si="479"/>
        <v>1</v>
      </c>
      <c r="AC350" s="135">
        <f t="shared" si="511"/>
        <v>0</v>
      </c>
      <c r="AD350" s="135">
        <f t="shared" si="512"/>
        <v>0</v>
      </c>
      <c r="AE350" s="133" t="s">
        <v>330</v>
      </c>
      <c r="AF350" s="39">
        <v>526</v>
      </c>
      <c r="AG350" s="39">
        <v>100</v>
      </c>
      <c r="AH350" s="180">
        <f t="shared" si="513"/>
        <v>3.6</v>
      </c>
    </row>
    <row r="351" spans="1:876" s="276" customFormat="1" ht="14.45" hidden="1" customHeight="1" x14ac:dyDescent="0.2">
      <c r="A351" s="108">
        <v>69</v>
      </c>
      <c r="B351" s="109" t="s">
        <v>817</v>
      </c>
      <c r="C351" s="278" t="s">
        <v>1266</v>
      </c>
      <c r="D351" s="110">
        <v>0</v>
      </c>
      <c r="E351" s="110">
        <v>0</v>
      </c>
      <c r="F351" s="111" t="s">
        <v>36</v>
      </c>
      <c r="G351" s="108">
        <v>51517</v>
      </c>
      <c r="H351" s="113" t="s">
        <v>332</v>
      </c>
      <c r="I351" s="108">
        <v>51515</v>
      </c>
      <c r="J351" s="123" t="s">
        <v>819</v>
      </c>
      <c r="K351" s="126">
        <f t="shared" si="507"/>
        <v>0</v>
      </c>
      <c r="L351" s="126">
        <f t="shared" si="508"/>
        <v>0</v>
      </c>
      <c r="M351" s="127"/>
      <c r="N351" s="128" t="s">
        <v>338</v>
      </c>
      <c r="O351" s="142" t="s">
        <v>330</v>
      </c>
      <c r="P351" s="128" t="e">
        <f>VLOOKUP(I351,I352:J726,2,FALSE)</f>
        <v>#N/A</v>
      </c>
      <c r="Q351" s="129" t="e">
        <f>VLOOKUP(I351,#REF!,5,FALSE)</f>
        <v>#REF!</v>
      </c>
      <c r="R351" s="129" t="e">
        <f>VLOOKUP(I351,#REF!,6,FALSE)</f>
        <v>#REF!</v>
      </c>
      <c r="S351" s="130" t="e">
        <f t="shared" si="514"/>
        <v>#REF!</v>
      </c>
      <c r="T351" s="108">
        <v>69</v>
      </c>
      <c r="U351" s="108">
        <v>1</v>
      </c>
      <c r="V351" s="131">
        <v>3.34</v>
      </c>
      <c r="W351" s="131">
        <v>24.54</v>
      </c>
      <c r="X351" s="128">
        <f t="shared" si="477"/>
        <v>0</v>
      </c>
      <c r="Y351" s="128">
        <f t="shared" si="478"/>
        <v>0</v>
      </c>
      <c r="Z351" s="135">
        <f t="shared" si="509"/>
        <v>0</v>
      </c>
      <c r="AA351" s="135">
        <f t="shared" si="510"/>
        <v>0</v>
      </c>
      <c r="AB351" s="128">
        <f t="shared" si="479"/>
        <v>1</v>
      </c>
      <c r="AC351" s="135">
        <f t="shared" si="511"/>
        <v>0</v>
      </c>
      <c r="AD351" s="135">
        <f t="shared" si="512"/>
        <v>0</v>
      </c>
      <c r="AE351" s="133" t="s">
        <v>330</v>
      </c>
      <c r="AF351" s="39">
        <v>526</v>
      </c>
      <c r="AG351" s="39">
        <v>100</v>
      </c>
      <c r="AH351" s="180">
        <f t="shared" si="513"/>
        <v>3.34</v>
      </c>
    </row>
    <row r="352" spans="1:876" s="276" customFormat="1" ht="14.45" hidden="1" customHeight="1" x14ac:dyDescent="0.2">
      <c r="A352" s="108">
        <v>69</v>
      </c>
      <c r="B352" s="109" t="s">
        <v>822</v>
      </c>
      <c r="C352" s="122" t="str">
        <f t="shared" ref="C352:C355" si="515">VLOOKUP(B352,ckt_lookup,2,FALSE)</f>
        <v>Elec Tran-Line OH-TX- 69KV-Tuco Int-Plainview</v>
      </c>
      <c r="D352" s="110">
        <f t="shared" ref="D352:D355" si="516">VLOOKUP(C352,TLine_Cost,2,FALSE)</f>
        <v>4282635</v>
      </c>
      <c r="E352" s="110">
        <f t="shared" ref="E352:E355" si="517">VLOOKUP(C352,TLine_Cost,4,FALSE)</f>
        <v>3695923.9200000004</v>
      </c>
      <c r="F352" s="111" t="s">
        <v>36</v>
      </c>
      <c r="G352" s="108">
        <v>51331</v>
      </c>
      <c r="H352" s="113" t="s">
        <v>825</v>
      </c>
      <c r="I352" s="108">
        <v>51329</v>
      </c>
      <c r="J352" s="123" t="s">
        <v>826</v>
      </c>
      <c r="K352" s="126">
        <f t="shared" ref="K352:K355" si="518">D352*V352/W352</f>
        <v>951003.76774663269</v>
      </c>
      <c r="L352" s="126">
        <f t="shared" ref="L352:L355" si="519">E352*V352/W352</f>
        <v>820718.45329450315</v>
      </c>
      <c r="M352" s="127">
        <f>SUM(K352:K355)</f>
        <v>4111142.5172915906</v>
      </c>
      <c r="N352" s="128" t="s">
        <v>338</v>
      </c>
      <c r="O352" s="142" t="s">
        <v>330</v>
      </c>
      <c r="P352" s="128" t="e">
        <f>VLOOKUP(I352,I353:J727,2,FALSE)</f>
        <v>#N/A</v>
      </c>
      <c r="Q352" s="129" t="e">
        <f>VLOOKUP(I352,#REF!,5,FALSE)</f>
        <v>#REF!</v>
      </c>
      <c r="R352" s="129" t="e">
        <f>VLOOKUP(I352,#REF!,6,FALSE)</f>
        <v>#REF!</v>
      </c>
      <c r="S352" s="130" t="e">
        <f t="shared" si="514"/>
        <v>#REF!</v>
      </c>
      <c r="T352" s="108">
        <v>69</v>
      </c>
      <c r="U352" s="108">
        <v>1</v>
      </c>
      <c r="V352" s="131">
        <v>6.1</v>
      </c>
      <c r="W352" s="131">
        <v>27.47</v>
      </c>
      <c r="X352" s="128">
        <f t="shared" si="477"/>
        <v>0</v>
      </c>
      <c r="Y352" s="128">
        <f t="shared" si="478"/>
        <v>0</v>
      </c>
      <c r="Z352" s="135">
        <f t="shared" si="509"/>
        <v>0</v>
      </c>
      <c r="AA352" s="135">
        <f t="shared" si="510"/>
        <v>0</v>
      </c>
      <c r="AB352" s="128">
        <f t="shared" si="479"/>
        <v>1</v>
      </c>
      <c r="AC352" s="135">
        <f t="shared" si="511"/>
        <v>0</v>
      </c>
      <c r="AD352" s="135">
        <f t="shared" si="512"/>
        <v>0</v>
      </c>
      <c r="AE352" s="133" t="s">
        <v>330</v>
      </c>
      <c r="AF352" s="39">
        <v>526</v>
      </c>
      <c r="AG352" s="39">
        <v>100</v>
      </c>
      <c r="AH352" s="180">
        <f t="shared" si="513"/>
        <v>6.1</v>
      </c>
    </row>
    <row r="353" spans="1:34" s="276" customFormat="1" ht="14.45" hidden="1" customHeight="1" x14ac:dyDescent="0.2">
      <c r="A353" s="108">
        <v>69</v>
      </c>
      <c r="B353" s="109" t="s">
        <v>822</v>
      </c>
      <c r="C353" s="122" t="str">
        <f t="shared" si="515"/>
        <v>Elec Tran-Line OH-TX- 69KV-Tuco Int-Plainview</v>
      </c>
      <c r="D353" s="110">
        <f t="shared" si="516"/>
        <v>4282635</v>
      </c>
      <c r="E353" s="110">
        <f t="shared" si="517"/>
        <v>3695923.9200000004</v>
      </c>
      <c r="F353" s="111" t="s">
        <v>36</v>
      </c>
      <c r="G353" s="108">
        <v>51375</v>
      </c>
      <c r="H353" s="113" t="s">
        <v>824</v>
      </c>
      <c r="I353" s="108">
        <v>51331</v>
      </c>
      <c r="J353" s="123" t="s">
        <v>825</v>
      </c>
      <c r="K353" s="126">
        <f t="shared" si="518"/>
        <v>1559022.5700764472</v>
      </c>
      <c r="L353" s="126">
        <f t="shared" si="519"/>
        <v>1345440.087368038</v>
      </c>
      <c r="M353" s="127"/>
      <c r="N353" s="128" t="s">
        <v>329</v>
      </c>
      <c r="O353" s="142" t="s">
        <v>736</v>
      </c>
      <c r="P353" s="128" t="e">
        <f>VLOOKUP(I353,I354:J728,2,FALSE)</f>
        <v>#N/A</v>
      </c>
      <c r="Q353" s="129" t="e">
        <f>VLOOKUP(I353,#REF!,5,FALSE)</f>
        <v>#REF!</v>
      </c>
      <c r="R353" s="129" t="e">
        <f>VLOOKUP(I353,#REF!,6,FALSE)</f>
        <v>#REF!</v>
      </c>
      <c r="S353" s="130" t="e">
        <f t="shared" si="514"/>
        <v>#REF!</v>
      </c>
      <c r="T353" s="108">
        <v>69</v>
      </c>
      <c r="U353" s="108">
        <v>1</v>
      </c>
      <c r="V353" s="131">
        <v>10</v>
      </c>
      <c r="W353" s="131">
        <v>27.47</v>
      </c>
      <c r="X353" s="128">
        <f t="shared" si="477"/>
        <v>0</v>
      </c>
      <c r="Y353" s="128">
        <f t="shared" si="478"/>
        <v>1</v>
      </c>
      <c r="Z353" s="135">
        <f t="shared" si="509"/>
        <v>0</v>
      </c>
      <c r="AA353" s="135">
        <f t="shared" si="510"/>
        <v>0</v>
      </c>
      <c r="AB353" s="128">
        <f t="shared" si="479"/>
        <v>0</v>
      </c>
      <c r="AC353" s="135">
        <f t="shared" si="511"/>
        <v>0</v>
      </c>
      <c r="AD353" s="135">
        <f t="shared" si="512"/>
        <v>0</v>
      </c>
      <c r="AE353" s="133" t="s">
        <v>330</v>
      </c>
      <c r="AF353" s="39">
        <v>526</v>
      </c>
      <c r="AG353" s="39">
        <v>100</v>
      </c>
      <c r="AH353" s="180">
        <f t="shared" si="513"/>
        <v>10</v>
      </c>
    </row>
    <row r="354" spans="1:34" s="276" customFormat="1" ht="14.45" hidden="1" customHeight="1" x14ac:dyDescent="0.2">
      <c r="A354" s="108">
        <v>69</v>
      </c>
      <c r="B354" s="109" t="s">
        <v>822</v>
      </c>
      <c r="C354" s="122" t="str">
        <f t="shared" si="515"/>
        <v>Elec Tran-Line OH-TX- 69KV-Tuco Int-Plainview</v>
      </c>
      <c r="D354" s="110">
        <f t="shared" si="516"/>
        <v>4282635</v>
      </c>
      <c r="E354" s="110">
        <f t="shared" si="517"/>
        <v>3695923.9200000004</v>
      </c>
      <c r="F354" s="111" t="s">
        <v>36</v>
      </c>
      <c r="G354" s="108">
        <v>51373</v>
      </c>
      <c r="H354" s="113" t="s">
        <v>823</v>
      </c>
      <c r="I354" s="108">
        <v>51375</v>
      </c>
      <c r="J354" s="123" t="s">
        <v>824</v>
      </c>
      <c r="K354" s="126">
        <f t="shared" si="518"/>
        <v>935413.54204586823</v>
      </c>
      <c r="L354" s="126">
        <f t="shared" si="519"/>
        <v>807264.0524208229</v>
      </c>
      <c r="M354" s="127"/>
      <c r="N354" s="128" t="s">
        <v>329</v>
      </c>
      <c r="O354" s="142" t="s">
        <v>736</v>
      </c>
      <c r="P354" s="128" t="e">
        <f>VLOOKUP(I354,I355:J729,2,FALSE)</f>
        <v>#N/A</v>
      </c>
      <c r="Q354" s="129" t="e">
        <f>VLOOKUP(I354,#REF!,5,FALSE)</f>
        <v>#REF!</v>
      </c>
      <c r="R354" s="129" t="e">
        <f>VLOOKUP(I354,#REF!,6,FALSE)</f>
        <v>#REF!</v>
      </c>
      <c r="S354" s="130" t="e">
        <f t="shared" si="514"/>
        <v>#REF!</v>
      </c>
      <c r="T354" s="108">
        <v>69</v>
      </c>
      <c r="U354" s="108">
        <v>1</v>
      </c>
      <c r="V354" s="131">
        <v>6</v>
      </c>
      <c r="W354" s="131">
        <v>27.47</v>
      </c>
      <c r="X354" s="128">
        <f t="shared" si="477"/>
        <v>0</v>
      </c>
      <c r="Y354" s="128">
        <f t="shared" si="478"/>
        <v>1</v>
      </c>
      <c r="Z354" s="135">
        <f t="shared" si="509"/>
        <v>0</v>
      </c>
      <c r="AA354" s="135">
        <f t="shared" si="510"/>
        <v>0</v>
      </c>
      <c r="AB354" s="128">
        <f t="shared" si="479"/>
        <v>0</v>
      </c>
      <c r="AC354" s="135">
        <f t="shared" si="511"/>
        <v>0</v>
      </c>
      <c r="AD354" s="135">
        <f t="shared" si="512"/>
        <v>0</v>
      </c>
      <c r="AE354" s="133" t="s">
        <v>330</v>
      </c>
      <c r="AF354" s="39">
        <v>526</v>
      </c>
      <c r="AG354" s="39">
        <v>100</v>
      </c>
      <c r="AH354" s="180">
        <f t="shared" si="513"/>
        <v>6</v>
      </c>
    </row>
    <row r="355" spans="1:34" s="276" customFormat="1" ht="14.45" hidden="1" customHeight="1" x14ac:dyDescent="0.2">
      <c r="A355" s="108">
        <v>69</v>
      </c>
      <c r="B355" s="109" t="s">
        <v>822</v>
      </c>
      <c r="C355" s="122" t="str">
        <f t="shared" si="515"/>
        <v>Elec Tran-Line OH-TX- 69KV-Tuco Int-Plainview</v>
      </c>
      <c r="D355" s="110">
        <f t="shared" si="516"/>
        <v>4282635</v>
      </c>
      <c r="E355" s="110">
        <f t="shared" si="517"/>
        <v>3695923.9200000004</v>
      </c>
      <c r="F355" s="111" t="s">
        <v>36</v>
      </c>
      <c r="G355" s="108">
        <v>51371</v>
      </c>
      <c r="H355" s="113" t="s">
        <v>328</v>
      </c>
      <c r="I355" s="108">
        <v>51373</v>
      </c>
      <c r="J355" s="123" t="s">
        <v>823</v>
      </c>
      <c r="K355" s="126">
        <f t="shared" si="518"/>
        <v>665702.6374226429</v>
      </c>
      <c r="L355" s="126">
        <f t="shared" si="519"/>
        <v>574502.91730615217</v>
      </c>
      <c r="M355" s="127"/>
      <c r="N355" s="128" t="s">
        <v>329</v>
      </c>
      <c r="O355" s="142" t="s">
        <v>736</v>
      </c>
      <c r="P355" s="128" t="e">
        <f>VLOOKUP(I355,I357:J730,2,FALSE)</f>
        <v>#N/A</v>
      </c>
      <c r="Q355" s="129" t="e">
        <f>VLOOKUP(I355,#REF!,5,FALSE)</f>
        <v>#REF!</v>
      </c>
      <c r="R355" s="129" t="e">
        <f>VLOOKUP(I355,#REF!,6,FALSE)</f>
        <v>#REF!</v>
      </c>
      <c r="S355" s="130" t="e">
        <f t="shared" si="514"/>
        <v>#REF!</v>
      </c>
      <c r="T355" s="108">
        <v>69</v>
      </c>
      <c r="U355" s="108">
        <v>1</v>
      </c>
      <c r="V355" s="131">
        <v>4.2699999999999996</v>
      </c>
      <c r="W355" s="131">
        <v>27.47</v>
      </c>
      <c r="X355" s="128">
        <f t="shared" si="477"/>
        <v>0</v>
      </c>
      <c r="Y355" s="128">
        <f t="shared" si="478"/>
        <v>1</v>
      </c>
      <c r="Z355" s="135">
        <f t="shared" si="509"/>
        <v>0</v>
      </c>
      <c r="AA355" s="135">
        <f t="shared" si="510"/>
        <v>0</v>
      </c>
      <c r="AB355" s="128">
        <f t="shared" si="479"/>
        <v>0</v>
      </c>
      <c r="AC355" s="135">
        <f t="shared" si="511"/>
        <v>0</v>
      </c>
      <c r="AD355" s="135">
        <f t="shared" si="512"/>
        <v>0</v>
      </c>
      <c r="AE355" s="133" t="s">
        <v>330</v>
      </c>
      <c r="AF355" s="39">
        <v>526</v>
      </c>
      <c r="AG355" s="39">
        <v>100</v>
      </c>
      <c r="AH355" s="180">
        <f t="shared" si="513"/>
        <v>4.2699999999999996</v>
      </c>
    </row>
    <row r="356" spans="1:34" s="276" customFormat="1" ht="14.45" hidden="1" customHeight="1" x14ac:dyDescent="0.2">
      <c r="A356" s="108">
        <v>69</v>
      </c>
      <c r="B356" s="109" t="s">
        <v>1419</v>
      </c>
      <c r="C356" s="279" t="s">
        <v>926</v>
      </c>
      <c r="D356" s="110">
        <f>VLOOKUP(C356,TLine_Cost,2,FALSE)</f>
        <v>319531.95999999996</v>
      </c>
      <c r="E356" s="110">
        <f>VLOOKUP(C356,TLine_Cost,4,FALSE)</f>
        <v>316129.27</v>
      </c>
      <c r="F356" s="310" t="s">
        <v>35</v>
      </c>
      <c r="G356" s="108">
        <v>51359</v>
      </c>
      <c r="H356" s="113" t="s">
        <v>1420</v>
      </c>
      <c r="I356" s="108">
        <v>51353</v>
      </c>
      <c r="J356" s="123" t="s">
        <v>1421</v>
      </c>
      <c r="K356" s="126">
        <f>D356*V356/W356</f>
        <v>178071.75657601425</v>
      </c>
      <c r="L356" s="126">
        <f>E356*V356/W356</f>
        <v>176175.47369594296</v>
      </c>
      <c r="M356" s="127">
        <f>SUM(K356)</f>
        <v>178071.75657601425</v>
      </c>
      <c r="N356" s="128" t="s">
        <v>338</v>
      </c>
      <c r="O356" s="142" t="s">
        <v>330</v>
      </c>
      <c r="P356" s="128" t="str">
        <f>VLOOKUP(I356,I346:J721,2,FALSE)</f>
        <v>East Plainview</v>
      </c>
      <c r="Q356" s="129" t="e">
        <f>VLOOKUP(I356,#REF!,5,FALSE)</f>
        <v>#REF!</v>
      </c>
      <c r="R356" s="129" t="e">
        <f>VLOOKUP(I356,#REF!,6,FALSE)</f>
        <v>#REF!</v>
      </c>
      <c r="S356" s="130" t="e">
        <f t="shared" si="514"/>
        <v>#REF!</v>
      </c>
      <c r="T356" s="108">
        <v>69</v>
      </c>
      <c r="U356" s="108">
        <v>1</v>
      </c>
      <c r="V356" s="131">
        <v>5</v>
      </c>
      <c r="W356" s="131">
        <v>8.9719999999999995</v>
      </c>
      <c r="X356" s="128">
        <f t="shared" si="477"/>
        <v>1</v>
      </c>
      <c r="Y356" s="128">
        <f t="shared" si="478"/>
        <v>0</v>
      </c>
      <c r="Z356" s="135">
        <f t="shared" si="509"/>
        <v>0</v>
      </c>
      <c r="AA356" s="135">
        <f t="shared" si="510"/>
        <v>0</v>
      </c>
      <c r="AB356" s="128">
        <f t="shared" si="479"/>
        <v>1</v>
      </c>
      <c r="AC356" s="135">
        <f t="shared" si="511"/>
        <v>178071.75657601425</v>
      </c>
      <c r="AD356" s="135">
        <f t="shared" si="512"/>
        <v>176175.47369594296</v>
      </c>
      <c r="AE356" s="133" t="s">
        <v>330</v>
      </c>
      <c r="AF356" s="39">
        <v>526</v>
      </c>
      <c r="AG356" s="39">
        <v>100</v>
      </c>
      <c r="AH356" s="180">
        <f t="shared" si="513"/>
        <v>5</v>
      </c>
    </row>
    <row r="357" spans="1:34" s="276" customFormat="1" ht="14.45" hidden="1" customHeight="1" x14ac:dyDescent="0.2">
      <c r="A357" s="108">
        <v>69</v>
      </c>
      <c r="B357" s="109" t="s">
        <v>827</v>
      </c>
      <c r="C357" s="278" t="s">
        <v>1267</v>
      </c>
      <c r="D357" s="110">
        <v>0</v>
      </c>
      <c r="E357" s="110">
        <v>0</v>
      </c>
      <c r="F357" s="111" t="s">
        <v>36</v>
      </c>
      <c r="G357" s="108">
        <v>51517</v>
      </c>
      <c r="H357" s="113" t="s">
        <v>332</v>
      </c>
      <c r="I357" s="108">
        <v>51527</v>
      </c>
      <c r="J357" s="123" t="s">
        <v>828</v>
      </c>
      <c r="K357" s="126">
        <f t="shared" ref="K357:K362" si="520">D357*V357/W357</f>
        <v>0</v>
      </c>
      <c r="L357" s="126">
        <f t="shared" ref="L357:L362" si="521">E357*V357/W357</f>
        <v>0</v>
      </c>
      <c r="M357" s="127">
        <f>SUM(K357:K362)</f>
        <v>0</v>
      </c>
      <c r="N357" s="128" t="s">
        <v>329</v>
      </c>
      <c r="O357" s="142" t="s">
        <v>736</v>
      </c>
      <c r="P357" s="128" t="str">
        <f>VLOOKUP(I357,I358:J731,2,FALSE)</f>
        <v>LH-HARM2</v>
      </c>
      <c r="Q357" s="129" t="e">
        <f>VLOOKUP(I357,#REF!,5,FALSE)</f>
        <v>#REF!</v>
      </c>
      <c r="R357" s="129" t="e">
        <f>VLOOKUP(I357,#REF!,6,FALSE)</f>
        <v>#REF!</v>
      </c>
      <c r="S357" s="130" t="e">
        <f t="shared" ref="S357:S361" si="522">SQRT(Q357^2+R357^2)</f>
        <v>#REF!</v>
      </c>
      <c r="T357" s="108">
        <v>69</v>
      </c>
      <c r="U357" s="108">
        <v>1</v>
      </c>
      <c r="V357" s="131">
        <v>1.71</v>
      </c>
      <c r="W357" s="327">
        <v>25.337</v>
      </c>
      <c r="X357" s="128">
        <f t="shared" si="477"/>
        <v>0</v>
      </c>
      <c r="Y357" s="128">
        <f t="shared" si="478"/>
        <v>1</v>
      </c>
      <c r="Z357" s="135">
        <f t="shared" ref="Z357:Z361" si="523">K357*X357*Y357</f>
        <v>0</v>
      </c>
      <c r="AA357" s="135">
        <f t="shared" ref="AA357:AA361" si="524">L357*X357*Y357</f>
        <v>0</v>
      </c>
      <c r="AB357" s="128">
        <f t="shared" si="479"/>
        <v>0</v>
      </c>
      <c r="AC357" s="135">
        <f t="shared" ref="AC357:AC361" si="525">K357*X357*AB357</f>
        <v>0</v>
      </c>
      <c r="AD357" s="135">
        <f t="shared" ref="AD357:AD361" si="526">L357*X357*AB357</f>
        <v>0</v>
      </c>
      <c r="AE357" s="133" t="s">
        <v>330</v>
      </c>
      <c r="AF357" s="39">
        <v>526</v>
      </c>
      <c r="AG357" s="39">
        <v>100</v>
      </c>
      <c r="AH357" s="180">
        <f t="shared" si="513"/>
        <v>1.71</v>
      </c>
    </row>
    <row r="358" spans="1:34" s="276" customFormat="1" ht="14.45" hidden="1" customHeight="1" x14ac:dyDescent="0.2">
      <c r="A358" s="108">
        <v>69</v>
      </c>
      <c r="B358" s="109" t="s">
        <v>827</v>
      </c>
      <c r="C358" s="278" t="s">
        <v>1267</v>
      </c>
      <c r="D358" s="110">
        <v>0</v>
      </c>
      <c r="E358" s="110">
        <v>0</v>
      </c>
      <c r="F358" s="111" t="s">
        <v>36</v>
      </c>
      <c r="G358" s="108">
        <v>51531</v>
      </c>
      <c r="H358" s="278" t="s">
        <v>1268</v>
      </c>
      <c r="I358" s="108">
        <v>51539</v>
      </c>
      <c r="J358" s="278" t="s">
        <v>1270</v>
      </c>
      <c r="K358" s="126">
        <f t="shared" si="520"/>
        <v>0</v>
      </c>
      <c r="L358" s="126">
        <f t="shared" si="521"/>
        <v>0</v>
      </c>
      <c r="M358" s="127"/>
      <c r="N358" s="128" t="s">
        <v>329</v>
      </c>
      <c r="O358" s="142" t="s">
        <v>736</v>
      </c>
      <c r="P358" s="128" t="e">
        <f>VLOOKUP(I358,I359:J732,2,FALSE)</f>
        <v>#N/A</v>
      </c>
      <c r="Q358" s="129" t="e">
        <f>VLOOKUP(I358,#REF!,5,FALSE)</f>
        <v>#REF!</v>
      </c>
      <c r="R358" s="129" t="e">
        <f>VLOOKUP(I358,#REF!,6,FALSE)</f>
        <v>#REF!</v>
      </c>
      <c r="S358" s="130" t="e">
        <f t="shared" si="522"/>
        <v>#REF!</v>
      </c>
      <c r="T358" s="108">
        <v>69</v>
      </c>
      <c r="U358" s="108">
        <v>1</v>
      </c>
      <c r="V358" s="327">
        <v>0.156</v>
      </c>
      <c r="W358" s="327">
        <v>25.337</v>
      </c>
      <c r="X358" s="128">
        <f t="shared" si="477"/>
        <v>0</v>
      </c>
      <c r="Y358" s="128">
        <f t="shared" si="478"/>
        <v>1</v>
      </c>
      <c r="Z358" s="135">
        <f t="shared" si="523"/>
        <v>0</v>
      </c>
      <c r="AA358" s="135">
        <f t="shared" si="524"/>
        <v>0</v>
      </c>
      <c r="AB358" s="128">
        <f t="shared" si="479"/>
        <v>0</v>
      </c>
      <c r="AC358" s="135">
        <f t="shared" si="525"/>
        <v>0</v>
      </c>
      <c r="AD358" s="135">
        <f t="shared" si="526"/>
        <v>0</v>
      </c>
      <c r="AE358" s="133" t="s">
        <v>330</v>
      </c>
      <c r="AF358" s="39">
        <v>526</v>
      </c>
      <c r="AG358" s="39">
        <v>100</v>
      </c>
      <c r="AH358" s="39">
        <f t="shared" si="513"/>
        <v>0.156</v>
      </c>
    </row>
    <row r="359" spans="1:34" s="276" customFormat="1" ht="14.45" hidden="1" customHeight="1" x14ac:dyDescent="0.2">
      <c r="A359" s="108">
        <v>69</v>
      </c>
      <c r="B359" s="109" t="s">
        <v>827</v>
      </c>
      <c r="C359" s="278" t="s">
        <v>1267</v>
      </c>
      <c r="D359" s="110">
        <v>0</v>
      </c>
      <c r="E359" s="110">
        <v>0</v>
      </c>
      <c r="F359" s="111" t="s">
        <v>36</v>
      </c>
      <c r="G359" s="108">
        <v>51539</v>
      </c>
      <c r="H359" s="278" t="s">
        <v>1269</v>
      </c>
      <c r="I359" s="108">
        <v>51541</v>
      </c>
      <c r="J359" s="278" t="s">
        <v>1271</v>
      </c>
      <c r="K359" s="126">
        <f t="shared" si="520"/>
        <v>0</v>
      </c>
      <c r="L359" s="126">
        <f t="shared" si="521"/>
        <v>0</v>
      </c>
      <c r="M359" s="127"/>
      <c r="N359" s="128" t="s">
        <v>329</v>
      </c>
      <c r="O359" s="142" t="s">
        <v>730</v>
      </c>
      <c r="P359" s="128" t="e">
        <f>VLOOKUP(I359,I360:J733,2,FALSE)</f>
        <v>#N/A</v>
      </c>
      <c r="Q359" s="129" t="e">
        <f>VLOOKUP(I359,#REF!,5,FALSE)</f>
        <v>#REF!</v>
      </c>
      <c r="R359" s="129" t="e">
        <f>VLOOKUP(I359,#REF!,6,FALSE)</f>
        <v>#REF!</v>
      </c>
      <c r="S359" s="130" t="e">
        <f t="shared" si="522"/>
        <v>#REF!</v>
      </c>
      <c r="T359" s="108">
        <v>69</v>
      </c>
      <c r="U359" s="108">
        <v>1</v>
      </c>
      <c r="V359" s="327">
        <v>7.0000000000000001E-3</v>
      </c>
      <c r="W359" s="327">
        <v>25.337</v>
      </c>
      <c r="X359" s="128">
        <f t="shared" si="477"/>
        <v>0</v>
      </c>
      <c r="Y359" s="128">
        <f t="shared" si="478"/>
        <v>1</v>
      </c>
      <c r="Z359" s="135">
        <f t="shared" si="523"/>
        <v>0</v>
      </c>
      <c r="AA359" s="135">
        <f t="shared" si="524"/>
        <v>0</v>
      </c>
      <c r="AB359" s="128">
        <f t="shared" si="479"/>
        <v>0</v>
      </c>
      <c r="AC359" s="135">
        <f t="shared" si="525"/>
        <v>0</v>
      </c>
      <c r="AD359" s="135">
        <f t="shared" si="526"/>
        <v>0</v>
      </c>
      <c r="AE359" s="133" t="s">
        <v>330</v>
      </c>
      <c r="AF359" s="39">
        <v>526</v>
      </c>
      <c r="AG359" s="39">
        <v>100</v>
      </c>
      <c r="AH359" s="39">
        <f t="shared" si="513"/>
        <v>7.0000000000000001E-3</v>
      </c>
    </row>
    <row r="360" spans="1:34" s="276" customFormat="1" ht="14.45" hidden="1" customHeight="1" x14ac:dyDescent="0.2">
      <c r="A360" s="108">
        <v>69</v>
      </c>
      <c r="B360" s="109" t="s">
        <v>827</v>
      </c>
      <c r="C360" s="278" t="s">
        <v>1267</v>
      </c>
      <c r="D360" s="110">
        <v>0</v>
      </c>
      <c r="E360" s="110">
        <v>0</v>
      </c>
      <c r="F360" s="111" t="s">
        <v>36</v>
      </c>
      <c r="G360" s="108">
        <v>51541</v>
      </c>
      <c r="H360" s="113" t="s">
        <v>603</v>
      </c>
      <c r="I360" s="108">
        <v>51543</v>
      </c>
      <c r="J360" s="123" t="s">
        <v>604</v>
      </c>
      <c r="K360" s="126">
        <f t="shared" si="520"/>
        <v>0</v>
      </c>
      <c r="L360" s="126">
        <f t="shared" si="521"/>
        <v>0</v>
      </c>
      <c r="M360" s="127"/>
      <c r="N360" s="128" t="s">
        <v>338</v>
      </c>
      <c r="O360" s="142" t="s">
        <v>330</v>
      </c>
      <c r="P360" s="128" t="e">
        <f>VLOOKUP(I360,I361:J734,2,FALSE)</f>
        <v>#N/A</v>
      </c>
      <c r="Q360" s="129" t="e">
        <f>VLOOKUP(I360,#REF!,5,FALSE)</f>
        <v>#REF!</v>
      </c>
      <c r="R360" s="129" t="e">
        <f>VLOOKUP(I360,#REF!,6,FALSE)</f>
        <v>#REF!</v>
      </c>
      <c r="S360" s="130" t="e">
        <f t="shared" si="522"/>
        <v>#REF!</v>
      </c>
      <c r="T360" s="108">
        <v>69</v>
      </c>
      <c r="U360" s="108">
        <v>1</v>
      </c>
      <c r="V360" s="131">
        <v>5.0140000000000002</v>
      </c>
      <c r="W360" s="327">
        <v>25.337</v>
      </c>
      <c r="X360" s="128">
        <f t="shared" si="477"/>
        <v>0</v>
      </c>
      <c r="Y360" s="128">
        <f t="shared" si="478"/>
        <v>0</v>
      </c>
      <c r="Z360" s="135">
        <f t="shared" si="523"/>
        <v>0</v>
      </c>
      <c r="AA360" s="135">
        <f t="shared" si="524"/>
        <v>0</v>
      </c>
      <c r="AB360" s="128">
        <f t="shared" si="479"/>
        <v>1</v>
      </c>
      <c r="AC360" s="135">
        <f t="shared" si="525"/>
        <v>0</v>
      </c>
      <c r="AD360" s="135">
        <f t="shared" si="526"/>
        <v>0</v>
      </c>
      <c r="AE360" s="133" t="s">
        <v>330</v>
      </c>
      <c r="AF360" s="39">
        <v>526</v>
      </c>
      <c r="AG360" s="39">
        <v>100</v>
      </c>
      <c r="AH360" s="180">
        <f t="shared" si="513"/>
        <v>5.0140000000000002</v>
      </c>
    </row>
    <row r="361" spans="1:34" s="276" customFormat="1" ht="14.45" hidden="1" customHeight="1" x14ac:dyDescent="0.2">
      <c r="A361" s="108">
        <v>69</v>
      </c>
      <c r="B361" s="109" t="s">
        <v>827</v>
      </c>
      <c r="C361" s="278" t="s">
        <v>1267</v>
      </c>
      <c r="D361" s="110">
        <v>0</v>
      </c>
      <c r="E361" s="110">
        <v>0</v>
      </c>
      <c r="F361" s="111" t="s">
        <v>36</v>
      </c>
      <c r="G361" s="108">
        <v>51543</v>
      </c>
      <c r="H361" s="113" t="s">
        <v>604</v>
      </c>
      <c r="I361" s="108">
        <v>51545</v>
      </c>
      <c r="J361" s="123" t="s">
        <v>605</v>
      </c>
      <c r="K361" s="126">
        <f t="shared" si="520"/>
        <v>0</v>
      </c>
      <c r="L361" s="126">
        <f t="shared" si="521"/>
        <v>0</v>
      </c>
      <c r="M361" s="127"/>
      <c r="N361" s="128" t="s">
        <v>329</v>
      </c>
      <c r="O361" s="142" t="s">
        <v>736</v>
      </c>
      <c r="P361" s="128" t="e">
        <f>VLOOKUP(I361,I363:J735,2,FALSE)</f>
        <v>#N/A</v>
      </c>
      <c r="Q361" s="129" t="e">
        <f>VLOOKUP(I361,#REF!,5,FALSE)</f>
        <v>#REF!</v>
      </c>
      <c r="R361" s="129" t="e">
        <f>VLOOKUP(I361,#REF!,6,FALSE)</f>
        <v>#REF!</v>
      </c>
      <c r="S361" s="130" t="e">
        <f t="shared" si="522"/>
        <v>#REF!</v>
      </c>
      <c r="T361" s="108">
        <v>69</v>
      </c>
      <c r="U361" s="108">
        <v>1</v>
      </c>
      <c r="V361" s="131">
        <v>2.1000000000000001E-2</v>
      </c>
      <c r="W361" s="327">
        <v>25.337</v>
      </c>
      <c r="X361" s="128">
        <f t="shared" si="477"/>
        <v>0</v>
      </c>
      <c r="Y361" s="128">
        <f t="shared" si="478"/>
        <v>1</v>
      </c>
      <c r="Z361" s="135">
        <f t="shared" si="523"/>
        <v>0</v>
      </c>
      <c r="AA361" s="135">
        <f t="shared" si="524"/>
        <v>0</v>
      </c>
      <c r="AB361" s="128">
        <f t="shared" si="479"/>
        <v>0</v>
      </c>
      <c r="AC361" s="135">
        <f t="shared" si="525"/>
        <v>0</v>
      </c>
      <c r="AD361" s="135">
        <f t="shared" si="526"/>
        <v>0</v>
      </c>
      <c r="AE361" s="133" t="s">
        <v>330</v>
      </c>
      <c r="AF361" s="39">
        <v>526</v>
      </c>
      <c r="AG361" s="39">
        <v>100</v>
      </c>
      <c r="AH361" s="180">
        <f t="shared" si="513"/>
        <v>2.1000000000000001E-2</v>
      </c>
    </row>
    <row r="362" spans="1:34" s="276" customFormat="1" ht="14.45" hidden="1" customHeight="1" x14ac:dyDescent="0.2">
      <c r="A362" s="108">
        <v>69</v>
      </c>
      <c r="B362" s="109" t="s">
        <v>827</v>
      </c>
      <c r="C362" s="278" t="s">
        <v>1267</v>
      </c>
      <c r="D362" s="110">
        <v>0</v>
      </c>
      <c r="E362" s="110">
        <v>0</v>
      </c>
      <c r="F362" s="111" t="s">
        <v>36</v>
      </c>
      <c r="G362" s="108">
        <v>51545</v>
      </c>
      <c r="H362" s="113" t="s">
        <v>605</v>
      </c>
      <c r="I362" s="108">
        <v>51527</v>
      </c>
      <c r="J362" s="123" t="s">
        <v>828</v>
      </c>
      <c r="K362" s="126">
        <f t="shared" si="520"/>
        <v>0</v>
      </c>
      <c r="L362" s="126">
        <f t="shared" si="521"/>
        <v>0</v>
      </c>
      <c r="M362" s="127"/>
      <c r="N362" s="128" t="s">
        <v>329</v>
      </c>
      <c r="O362" s="142" t="s">
        <v>330</v>
      </c>
      <c r="P362" s="128"/>
      <c r="Q362" s="129"/>
      <c r="R362" s="129"/>
      <c r="S362" s="130"/>
      <c r="T362" s="108">
        <v>69</v>
      </c>
      <c r="U362" s="108">
        <v>1</v>
      </c>
      <c r="V362" s="131">
        <v>7.6</v>
      </c>
      <c r="W362" s="327">
        <v>25.337</v>
      </c>
      <c r="X362" s="128">
        <f t="shared" si="477"/>
        <v>0</v>
      </c>
      <c r="Y362" s="128">
        <f t="shared" si="478"/>
        <v>1</v>
      </c>
      <c r="Z362" s="135">
        <f t="shared" ref="Z362:Z368" si="527">K362*X362*Y362</f>
        <v>0</v>
      </c>
      <c r="AA362" s="135">
        <f t="shared" ref="AA362:AA368" si="528">L362*X362*Y362</f>
        <v>0</v>
      </c>
      <c r="AB362" s="128">
        <f t="shared" si="479"/>
        <v>0</v>
      </c>
      <c r="AC362" s="135">
        <f t="shared" ref="AC362:AC368" si="529">K362*X362*AB362</f>
        <v>0</v>
      </c>
      <c r="AD362" s="135">
        <f t="shared" ref="AD362:AD368" si="530">L362*X362*AB362</f>
        <v>0</v>
      </c>
      <c r="AE362" s="133" t="s">
        <v>330</v>
      </c>
      <c r="AF362" s="39">
        <v>526</v>
      </c>
      <c r="AG362" s="39">
        <v>100</v>
      </c>
      <c r="AH362" s="183">
        <f t="shared" si="513"/>
        <v>7.6</v>
      </c>
    </row>
    <row r="363" spans="1:34" s="276" customFormat="1" ht="14.45" hidden="1" customHeight="1" x14ac:dyDescent="0.2">
      <c r="A363" s="108">
        <v>69</v>
      </c>
      <c r="B363" s="109" t="s">
        <v>606</v>
      </c>
      <c r="C363" s="278" t="s">
        <v>235</v>
      </c>
      <c r="D363" s="110">
        <f t="shared" ref="D363:D368" si="531">VLOOKUP(C363,TLine_Cost,2,FALSE)</f>
        <v>377760.23</v>
      </c>
      <c r="E363" s="110">
        <f t="shared" ref="E363:E368" si="532">VLOOKUP(C363,TLine_Cost,4,FALSE)</f>
        <v>365706.25</v>
      </c>
      <c r="F363" s="111" t="s">
        <v>36</v>
      </c>
      <c r="G363" s="108">
        <v>51531</v>
      </c>
      <c r="H363" s="113" t="s">
        <v>786</v>
      </c>
      <c r="I363" s="108">
        <v>51551</v>
      </c>
      <c r="J363" s="123" t="s">
        <v>602</v>
      </c>
      <c r="K363" s="126">
        <f t="shared" ref="K363:K368" si="533">D363*V363/W363</f>
        <v>51847.900867046548</v>
      </c>
      <c r="L363" s="126">
        <f t="shared" ref="L363:L368" si="534">E363*V363/W363</f>
        <v>50193.482242583719</v>
      </c>
      <c r="M363" s="127">
        <f>SUM(K363:K368)</f>
        <v>184149.44101054463</v>
      </c>
      <c r="N363" s="128" t="s">
        <v>329</v>
      </c>
      <c r="O363" s="142" t="s">
        <v>730</v>
      </c>
      <c r="P363" s="128" t="e">
        <f>VLOOKUP(I363,I364:J736,2,FALSE)</f>
        <v>#N/A</v>
      </c>
      <c r="Q363" s="129" t="e">
        <f>VLOOKUP(I363,#REF!,5,FALSE)</f>
        <v>#REF!</v>
      </c>
      <c r="R363" s="129" t="e">
        <f>VLOOKUP(I363,#REF!,6,FALSE)</f>
        <v>#REF!</v>
      </c>
      <c r="S363" s="130" t="e">
        <f t="shared" ref="S363:S368" si="535">SQRT(Q363^2+R363^2)</f>
        <v>#REF!</v>
      </c>
      <c r="T363" s="108">
        <v>69</v>
      </c>
      <c r="U363" s="108">
        <v>1</v>
      </c>
      <c r="V363" s="131">
        <v>7.25</v>
      </c>
      <c r="W363" s="131">
        <v>52.823</v>
      </c>
      <c r="X363" s="128">
        <f t="shared" si="477"/>
        <v>0</v>
      </c>
      <c r="Y363" s="128">
        <f t="shared" si="478"/>
        <v>1</v>
      </c>
      <c r="Z363" s="135">
        <f t="shared" si="527"/>
        <v>0</v>
      </c>
      <c r="AA363" s="135">
        <f t="shared" si="528"/>
        <v>0</v>
      </c>
      <c r="AB363" s="128">
        <f t="shared" si="479"/>
        <v>0</v>
      </c>
      <c r="AC363" s="135">
        <f t="shared" si="529"/>
        <v>0</v>
      </c>
      <c r="AD363" s="135">
        <f t="shared" si="530"/>
        <v>0</v>
      </c>
      <c r="AE363" s="133" t="s">
        <v>330</v>
      </c>
      <c r="AF363" s="39">
        <v>526</v>
      </c>
      <c r="AG363" s="39">
        <v>100</v>
      </c>
      <c r="AH363" s="180">
        <f t="shared" si="513"/>
        <v>7.25</v>
      </c>
    </row>
    <row r="364" spans="1:34" s="276" customFormat="1" ht="14.45" hidden="1" customHeight="1" x14ac:dyDescent="0.2">
      <c r="A364" s="108">
        <v>69</v>
      </c>
      <c r="B364" s="109" t="s">
        <v>606</v>
      </c>
      <c r="C364" s="278" t="s">
        <v>235</v>
      </c>
      <c r="D364" s="110">
        <f t="shared" si="531"/>
        <v>377760.23</v>
      </c>
      <c r="E364" s="110">
        <f t="shared" si="532"/>
        <v>365706.25</v>
      </c>
      <c r="F364" s="111" t="s">
        <v>36</v>
      </c>
      <c r="G364" s="108">
        <v>51551</v>
      </c>
      <c r="H364" s="113" t="s">
        <v>602</v>
      </c>
      <c r="I364" s="108">
        <v>51553</v>
      </c>
      <c r="J364" s="123" t="s">
        <v>609</v>
      </c>
      <c r="K364" s="126">
        <f t="shared" si="533"/>
        <v>28605.738409404992</v>
      </c>
      <c r="L364" s="126">
        <f t="shared" si="534"/>
        <v>27692.955720046193</v>
      </c>
      <c r="M364" s="127"/>
      <c r="N364" s="128" t="s">
        <v>338</v>
      </c>
      <c r="O364" s="142" t="s">
        <v>330</v>
      </c>
      <c r="P364" s="128" t="str">
        <f>VLOOKUP(I364,I365:J738,2,FALSE)</f>
        <v>WHTE&amp;MN2</v>
      </c>
      <c r="Q364" s="129" t="e">
        <f>VLOOKUP(I364,#REF!,5,FALSE)</f>
        <v>#REF!</v>
      </c>
      <c r="R364" s="129" t="e">
        <f>VLOOKUP(I364,#REF!,6,FALSE)</f>
        <v>#REF!</v>
      </c>
      <c r="S364" s="130" t="e">
        <f t="shared" si="535"/>
        <v>#REF!</v>
      </c>
      <c r="T364" s="108">
        <v>69</v>
      </c>
      <c r="U364" s="108">
        <v>1</v>
      </c>
      <c r="V364" s="131">
        <v>4</v>
      </c>
      <c r="W364" s="131">
        <v>52.823</v>
      </c>
      <c r="X364" s="128">
        <f t="shared" si="477"/>
        <v>0</v>
      </c>
      <c r="Y364" s="128">
        <f t="shared" si="478"/>
        <v>0</v>
      </c>
      <c r="Z364" s="135">
        <f t="shared" si="527"/>
        <v>0</v>
      </c>
      <c r="AA364" s="135">
        <f t="shared" si="528"/>
        <v>0</v>
      </c>
      <c r="AB364" s="128">
        <f t="shared" si="479"/>
        <v>1</v>
      </c>
      <c r="AC364" s="135">
        <f t="shared" si="529"/>
        <v>0</v>
      </c>
      <c r="AD364" s="135">
        <f t="shared" si="530"/>
        <v>0</v>
      </c>
      <c r="AE364" s="133" t="s">
        <v>330</v>
      </c>
      <c r="AF364" s="39">
        <v>526</v>
      </c>
      <c r="AG364" s="39">
        <v>100</v>
      </c>
      <c r="AH364" s="180">
        <f t="shared" si="513"/>
        <v>4</v>
      </c>
    </row>
    <row r="365" spans="1:34" s="276" customFormat="1" ht="14.45" hidden="1" customHeight="1" x14ac:dyDescent="0.2">
      <c r="A365" s="108">
        <v>69</v>
      </c>
      <c r="B365" s="109" t="s">
        <v>606</v>
      </c>
      <c r="C365" s="278" t="s">
        <v>235</v>
      </c>
      <c r="D365" s="110">
        <f t="shared" si="531"/>
        <v>377760.23</v>
      </c>
      <c r="E365" s="110">
        <f t="shared" si="532"/>
        <v>365706.25</v>
      </c>
      <c r="F365" s="111" t="s">
        <v>36</v>
      </c>
      <c r="G365" s="108">
        <v>51553</v>
      </c>
      <c r="H365" s="113" t="s">
        <v>609</v>
      </c>
      <c r="I365" s="108">
        <v>51555</v>
      </c>
      <c r="J365" s="123" t="s">
        <v>610</v>
      </c>
      <c r="K365" s="126">
        <f t="shared" si="533"/>
        <v>21454.303807053744</v>
      </c>
      <c r="L365" s="126">
        <f t="shared" si="534"/>
        <v>20769.716790034643</v>
      </c>
      <c r="M365" s="127"/>
      <c r="N365" s="128" t="s">
        <v>329</v>
      </c>
      <c r="O365" s="142" t="s">
        <v>730</v>
      </c>
      <c r="P365" s="128" t="str">
        <f>VLOOKUP(I365,I366:J739,2,FALSE)</f>
        <v>SP-SHLW2</v>
      </c>
      <c r="Q365" s="129" t="e">
        <f>VLOOKUP(I365,#REF!,5,FALSE)</f>
        <v>#REF!</v>
      </c>
      <c r="R365" s="129" t="e">
        <f>VLOOKUP(I365,#REF!,6,FALSE)</f>
        <v>#REF!</v>
      </c>
      <c r="S365" s="130" t="e">
        <f t="shared" si="535"/>
        <v>#REF!</v>
      </c>
      <c r="T365" s="108">
        <v>69</v>
      </c>
      <c r="U365" s="108">
        <v>1</v>
      </c>
      <c r="V365" s="131">
        <v>3</v>
      </c>
      <c r="W365" s="131">
        <v>52.823</v>
      </c>
      <c r="X365" s="128">
        <f t="shared" si="477"/>
        <v>0</v>
      </c>
      <c r="Y365" s="128">
        <f t="shared" si="478"/>
        <v>1</v>
      </c>
      <c r="Z365" s="135">
        <f t="shared" si="527"/>
        <v>0</v>
      </c>
      <c r="AA365" s="135">
        <f t="shared" si="528"/>
        <v>0</v>
      </c>
      <c r="AB365" s="128">
        <f t="shared" si="479"/>
        <v>0</v>
      </c>
      <c r="AC365" s="135">
        <f t="shared" si="529"/>
        <v>0</v>
      </c>
      <c r="AD365" s="135">
        <f t="shared" si="530"/>
        <v>0</v>
      </c>
      <c r="AE365" s="133" t="s">
        <v>330</v>
      </c>
      <c r="AF365" s="39">
        <v>526</v>
      </c>
      <c r="AG365" s="39">
        <v>100</v>
      </c>
      <c r="AH365" s="180">
        <f t="shared" si="513"/>
        <v>3</v>
      </c>
    </row>
    <row r="366" spans="1:34" s="276" customFormat="1" ht="14.45" hidden="1" customHeight="1" x14ac:dyDescent="0.2">
      <c r="A366" s="108">
        <v>69</v>
      </c>
      <c r="B366" s="109" t="s">
        <v>606</v>
      </c>
      <c r="C366" s="278" t="s">
        <v>235</v>
      </c>
      <c r="D366" s="110">
        <f t="shared" si="531"/>
        <v>377760.23</v>
      </c>
      <c r="E366" s="110">
        <f t="shared" si="532"/>
        <v>365706.25</v>
      </c>
      <c r="F366" s="111" t="s">
        <v>36</v>
      </c>
      <c r="G366" s="108">
        <v>51555</v>
      </c>
      <c r="H366" s="113" t="s">
        <v>610</v>
      </c>
      <c r="I366" s="108">
        <v>51611</v>
      </c>
      <c r="J366" s="123" t="s">
        <v>611</v>
      </c>
      <c r="K366" s="126">
        <f t="shared" si="533"/>
        <v>32181.455710580616</v>
      </c>
      <c r="L366" s="126">
        <f t="shared" si="534"/>
        <v>31154.575185051966</v>
      </c>
      <c r="M366" s="127"/>
      <c r="N366" s="128" t="s">
        <v>338</v>
      </c>
      <c r="O366" s="142" t="s">
        <v>330</v>
      </c>
      <c r="P366" s="128" t="e">
        <f>VLOOKUP(I366,I367:J740,2,FALSE)</f>
        <v>#N/A</v>
      </c>
      <c r="Q366" s="129" t="e">
        <f>VLOOKUP(I366,#REF!,5,FALSE)</f>
        <v>#REF!</v>
      </c>
      <c r="R366" s="129" t="e">
        <f>VLOOKUP(I366,#REF!,6,FALSE)</f>
        <v>#REF!</v>
      </c>
      <c r="S366" s="130" t="e">
        <f t="shared" si="535"/>
        <v>#REF!</v>
      </c>
      <c r="T366" s="108">
        <v>69</v>
      </c>
      <c r="U366" s="108">
        <v>1</v>
      </c>
      <c r="V366" s="131">
        <v>4.5</v>
      </c>
      <c r="W366" s="131">
        <v>52.823</v>
      </c>
      <c r="X366" s="128">
        <f t="shared" si="477"/>
        <v>0</v>
      </c>
      <c r="Y366" s="128">
        <f t="shared" si="478"/>
        <v>0</v>
      </c>
      <c r="Z366" s="135">
        <f t="shared" si="527"/>
        <v>0</v>
      </c>
      <c r="AA366" s="135">
        <f t="shared" si="528"/>
        <v>0</v>
      </c>
      <c r="AB366" s="128">
        <f t="shared" si="479"/>
        <v>1</v>
      </c>
      <c r="AC366" s="135">
        <f t="shared" si="529"/>
        <v>0</v>
      </c>
      <c r="AD366" s="135">
        <f t="shared" si="530"/>
        <v>0</v>
      </c>
      <c r="AE366" s="133" t="s">
        <v>330</v>
      </c>
      <c r="AF366" s="39">
        <v>526</v>
      </c>
      <c r="AG366" s="39">
        <v>100</v>
      </c>
      <c r="AH366" s="180">
        <f t="shared" si="513"/>
        <v>4.5</v>
      </c>
    </row>
    <row r="367" spans="1:34" s="276" customFormat="1" ht="14.45" hidden="1" customHeight="1" x14ac:dyDescent="0.2">
      <c r="A367" s="108">
        <v>69</v>
      </c>
      <c r="B367" s="109" t="s">
        <v>606</v>
      </c>
      <c r="C367" s="278" t="s">
        <v>235</v>
      </c>
      <c r="D367" s="110">
        <f t="shared" si="531"/>
        <v>377760.23</v>
      </c>
      <c r="E367" s="110">
        <f t="shared" si="532"/>
        <v>365706.25</v>
      </c>
      <c r="F367" s="111" t="s">
        <v>36</v>
      </c>
      <c r="G367" s="108">
        <v>51553</v>
      </c>
      <c r="H367" s="113" t="s">
        <v>609</v>
      </c>
      <c r="I367" s="108">
        <v>51555</v>
      </c>
      <c r="J367" s="123" t="s">
        <v>610</v>
      </c>
      <c r="K367" s="126">
        <f t="shared" si="533"/>
        <v>21454.303807053744</v>
      </c>
      <c r="L367" s="126">
        <f t="shared" si="534"/>
        <v>20769.716790034643</v>
      </c>
      <c r="M367" s="127"/>
      <c r="N367" s="128" t="s">
        <v>329</v>
      </c>
      <c r="O367" s="142" t="s">
        <v>730</v>
      </c>
      <c r="P367" s="128" t="e">
        <f>VLOOKUP(I367,I368:J745,2,FALSE)</f>
        <v>#N/A</v>
      </c>
      <c r="Q367" s="129" t="e">
        <f>VLOOKUP(I367,#REF!,5,FALSE)</f>
        <v>#REF!</v>
      </c>
      <c r="R367" s="129" t="e">
        <f>VLOOKUP(I367,#REF!,6,FALSE)</f>
        <v>#REF!</v>
      </c>
      <c r="S367" s="130" t="e">
        <f t="shared" si="535"/>
        <v>#REF!</v>
      </c>
      <c r="T367" s="108">
        <v>69</v>
      </c>
      <c r="U367" s="108">
        <v>1</v>
      </c>
      <c r="V367" s="131">
        <v>3</v>
      </c>
      <c r="W367" s="131">
        <v>52.823</v>
      </c>
      <c r="X367" s="128">
        <f t="shared" si="477"/>
        <v>0</v>
      </c>
      <c r="Y367" s="128">
        <f t="shared" si="478"/>
        <v>1</v>
      </c>
      <c r="Z367" s="135">
        <f t="shared" si="527"/>
        <v>0</v>
      </c>
      <c r="AA367" s="135">
        <f t="shared" si="528"/>
        <v>0</v>
      </c>
      <c r="AB367" s="128">
        <f t="shared" si="479"/>
        <v>0</v>
      </c>
      <c r="AC367" s="135">
        <f t="shared" si="529"/>
        <v>0</v>
      </c>
      <c r="AD367" s="135">
        <f t="shared" si="530"/>
        <v>0</v>
      </c>
      <c r="AE367" s="133" t="s">
        <v>330</v>
      </c>
      <c r="AF367" s="39">
        <v>526</v>
      </c>
      <c r="AG367" s="39">
        <v>100</v>
      </c>
      <c r="AH367" s="180">
        <f t="shared" si="513"/>
        <v>3</v>
      </c>
    </row>
    <row r="368" spans="1:34" s="28" customFormat="1" ht="14.45" hidden="1" customHeight="1" x14ac:dyDescent="0.2">
      <c r="A368" s="108">
        <v>69</v>
      </c>
      <c r="B368" s="109" t="s">
        <v>606</v>
      </c>
      <c r="C368" s="278" t="s">
        <v>235</v>
      </c>
      <c r="D368" s="110">
        <f t="shared" si="531"/>
        <v>377760.23</v>
      </c>
      <c r="E368" s="110">
        <f t="shared" si="532"/>
        <v>365706.25</v>
      </c>
      <c r="F368" s="111" t="s">
        <v>36</v>
      </c>
      <c r="G368" s="108">
        <v>51551</v>
      </c>
      <c r="H368" s="113" t="s">
        <v>602</v>
      </c>
      <c r="I368" s="108">
        <v>51553</v>
      </c>
      <c r="J368" s="123" t="s">
        <v>609</v>
      </c>
      <c r="K368" s="126">
        <f t="shared" si="533"/>
        <v>28605.738409404992</v>
      </c>
      <c r="L368" s="126">
        <f t="shared" si="534"/>
        <v>27692.955720046193</v>
      </c>
      <c r="M368" s="127"/>
      <c r="N368" s="128" t="s">
        <v>338</v>
      </c>
      <c r="O368" s="142" t="s">
        <v>330</v>
      </c>
      <c r="P368" s="128" t="e">
        <f>VLOOKUP(I368,I369:J744,2,FALSE)</f>
        <v>#N/A</v>
      </c>
      <c r="Q368" s="129" t="e">
        <f>VLOOKUP(I368,#REF!,5,FALSE)</f>
        <v>#REF!</v>
      </c>
      <c r="R368" s="129" t="e">
        <f>VLOOKUP(I368,#REF!,6,FALSE)</f>
        <v>#REF!</v>
      </c>
      <c r="S368" s="130" t="e">
        <f t="shared" si="535"/>
        <v>#REF!</v>
      </c>
      <c r="T368" s="108">
        <v>69</v>
      </c>
      <c r="U368" s="108">
        <v>1</v>
      </c>
      <c r="V368" s="131">
        <v>4</v>
      </c>
      <c r="W368" s="131">
        <v>52.823</v>
      </c>
      <c r="X368" s="128">
        <f t="shared" si="477"/>
        <v>0</v>
      </c>
      <c r="Y368" s="128">
        <f t="shared" si="478"/>
        <v>0</v>
      </c>
      <c r="Z368" s="135">
        <f t="shared" si="527"/>
        <v>0</v>
      </c>
      <c r="AA368" s="135">
        <f t="shared" si="528"/>
        <v>0</v>
      </c>
      <c r="AB368" s="128">
        <f t="shared" si="479"/>
        <v>1</v>
      </c>
      <c r="AC368" s="135">
        <f t="shared" si="529"/>
        <v>0</v>
      </c>
      <c r="AD368" s="135">
        <f t="shared" si="530"/>
        <v>0</v>
      </c>
      <c r="AE368" s="133" t="s">
        <v>330</v>
      </c>
      <c r="AF368" s="39">
        <v>526</v>
      </c>
      <c r="AG368" s="39">
        <v>100</v>
      </c>
      <c r="AH368" s="180">
        <f t="shared" si="513"/>
        <v>4</v>
      </c>
    </row>
    <row r="369" spans="1:876" ht="14.45" hidden="1" customHeight="1" x14ac:dyDescent="0.2">
      <c r="A369" s="108">
        <v>115</v>
      </c>
      <c r="B369" s="109" t="s">
        <v>614</v>
      </c>
      <c r="C369" s="115" t="str">
        <f>VLOOKUP(B369,ckt_lookup,2,FALSE)</f>
        <v>Elec Tran-Line OH-TX-115KV-Allen Sub-Wheelock Sub</v>
      </c>
      <c r="D369" s="116">
        <f t="shared" ref="D369" si="536">VLOOKUP(C369,TLine_Cost,2,FALSE)</f>
        <v>1226344.53</v>
      </c>
      <c r="E369" s="116">
        <f t="shared" ref="E369" si="537">VLOOKUP(C369,TLine_Cost,4,FALSE)</f>
        <v>747930.09000000008</v>
      </c>
      <c r="F369" s="117" t="s">
        <v>35</v>
      </c>
      <c r="G369" s="108">
        <v>51664</v>
      </c>
      <c r="H369" s="278" t="s">
        <v>1272</v>
      </c>
      <c r="I369" s="108">
        <v>51672</v>
      </c>
      <c r="J369" s="278" t="s">
        <v>1274</v>
      </c>
      <c r="K369" s="126">
        <f t="shared" ref="K369:K370" si="538">D369*V369/W369</f>
        <v>1226344.53</v>
      </c>
      <c r="L369" s="126">
        <f t="shared" ref="L369:L370" si="539">E369*V369/W369</f>
        <v>747930.09000000008</v>
      </c>
      <c r="M369" s="127">
        <f>SUM(K369)</f>
        <v>1226344.53</v>
      </c>
      <c r="N369" s="128" t="s">
        <v>338</v>
      </c>
      <c r="O369" s="142" t="s">
        <v>330</v>
      </c>
      <c r="P369" s="128" t="e">
        <f>VLOOKUP(I369,I374:J744,2,FALSE)</f>
        <v>#N/A</v>
      </c>
      <c r="Q369" s="129" t="e">
        <f>VLOOKUP(I369,#REF!,5,FALSE)</f>
        <v>#REF!</v>
      </c>
      <c r="R369" s="129" t="e">
        <f>VLOOKUP(I369,#REF!,6,FALSE)</f>
        <v>#REF!</v>
      </c>
      <c r="S369" s="130" t="e">
        <f t="shared" ref="S369" si="540">SQRT(Q369^2+R369^2)</f>
        <v>#REF!</v>
      </c>
      <c r="T369" s="108">
        <v>115</v>
      </c>
      <c r="U369" s="108">
        <v>1</v>
      </c>
      <c r="V369" s="131">
        <v>1.9490000000000001</v>
      </c>
      <c r="W369" s="131">
        <v>1.9490000000000001</v>
      </c>
      <c r="X369" s="128">
        <f t="shared" si="477"/>
        <v>1</v>
      </c>
      <c r="Y369" s="128">
        <f t="shared" si="478"/>
        <v>0</v>
      </c>
      <c r="Z369" s="135">
        <f t="shared" ref="Z369:Z370" si="541">K369*X369*Y369</f>
        <v>0</v>
      </c>
      <c r="AA369" s="135">
        <f t="shared" ref="AA369:AA370" si="542">L369*X369*Y369</f>
        <v>0</v>
      </c>
      <c r="AB369" s="128">
        <f t="shared" si="479"/>
        <v>1</v>
      </c>
      <c r="AC369" s="135">
        <f t="shared" ref="AC369:AC370" si="543">K369*X369*AB369</f>
        <v>1226344.53</v>
      </c>
      <c r="AD369" s="135">
        <f t="shared" ref="AD369:AD370" si="544">L369*X369*AB369</f>
        <v>747930.09000000008</v>
      </c>
      <c r="AE369" s="133" t="s">
        <v>330</v>
      </c>
      <c r="AF369" s="39">
        <v>526</v>
      </c>
      <c r="AG369" s="39">
        <v>100</v>
      </c>
      <c r="AH369" s="180">
        <f t="shared" si="513"/>
        <v>1.9490000000000001</v>
      </c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  <c r="GD369" s="28"/>
      <c r="GE369" s="28"/>
      <c r="GF369" s="28"/>
      <c r="GG369" s="28"/>
      <c r="GH369" s="28"/>
      <c r="GI369" s="28"/>
      <c r="GJ369" s="28"/>
      <c r="GK369" s="28"/>
      <c r="GL369" s="28"/>
      <c r="GM369" s="28"/>
      <c r="GN369" s="28"/>
      <c r="GO369" s="28"/>
      <c r="GP369" s="28"/>
      <c r="GQ369" s="28"/>
      <c r="GR369" s="28"/>
      <c r="GS369" s="28"/>
      <c r="GT369" s="28"/>
      <c r="GU369" s="28"/>
      <c r="GV369" s="28"/>
      <c r="GW369" s="28"/>
      <c r="GX369" s="28"/>
      <c r="GY369" s="28"/>
      <c r="GZ369" s="28"/>
      <c r="HA369" s="28"/>
      <c r="HB369" s="28"/>
      <c r="HC369" s="28"/>
      <c r="HD369" s="28"/>
      <c r="HE369" s="28"/>
      <c r="HF369" s="28"/>
      <c r="HG369" s="28"/>
      <c r="HH369" s="28"/>
      <c r="HI369" s="28"/>
      <c r="HJ369" s="28"/>
      <c r="HK369" s="28"/>
      <c r="HL369" s="28"/>
      <c r="HM369" s="28"/>
      <c r="HN369" s="28"/>
      <c r="HO369" s="28"/>
      <c r="HP369" s="28"/>
      <c r="HQ369" s="28"/>
      <c r="HR369" s="28"/>
      <c r="HS369" s="28"/>
      <c r="HT369" s="28"/>
      <c r="HU369" s="28"/>
      <c r="HV369" s="28"/>
      <c r="HW369" s="28"/>
      <c r="HX369" s="28"/>
      <c r="HY369" s="28"/>
      <c r="HZ369" s="28"/>
      <c r="IA369" s="28"/>
      <c r="IB369" s="28"/>
      <c r="IC369" s="28"/>
      <c r="ID369" s="28"/>
      <c r="IE369" s="28"/>
      <c r="IF369" s="28"/>
      <c r="IG369" s="28"/>
      <c r="IH369" s="28"/>
      <c r="II369" s="28"/>
      <c r="IJ369" s="28"/>
      <c r="IK369" s="28"/>
      <c r="IL369" s="28"/>
      <c r="IM369" s="28"/>
      <c r="IN369" s="28"/>
      <c r="IO369" s="28"/>
      <c r="IP369" s="28"/>
      <c r="IQ369" s="28"/>
      <c r="IR369" s="28"/>
      <c r="IS369" s="28"/>
      <c r="IT369" s="28"/>
      <c r="IU369" s="28"/>
      <c r="IV369" s="28"/>
      <c r="IW369" s="28"/>
      <c r="IX369" s="28"/>
      <c r="IY369" s="28"/>
      <c r="IZ369" s="28"/>
      <c r="JA369" s="28"/>
      <c r="JB369" s="28"/>
      <c r="JC369" s="28"/>
      <c r="JD369" s="28"/>
      <c r="JE369" s="28"/>
      <c r="JF369" s="28"/>
      <c r="JG369" s="28"/>
      <c r="JH369" s="28"/>
      <c r="JI369" s="28"/>
      <c r="JJ369" s="28"/>
      <c r="JK369" s="28"/>
      <c r="JL369" s="28"/>
      <c r="JM369" s="28"/>
      <c r="JN369" s="28"/>
      <c r="JO369" s="28"/>
      <c r="JP369" s="28"/>
      <c r="JQ369" s="28"/>
      <c r="JR369" s="28"/>
      <c r="JS369" s="28"/>
      <c r="JT369" s="28"/>
      <c r="JU369" s="28"/>
      <c r="JV369" s="28"/>
      <c r="JW369" s="28"/>
      <c r="JX369" s="28"/>
      <c r="JY369" s="28"/>
      <c r="JZ369" s="28"/>
      <c r="KA369" s="28"/>
      <c r="KB369" s="28"/>
      <c r="KC369" s="28"/>
      <c r="KD369" s="28"/>
      <c r="KE369" s="28"/>
      <c r="KF369" s="28"/>
      <c r="KG369" s="28"/>
      <c r="KH369" s="28"/>
      <c r="KI369" s="28"/>
      <c r="KJ369" s="28"/>
      <c r="KK369" s="28"/>
      <c r="KL369" s="28"/>
      <c r="KM369" s="28"/>
      <c r="KN369" s="28"/>
      <c r="KO369" s="28"/>
      <c r="KP369" s="28"/>
      <c r="KQ369" s="28"/>
      <c r="KR369" s="28"/>
      <c r="KS369" s="28"/>
      <c r="KT369" s="28"/>
      <c r="KU369" s="28"/>
      <c r="KV369" s="28"/>
      <c r="KW369" s="28"/>
      <c r="KX369" s="28"/>
      <c r="KY369" s="28"/>
      <c r="KZ369" s="28"/>
      <c r="LA369" s="28"/>
      <c r="LB369" s="28"/>
      <c r="LC369" s="28"/>
      <c r="LD369" s="28"/>
      <c r="LE369" s="28"/>
      <c r="LF369" s="28"/>
      <c r="LG369" s="28"/>
      <c r="LH369" s="28"/>
      <c r="LI369" s="28"/>
      <c r="LJ369" s="28"/>
      <c r="LK369" s="28"/>
      <c r="LL369" s="28"/>
      <c r="LM369" s="28"/>
      <c r="LN369" s="28"/>
      <c r="LO369" s="28"/>
      <c r="LP369" s="28"/>
      <c r="LQ369" s="28"/>
      <c r="LR369" s="28"/>
      <c r="LS369" s="28"/>
      <c r="LT369" s="28"/>
      <c r="LU369" s="28"/>
      <c r="LV369" s="28"/>
      <c r="LW369" s="28"/>
      <c r="LX369" s="28"/>
      <c r="LY369" s="28"/>
      <c r="LZ369" s="28"/>
      <c r="MA369" s="28"/>
      <c r="MB369" s="28"/>
      <c r="MC369" s="28"/>
      <c r="MD369" s="28"/>
      <c r="ME369" s="28"/>
      <c r="MF369" s="28"/>
      <c r="MG369" s="28"/>
      <c r="MH369" s="28"/>
      <c r="MI369" s="28"/>
      <c r="MJ369" s="28"/>
      <c r="MK369" s="28"/>
      <c r="ML369" s="28"/>
      <c r="MM369" s="28"/>
      <c r="MN369" s="28"/>
      <c r="MO369" s="28"/>
      <c r="MP369" s="28"/>
      <c r="MQ369" s="28"/>
      <c r="MR369" s="28"/>
      <c r="MS369" s="28"/>
      <c r="MT369" s="28"/>
      <c r="MU369" s="28"/>
      <c r="MV369" s="28"/>
      <c r="MW369" s="28"/>
      <c r="MX369" s="28"/>
      <c r="MY369" s="28"/>
      <c r="MZ369" s="28"/>
      <c r="NA369" s="28"/>
      <c r="NB369" s="28"/>
      <c r="NC369" s="28"/>
      <c r="ND369" s="28"/>
      <c r="NE369" s="28"/>
      <c r="NF369" s="28"/>
      <c r="NG369" s="28"/>
      <c r="NH369" s="28"/>
      <c r="NI369" s="28"/>
      <c r="NJ369" s="28"/>
      <c r="NK369" s="28"/>
      <c r="NL369" s="28"/>
      <c r="NM369" s="28"/>
      <c r="NN369" s="28"/>
      <c r="NO369" s="28"/>
      <c r="NP369" s="28"/>
      <c r="NQ369" s="28"/>
      <c r="NR369" s="28"/>
      <c r="NS369" s="28"/>
      <c r="NT369" s="28"/>
      <c r="NU369" s="28"/>
      <c r="NV369" s="28"/>
      <c r="NW369" s="28"/>
      <c r="NX369" s="28"/>
      <c r="NY369" s="28"/>
      <c r="NZ369" s="28"/>
      <c r="OA369" s="28"/>
      <c r="OB369" s="28"/>
      <c r="OC369" s="28"/>
      <c r="OD369" s="28"/>
      <c r="OE369" s="28"/>
      <c r="OF369" s="28"/>
      <c r="OG369" s="28"/>
      <c r="OH369" s="28"/>
      <c r="OI369" s="28"/>
      <c r="OJ369" s="28"/>
      <c r="OK369" s="28"/>
      <c r="OL369" s="28"/>
      <c r="OM369" s="28"/>
      <c r="ON369" s="28"/>
      <c r="OO369" s="28"/>
      <c r="OP369" s="28"/>
      <c r="OQ369" s="28"/>
      <c r="OR369" s="28"/>
      <c r="OS369" s="28"/>
      <c r="OT369" s="28"/>
      <c r="OU369" s="28"/>
      <c r="OV369" s="28"/>
      <c r="OW369" s="28"/>
      <c r="OX369" s="28"/>
      <c r="OY369" s="28"/>
      <c r="OZ369" s="28"/>
      <c r="PA369" s="28"/>
      <c r="PB369" s="28"/>
      <c r="PC369" s="28"/>
      <c r="PD369" s="28"/>
      <c r="PE369" s="28"/>
      <c r="PF369" s="28"/>
      <c r="PG369" s="28"/>
      <c r="PH369" s="28"/>
      <c r="PI369" s="28"/>
      <c r="PJ369" s="28"/>
      <c r="PK369" s="28"/>
      <c r="PL369" s="28"/>
      <c r="PM369" s="28"/>
      <c r="PN369" s="28"/>
      <c r="PO369" s="28"/>
      <c r="PP369" s="28"/>
      <c r="PQ369" s="28"/>
      <c r="PR369" s="28"/>
      <c r="PS369" s="28"/>
      <c r="PT369" s="28"/>
      <c r="PU369" s="28"/>
      <c r="PV369" s="28"/>
      <c r="PW369" s="28"/>
      <c r="PX369" s="28"/>
      <c r="PY369" s="28"/>
      <c r="PZ369" s="28"/>
      <c r="QA369" s="28"/>
      <c r="QB369" s="28"/>
      <c r="QC369" s="28"/>
      <c r="QD369" s="28"/>
      <c r="QE369" s="28"/>
      <c r="QF369" s="28"/>
      <c r="QG369" s="28"/>
      <c r="QH369" s="28"/>
      <c r="QI369" s="28"/>
      <c r="QJ369" s="28"/>
      <c r="QK369" s="28"/>
      <c r="QL369" s="28"/>
      <c r="QM369" s="28"/>
      <c r="QN369" s="28"/>
      <c r="QO369" s="28"/>
      <c r="QP369" s="28"/>
      <c r="QQ369" s="28"/>
      <c r="QR369" s="28"/>
      <c r="QS369" s="28"/>
      <c r="QT369" s="28"/>
      <c r="QU369" s="28"/>
      <c r="QV369" s="28"/>
      <c r="QW369" s="28"/>
      <c r="QX369" s="28"/>
      <c r="QY369" s="28"/>
      <c r="QZ369" s="28"/>
      <c r="RA369" s="28"/>
      <c r="RB369" s="28"/>
      <c r="RC369" s="28"/>
      <c r="RD369" s="28"/>
      <c r="RE369" s="28"/>
      <c r="RF369" s="28"/>
      <c r="RG369" s="28"/>
      <c r="RH369" s="28"/>
      <c r="RI369" s="28"/>
      <c r="RJ369" s="28"/>
      <c r="RK369" s="28"/>
      <c r="RL369" s="28"/>
      <c r="RM369" s="28"/>
      <c r="RN369" s="28"/>
      <c r="RO369" s="28"/>
      <c r="RP369" s="28"/>
      <c r="RQ369" s="28"/>
      <c r="RR369" s="28"/>
      <c r="RS369" s="28"/>
      <c r="RT369" s="28"/>
      <c r="RU369" s="28"/>
      <c r="RV369" s="28"/>
      <c r="RW369" s="28"/>
      <c r="RX369" s="28"/>
      <c r="RY369" s="28"/>
      <c r="RZ369" s="28"/>
      <c r="SA369" s="28"/>
      <c r="SB369" s="28"/>
      <c r="SC369" s="28"/>
      <c r="SD369" s="28"/>
      <c r="SE369" s="28"/>
      <c r="SF369" s="28"/>
      <c r="SG369" s="28"/>
      <c r="SH369" s="28"/>
      <c r="SI369" s="28"/>
      <c r="SJ369" s="28"/>
      <c r="SK369" s="28"/>
      <c r="SL369" s="28"/>
      <c r="SM369" s="28"/>
      <c r="SN369" s="28"/>
      <c r="SO369" s="28"/>
      <c r="SP369" s="28"/>
      <c r="SQ369" s="28"/>
      <c r="SR369" s="28"/>
      <c r="SS369" s="28"/>
      <c r="ST369" s="28"/>
      <c r="SU369" s="28"/>
      <c r="SV369" s="28"/>
      <c r="SW369" s="28"/>
      <c r="SX369" s="28"/>
      <c r="SY369" s="28"/>
      <c r="SZ369" s="28"/>
      <c r="TA369" s="28"/>
      <c r="TB369" s="28"/>
      <c r="TC369" s="28"/>
      <c r="TD369" s="28"/>
      <c r="TE369" s="28"/>
      <c r="TF369" s="28"/>
      <c r="TG369" s="28"/>
      <c r="TH369" s="28"/>
      <c r="TI369" s="28"/>
      <c r="TJ369" s="28"/>
      <c r="TK369" s="28"/>
      <c r="TL369" s="28"/>
      <c r="TM369" s="28"/>
      <c r="TN369" s="28"/>
      <c r="TO369" s="28"/>
      <c r="TP369" s="28"/>
      <c r="TQ369" s="28"/>
      <c r="TR369" s="28"/>
      <c r="TS369" s="28"/>
      <c r="TT369" s="28"/>
      <c r="TU369" s="28"/>
      <c r="TV369" s="28"/>
      <c r="TW369" s="28"/>
      <c r="TX369" s="28"/>
      <c r="TY369" s="28"/>
      <c r="TZ369" s="28"/>
      <c r="UA369" s="28"/>
      <c r="UB369" s="28"/>
      <c r="UC369" s="28"/>
      <c r="UD369" s="28"/>
      <c r="UE369" s="28"/>
      <c r="UF369" s="28"/>
      <c r="UG369" s="28"/>
      <c r="UH369" s="28"/>
      <c r="UI369" s="28"/>
      <c r="UJ369" s="28"/>
      <c r="UK369" s="28"/>
      <c r="UL369" s="28"/>
      <c r="UM369" s="28"/>
      <c r="UN369" s="28"/>
      <c r="UO369" s="28"/>
      <c r="UP369" s="28"/>
      <c r="UQ369" s="28"/>
      <c r="UR369" s="28"/>
      <c r="US369" s="28"/>
      <c r="UT369" s="28"/>
      <c r="UU369" s="28"/>
      <c r="UV369" s="28"/>
      <c r="UW369" s="28"/>
      <c r="UX369" s="28"/>
      <c r="UY369" s="28"/>
      <c r="UZ369" s="28"/>
      <c r="VA369" s="28"/>
      <c r="VB369" s="28"/>
      <c r="VC369" s="28"/>
      <c r="VD369" s="28"/>
      <c r="VE369" s="28"/>
      <c r="VF369" s="28"/>
      <c r="VG369" s="28"/>
      <c r="VH369" s="28"/>
      <c r="VI369" s="28"/>
      <c r="VJ369" s="28"/>
      <c r="VK369" s="28"/>
      <c r="VL369" s="28"/>
      <c r="VM369" s="28"/>
      <c r="VN369" s="28"/>
      <c r="VO369" s="28"/>
      <c r="VP369" s="28"/>
      <c r="VQ369" s="28"/>
      <c r="VR369" s="28"/>
      <c r="VS369" s="28"/>
      <c r="VT369" s="28"/>
      <c r="VU369" s="28"/>
      <c r="VV369" s="28"/>
      <c r="VW369" s="28"/>
      <c r="VX369" s="28"/>
      <c r="VY369" s="28"/>
      <c r="VZ369" s="28"/>
      <c r="WA369" s="28"/>
      <c r="WB369" s="28"/>
      <c r="WC369" s="28"/>
      <c r="WD369" s="28"/>
      <c r="WE369" s="28"/>
      <c r="WF369" s="28"/>
      <c r="WG369" s="28"/>
      <c r="WH369" s="28"/>
      <c r="WI369" s="28"/>
      <c r="WJ369" s="28"/>
      <c r="WK369" s="28"/>
      <c r="WL369" s="28"/>
      <c r="WM369" s="28"/>
      <c r="WN369" s="28"/>
      <c r="WO369" s="28"/>
      <c r="WP369" s="28"/>
      <c r="WQ369" s="28"/>
      <c r="WR369" s="28"/>
      <c r="WS369" s="28"/>
      <c r="WT369" s="28"/>
      <c r="WU369" s="28"/>
      <c r="WV369" s="28"/>
      <c r="WW369" s="28"/>
      <c r="WX369" s="28"/>
      <c r="WY369" s="28"/>
      <c r="WZ369" s="28"/>
      <c r="XA369" s="28"/>
      <c r="XB369" s="28"/>
      <c r="XC369" s="28"/>
      <c r="XD369" s="28"/>
      <c r="XE369" s="28"/>
      <c r="XF369" s="28"/>
      <c r="XG369" s="28"/>
      <c r="XH369" s="28"/>
      <c r="XI369" s="28"/>
      <c r="XJ369" s="28"/>
      <c r="XK369" s="28"/>
      <c r="XL369" s="28"/>
      <c r="XM369" s="28"/>
      <c r="XN369" s="28"/>
      <c r="XO369" s="28"/>
      <c r="XP369" s="28"/>
      <c r="XQ369" s="28"/>
      <c r="XR369" s="28"/>
      <c r="XS369" s="28"/>
      <c r="XT369" s="28"/>
      <c r="XU369" s="28"/>
      <c r="XV369" s="28"/>
      <c r="XW369" s="28"/>
      <c r="XX369" s="28"/>
      <c r="XY369" s="28"/>
      <c r="XZ369" s="28"/>
      <c r="YA369" s="28"/>
      <c r="YB369" s="28"/>
      <c r="YC369" s="28"/>
      <c r="YD369" s="28"/>
      <c r="YE369" s="28"/>
      <c r="YF369" s="28"/>
      <c r="YG369" s="28"/>
      <c r="YH369" s="28"/>
      <c r="YI369" s="28"/>
      <c r="YJ369" s="28"/>
      <c r="YK369" s="28"/>
      <c r="YL369" s="28"/>
      <c r="YM369" s="28"/>
      <c r="YN369" s="28"/>
      <c r="YO369" s="28"/>
      <c r="YP369" s="28"/>
      <c r="YQ369" s="28"/>
      <c r="YR369" s="28"/>
      <c r="YS369" s="28"/>
      <c r="YT369" s="28"/>
      <c r="YU369" s="28"/>
      <c r="YV369" s="28"/>
      <c r="YW369" s="28"/>
      <c r="YX369" s="28"/>
      <c r="YY369" s="28"/>
      <c r="YZ369" s="28"/>
      <c r="ZA369" s="28"/>
      <c r="ZB369" s="28"/>
      <c r="ZC369" s="28"/>
      <c r="ZD369" s="28"/>
      <c r="ZE369" s="28"/>
      <c r="ZF369" s="28"/>
      <c r="ZG369" s="28"/>
      <c r="ZH369" s="28"/>
      <c r="ZI369" s="28"/>
      <c r="ZJ369" s="28"/>
      <c r="ZK369" s="28"/>
      <c r="ZL369" s="28"/>
      <c r="ZM369" s="28"/>
      <c r="ZN369" s="28"/>
      <c r="ZO369" s="28"/>
      <c r="ZP369" s="28"/>
      <c r="ZQ369" s="28"/>
      <c r="ZR369" s="28"/>
      <c r="ZS369" s="28"/>
      <c r="ZT369" s="28"/>
      <c r="ZU369" s="28"/>
      <c r="ZV369" s="28"/>
      <c r="ZW369" s="28"/>
      <c r="ZX369" s="28"/>
      <c r="ZY369" s="28"/>
      <c r="ZZ369" s="28"/>
      <c r="AAA369" s="28"/>
      <c r="AAB369" s="28"/>
      <c r="AAC369" s="28"/>
      <c r="AAD369" s="28"/>
      <c r="AAE369" s="28"/>
      <c r="AAF369" s="28"/>
      <c r="AAG369" s="28"/>
      <c r="AAH369" s="28"/>
      <c r="AAI369" s="28"/>
      <c r="AAJ369" s="28"/>
      <c r="AAK369" s="28"/>
      <c r="AAL369" s="28"/>
      <c r="AAM369" s="28"/>
      <c r="AAN369" s="28"/>
      <c r="AAO369" s="28"/>
      <c r="AAP369" s="28"/>
      <c r="AAQ369" s="28"/>
      <c r="AAR369" s="28"/>
      <c r="AAS369" s="28"/>
      <c r="AAT369" s="28"/>
      <c r="AAU369" s="28"/>
      <c r="AAV369" s="28"/>
      <c r="AAW369" s="28"/>
      <c r="AAX369" s="28"/>
      <c r="AAY369" s="28"/>
      <c r="AAZ369" s="28"/>
      <c r="ABA369" s="28"/>
      <c r="ABB369" s="28"/>
      <c r="ABC369" s="28"/>
      <c r="ABD369" s="28"/>
      <c r="ABE369" s="28"/>
      <c r="ABF369" s="28"/>
      <c r="ABG369" s="28"/>
      <c r="ABH369" s="28"/>
      <c r="ABI369" s="28"/>
      <c r="ABJ369" s="28"/>
      <c r="ABK369" s="28"/>
      <c r="ABL369" s="28"/>
      <c r="ABM369" s="28"/>
      <c r="ABN369" s="28"/>
      <c r="ABO369" s="28"/>
      <c r="ABP369" s="28"/>
      <c r="ABQ369" s="28"/>
      <c r="ABR369" s="28"/>
      <c r="ABS369" s="28"/>
      <c r="ABT369" s="28"/>
      <c r="ABU369" s="28"/>
      <c r="ABV369" s="28"/>
      <c r="ABW369" s="28"/>
      <c r="ABX369" s="28"/>
      <c r="ABY369" s="28"/>
      <c r="ABZ369" s="28"/>
      <c r="ACA369" s="28"/>
      <c r="ACB369" s="28"/>
      <c r="ACC369" s="28"/>
      <c r="ACD369" s="28"/>
      <c r="ACE369" s="28"/>
      <c r="ACF369" s="28"/>
      <c r="ACG369" s="28"/>
      <c r="ACH369" s="28"/>
      <c r="ACI369" s="28"/>
      <c r="ACJ369" s="28"/>
      <c r="ACK369" s="28"/>
      <c r="ACL369" s="28"/>
      <c r="ACM369" s="28"/>
      <c r="ACN369" s="28"/>
      <c r="ACO369" s="28"/>
      <c r="ACP369" s="28"/>
      <c r="ACQ369" s="28"/>
      <c r="ACR369" s="28"/>
      <c r="ACS369" s="28"/>
      <c r="ACT369" s="28"/>
      <c r="ACU369" s="28"/>
      <c r="ACV369" s="28"/>
      <c r="ACW369" s="28"/>
      <c r="ACX369" s="28"/>
      <c r="ACY369" s="28"/>
      <c r="ACZ369" s="28"/>
      <c r="ADA369" s="28"/>
      <c r="ADB369" s="28"/>
      <c r="ADC369" s="28"/>
      <c r="ADD369" s="28"/>
      <c r="ADE369" s="28"/>
      <c r="ADF369" s="28"/>
      <c r="ADG369" s="28"/>
      <c r="ADH369" s="28"/>
      <c r="ADI369" s="28"/>
      <c r="ADJ369" s="28"/>
      <c r="ADK369" s="28"/>
      <c r="ADL369" s="28"/>
      <c r="ADM369" s="28"/>
      <c r="ADN369" s="28"/>
      <c r="ADO369" s="28"/>
      <c r="ADP369" s="28"/>
      <c r="ADQ369" s="28"/>
      <c r="ADR369" s="28"/>
      <c r="ADS369" s="28"/>
      <c r="ADT369" s="28"/>
      <c r="ADU369" s="28"/>
      <c r="ADV369" s="28"/>
      <c r="ADW369" s="28"/>
      <c r="ADX369" s="28"/>
      <c r="ADY369" s="28"/>
      <c r="ADZ369" s="28"/>
      <c r="AEA369" s="28"/>
      <c r="AEB369" s="28"/>
      <c r="AEC369" s="28"/>
      <c r="AED369" s="28"/>
      <c r="AEE369" s="28"/>
      <c r="AEF369" s="28"/>
      <c r="AEG369" s="28"/>
      <c r="AEH369" s="28"/>
      <c r="AEI369" s="28"/>
      <c r="AEJ369" s="28"/>
      <c r="AEK369" s="28"/>
      <c r="AEL369" s="28"/>
      <c r="AEM369" s="28"/>
      <c r="AEN369" s="28"/>
      <c r="AEO369" s="28"/>
      <c r="AEP369" s="28"/>
      <c r="AEQ369" s="28"/>
      <c r="AER369" s="28"/>
      <c r="AES369" s="28"/>
      <c r="AET369" s="28"/>
      <c r="AEU369" s="28"/>
      <c r="AEV369" s="28"/>
      <c r="AEW369" s="28"/>
      <c r="AEX369" s="28"/>
      <c r="AEY369" s="28"/>
      <c r="AEZ369" s="28"/>
      <c r="AFA369" s="28"/>
      <c r="AFB369" s="28"/>
      <c r="AFC369" s="28"/>
      <c r="AFD369" s="28"/>
      <c r="AFE369" s="28"/>
      <c r="AFF369" s="28"/>
      <c r="AFG369" s="28"/>
      <c r="AFH369" s="28"/>
      <c r="AFI369" s="28"/>
      <c r="AFJ369" s="28"/>
      <c r="AFK369" s="28"/>
      <c r="AFL369" s="28"/>
      <c r="AFM369" s="28"/>
      <c r="AFN369" s="28"/>
      <c r="AFO369" s="28"/>
      <c r="AFP369" s="28"/>
      <c r="AFQ369" s="28"/>
      <c r="AFR369" s="28"/>
      <c r="AFS369" s="28"/>
      <c r="AFT369" s="28"/>
      <c r="AFU369" s="28"/>
      <c r="AFV369" s="28"/>
      <c r="AFW369" s="28"/>
      <c r="AFX369" s="28"/>
      <c r="AFY369" s="28"/>
      <c r="AFZ369" s="28"/>
      <c r="AGA369" s="28"/>
      <c r="AGB369" s="28"/>
      <c r="AGC369" s="28"/>
      <c r="AGD369" s="28"/>
      <c r="AGE369" s="28"/>
      <c r="AGF369" s="28"/>
      <c r="AGG369" s="28"/>
      <c r="AGH369" s="28"/>
      <c r="AGI369" s="28"/>
      <c r="AGJ369" s="28"/>
      <c r="AGK369" s="28"/>
      <c r="AGL369" s="28"/>
      <c r="AGM369" s="28"/>
      <c r="AGN369" s="28"/>
      <c r="AGO369" s="28"/>
      <c r="AGP369" s="28"/>
      <c r="AGQ369" s="28"/>
      <c r="AGR369" s="28"/>
    </row>
    <row r="370" spans="1:876" s="28" customFormat="1" ht="14.45" hidden="1" customHeight="1" x14ac:dyDescent="0.2">
      <c r="A370" s="108">
        <v>115</v>
      </c>
      <c r="B370" s="109" t="s">
        <v>393</v>
      </c>
      <c r="C370" s="112" t="s">
        <v>434</v>
      </c>
      <c r="D370" s="110">
        <f>'Transmission Cost 12-30-2014'!B297</f>
        <v>3109701.1999999997</v>
      </c>
      <c r="E370" s="110">
        <f>'Transmission Cost 12-30-2014'!D297</f>
        <v>2689881.58</v>
      </c>
      <c r="F370" s="111" t="s">
        <v>35</v>
      </c>
      <c r="G370" s="108"/>
      <c r="H370" s="278" t="s">
        <v>1273</v>
      </c>
      <c r="I370" s="108"/>
      <c r="J370" s="278" t="s">
        <v>1275</v>
      </c>
      <c r="K370" s="126">
        <f t="shared" si="538"/>
        <v>3109701.1999999997</v>
      </c>
      <c r="L370" s="126">
        <f t="shared" si="539"/>
        <v>2689881.58</v>
      </c>
      <c r="M370" s="127">
        <f>SUM(K370)</f>
        <v>3109701.1999999997</v>
      </c>
      <c r="N370" s="128" t="s">
        <v>338</v>
      </c>
      <c r="O370" s="142" t="s">
        <v>330</v>
      </c>
      <c r="P370" s="128"/>
      <c r="Q370" s="129"/>
      <c r="R370" s="129"/>
      <c r="S370" s="130"/>
      <c r="T370" s="108">
        <v>115</v>
      </c>
      <c r="U370" s="108">
        <v>1</v>
      </c>
      <c r="V370" s="327">
        <v>7.8650000000000002</v>
      </c>
      <c r="W370" s="327">
        <v>7.8650000000000002</v>
      </c>
      <c r="X370" s="128">
        <f t="shared" si="477"/>
        <v>1</v>
      </c>
      <c r="Y370" s="128">
        <f t="shared" si="478"/>
        <v>0</v>
      </c>
      <c r="Z370" s="135">
        <f t="shared" si="541"/>
        <v>0</v>
      </c>
      <c r="AA370" s="135">
        <f t="shared" si="542"/>
        <v>0</v>
      </c>
      <c r="AB370" s="128">
        <f t="shared" si="479"/>
        <v>1</v>
      </c>
      <c r="AC370" s="135">
        <f t="shared" si="543"/>
        <v>3109701.1999999997</v>
      </c>
      <c r="AD370" s="135">
        <f t="shared" si="544"/>
        <v>2689881.58</v>
      </c>
      <c r="AE370" s="133" t="s">
        <v>330</v>
      </c>
      <c r="AF370" s="39">
        <v>526</v>
      </c>
      <c r="AG370" s="39">
        <v>100</v>
      </c>
      <c r="AH370" s="39">
        <f t="shared" si="513"/>
        <v>7.8650000000000002</v>
      </c>
    </row>
    <row r="371" spans="1:876" s="28" customFormat="1" ht="14.45" hidden="1" customHeight="1" x14ac:dyDescent="0.2">
      <c r="A371" s="108">
        <v>115</v>
      </c>
      <c r="B371" s="304" t="s">
        <v>1276</v>
      </c>
      <c r="C371" s="278" t="s">
        <v>1003</v>
      </c>
      <c r="D371" s="110">
        <f t="shared" ref="D371:D374" si="545">VLOOKUP(C371,TLine_Cost,2,FALSE)</f>
        <v>446569.67</v>
      </c>
      <c r="E371" s="110">
        <f t="shared" ref="E371:E374" si="546">VLOOKUP(C371,TLine_Cost,4,FALSE)</f>
        <v>379455.18000000005</v>
      </c>
      <c r="F371" s="111" t="s">
        <v>35</v>
      </c>
      <c r="G371" s="122"/>
      <c r="H371" s="278" t="s">
        <v>1277</v>
      </c>
      <c r="I371" s="122"/>
      <c r="J371" s="122" t="s">
        <v>597</v>
      </c>
      <c r="K371" s="126">
        <f t="shared" ref="K371:K374" si="547">D371*V371/W371</f>
        <v>972.28319181362929</v>
      </c>
      <c r="L371" s="126">
        <f t="shared" ref="L371:L374" si="548">E371*V371/W371</f>
        <v>826.15976485956901</v>
      </c>
      <c r="M371" s="127">
        <f>SUM(K371)</f>
        <v>972.28319181362929</v>
      </c>
      <c r="N371" s="128" t="s">
        <v>338</v>
      </c>
      <c r="O371" s="142" t="s">
        <v>330</v>
      </c>
      <c r="P371" s="128" t="e">
        <f>VLOOKUP(I371,I374:J744,2,FALSE)</f>
        <v>#N/A</v>
      </c>
      <c r="Q371" s="129" t="e">
        <f>VLOOKUP(I371,#REF!,5,FALSE)</f>
        <v>#REF!</v>
      </c>
      <c r="R371" s="129" t="e">
        <f>VLOOKUP(I371,#REF!,6,FALSE)</f>
        <v>#REF!</v>
      </c>
      <c r="S371" s="130" t="e">
        <f t="shared" ref="S371:S374" si="549">SQRT(Q371^2+R371^2)</f>
        <v>#REF!</v>
      </c>
      <c r="T371" s="108">
        <v>115</v>
      </c>
      <c r="U371" s="108">
        <v>1</v>
      </c>
      <c r="V371" s="327">
        <v>0.01</v>
      </c>
      <c r="W371" s="327">
        <v>4.593</v>
      </c>
      <c r="X371" s="128">
        <f t="shared" si="477"/>
        <v>1</v>
      </c>
      <c r="Y371" s="128">
        <f t="shared" si="478"/>
        <v>0</v>
      </c>
      <c r="Z371" s="135">
        <f t="shared" ref="Z371:Z375" si="550">K371*X371*Y371</f>
        <v>0</v>
      </c>
      <c r="AA371" s="135">
        <f t="shared" ref="AA371:AA375" si="551">L371*X371*Y371</f>
        <v>0</v>
      </c>
      <c r="AB371" s="128">
        <f t="shared" si="479"/>
        <v>1</v>
      </c>
      <c r="AC371" s="135">
        <f t="shared" ref="AC371:AC375" si="552">K371*X371*AB371</f>
        <v>972.28319181362929</v>
      </c>
      <c r="AD371" s="135">
        <f t="shared" ref="AD371:AD375" si="553">L371*X371*AB371</f>
        <v>826.15976485956901</v>
      </c>
      <c r="AE371" s="133" t="s">
        <v>330</v>
      </c>
      <c r="AF371" s="39">
        <v>526</v>
      </c>
      <c r="AG371" s="39">
        <v>100</v>
      </c>
      <c r="AH371" s="39">
        <f t="shared" si="513"/>
        <v>0.01</v>
      </c>
    </row>
    <row r="372" spans="1:876" s="28" customFormat="1" ht="14.45" hidden="1" customHeight="1" x14ac:dyDescent="0.2">
      <c r="A372" s="108">
        <v>115</v>
      </c>
      <c r="B372" s="109" t="s">
        <v>615</v>
      </c>
      <c r="C372" s="278" t="s">
        <v>101</v>
      </c>
      <c r="D372" s="110">
        <f t="shared" si="545"/>
        <v>231106.29</v>
      </c>
      <c r="E372" s="110">
        <f t="shared" si="546"/>
        <v>200605.05000000002</v>
      </c>
      <c r="F372" s="111" t="s">
        <v>35</v>
      </c>
      <c r="G372" s="122"/>
      <c r="H372" s="122" t="s">
        <v>1516</v>
      </c>
      <c r="I372" s="122"/>
      <c r="J372" s="122" t="s">
        <v>1517</v>
      </c>
      <c r="K372" s="126">
        <f t="shared" si="547"/>
        <v>257.50848331913227</v>
      </c>
      <c r="L372" s="126">
        <f t="shared" si="548"/>
        <v>223.52270105525338</v>
      </c>
      <c r="M372" s="127">
        <f>SUM(K372:K374)</f>
        <v>40956.229332765288</v>
      </c>
      <c r="N372" s="128" t="s">
        <v>338</v>
      </c>
      <c r="O372" s="142" t="s">
        <v>330</v>
      </c>
      <c r="P372" s="128" t="e">
        <f>VLOOKUP(I372,I375:J745,2,FALSE)</f>
        <v>#N/A</v>
      </c>
      <c r="Q372" s="129" t="e">
        <f>VLOOKUP(I372,#REF!,5,FALSE)</f>
        <v>#REF!</v>
      </c>
      <c r="R372" s="129" t="e">
        <f>VLOOKUP(I372,#REF!,6,FALSE)</f>
        <v>#REF!</v>
      </c>
      <c r="S372" s="130" t="e">
        <f t="shared" si="549"/>
        <v>#REF!</v>
      </c>
      <c r="T372" s="108">
        <v>115</v>
      </c>
      <c r="U372" s="108">
        <v>1</v>
      </c>
      <c r="V372" s="131">
        <v>1.7000000000000001E-2</v>
      </c>
      <c r="W372" s="131">
        <v>15.257</v>
      </c>
      <c r="X372" s="128">
        <f t="shared" si="477"/>
        <v>1</v>
      </c>
      <c r="Y372" s="128">
        <f t="shared" si="478"/>
        <v>0</v>
      </c>
      <c r="Z372" s="135">
        <f t="shared" si="550"/>
        <v>0</v>
      </c>
      <c r="AA372" s="135">
        <f t="shared" si="551"/>
        <v>0</v>
      </c>
      <c r="AB372" s="128">
        <f t="shared" si="479"/>
        <v>1</v>
      </c>
      <c r="AC372" s="135">
        <f t="shared" si="552"/>
        <v>257.50848331913227</v>
      </c>
      <c r="AD372" s="135">
        <f t="shared" si="553"/>
        <v>223.52270105525338</v>
      </c>
      <c r="AE372" s="133" t="s">
        <v>330</v>
      </c>
      <c r="AF372" s="39">
        <v>526</v>
      </c>
      <c r="AG372" s="39">
        <v>100</v>
      </c>
      <c r="AH372" s="180">
        <f t="shared" si="513"/>
        <v>1.7000000000000001E-2</v>
      </c>
    </row>
    <row r="373" spans="1:876" s="28" customFormat="1" ht="14.45" hidden="1" customHeight="1" x14ac:dyDescent="0.2">
      <c r="A373" s="108">
        <v>115</v>
      </c>
      <c r="B373" s="109" t="s">
        <v>615</v>
      </c>
      <c r="C373" s="278" t="s">
        <v>101</v>
      </c>
      <c r="D373" s="110">
        <f t="shared" si="545"/>
        <v>231106.29</v>
      </c>
      <c r="E373" s="110">
        <f t="shared" si="546"/>
        <v>200605.05000000002</v>
      </c>
      <c r="F373" s="111" t="s">
        <v>35</v>
      </c>
      <c r="G373" s="108">
        <v>51933</v>
      </c>
      <c r="H373" s="113" t="s">
        <v>1518</v>
      </c>
      <c r="I373" s="108">
        <v>51934</v>
      </c>
      <c r="J373" s="123" t="s">
        <v>1519</v>
      </c>
      <c r="K373" s="126">
        <f t="shared" si="547"/>
        <v>30901.017998295869</v>
      </c>
      <c r="L373" s="126">
        <f t="shared" si="548"/>
        <v>26822.724126630401</v>
      </c>
      <c r="M373" s="127"/>
      <c r="N373" s="128" t="s">
        <v>338</v>
      </c>
      <c r="O373" s="142" t="s">
        <v>330</v>
      </c>
      <c r="P373" s="128" t="e">
        <f>VLOOKUP(I373,I375:J744,2,FALSE)</f>
        <v>#N/A</v>
      </c>
      <c r="Q373" s="129" t="e">
        <f>VLOOKUP(I373,#REF!,5,FALSE)</f>
        <v>#REF!</v>
      </c>
      <c r="R373" s="129" t="e">
        <f>VLOOKUP(I373,#REF!,6,FALSE)</f>
        <v>#REF!</v>
      </c>
      <c r="S373" s="130" t="e">
        <f t="shared" si="549"/>
        <v>#REF!</v>
      </c>
      <c r="T373" s="108">
        <v>115</v>
      </c>
      <c r="U373" s="108">
        <v>1</v>
      </c>
      <c r="V373" s="131">
        <v>2.04</v>
      </c>
      <c r="W373" s="131">
        <v>15.257</v>
      </c>
      <c r="X373" s="128">
        <f t="shared" si="477"/>
        <v>1</v>
      </c>
      <c r="Y373" s="128">
        <f t="shared" si="478"/>
        <v>0</v>
      </c>
      <c r="Z373" s="135">
        <f t="shared" si="550"/>
        <v>0</v>
      </c>
      <c r="AA373" s="135">
        <f t="shared" si="551"/>
        <v>0</v>
      </c>
      <c r="AB373" s="128">
        <f t="shared" si="479"/>
        <v>1</v>
      </c>
      <c r="AC373" s="135">
        <f t="shared" si="552"/>
        <v>30901.017998295869</v>
      </c>
      <c r="AD373" s="135">
        <f t="shared" si="553"/>
        <v>26822.724126630401</v>
      </c>
      <c r="AE373" s="133" t="s">
        <v>330</v>
      </c>
      <c r="AF373" s="39">
        <v>526</v>
      </c>
      <c r="AG373" s="39">
        <v>100</v>
      </c>
      <c r="AH373" s="180">
        <f t="shared" si="513"/>
        <v>2.04</v>
      </c>
    </row>
    <row r="374" spans="1:876" s="28" customFormat="1" ht="14.45" hidden="1" customHeight="1" x14ac:dyDescent="0.2">
      <c r="A374" s="108">
        <v>115</v>
      </c>
      <c r="B374" s="109" t="s">
        <v>615</v>
      </c>
      <c r="C374" s="278" t="s">
        <v>988</v>
      </c>
      <c r="D374" s="110">
        <f t="shared" si="545"/>
        <v>95822.79</v>
      </c>
      <c r="E374" s="110">
        <f t="shared" si="546"/>
        <v>83807.41</v>
      </c>
      <c r="F374" s="111" t="s">
        <v>35</v>
      </c>
      <c r="G374" s="108">
        <v>51931</v>
      </c>
      <c r="H374" s="113" t="s">
        <v>1520</v>
      </c>
      <c r="I374" s="108">
        <v>51932</v>
      </c>
      <c r="J374" s="123" t="s">
        <v>1521</v>
      </c>
      <c r="K374" s="126">
        <f t="shared" si="547"/>
        <v>9797.7028511502904</v>
      </c>
      <c r="L374" s="126">
        <f t="shared" si="548"/>
        <v>8569.1524939372102</v>
      </c>
      <c r="M374" s="127"/>
      <c r="N374" s="128" t="s">
        <v>338</v>
      </c>
      <c r="O374" s="142" t="s">
        <v>330</v>
      </c>
      <c r="P374" s="128" t="e">
        <f>VLOOKUP(I374,I375:J745,2,FALSE)</f>
        <v>#N/A</v>
      </c>
      <c r="Q374" s="129" t="e">
        <f>VLOOKUP(I374,#REF!,5,FALSE)</f>
        <v>#REF!</v>
      </c>
      <c r="R374" s="129" t="e">
        <f>VLOOKUP(I374,#REF!,6,FALSE)</f>
        <v>#REF!</v>
      </c>
      <c r="S374" s="130" t="e">
        <f t="shared" si="549"/>
        <v>#REF!</v>
      </c>
      <c r="T374" s="108">
        <v>115</v>
      </c>
      <c r="U374" s="108">
        <v>1</v>
      </c>
      <c r="V374" s="131">
        <v>1.56</v>
      </c>
      <c r="W374" s="131">
        <v>15.257</v>
      </c>
      <c r="X374" s="128">
        <f t="shared" si="477"/>
        <v>1</v>
      </c>
      <c r="Y374" s="128">
        <f t="shared" si="478"/>
        <v>0</v>
      </c>
      <c r="Z374" s="135">
        <f t="shared" si="550"/>
        <v>0</v>
      </c>
      <c r="AA374" s="135">
        <f t="shared" si="551"/>
        <v>0</v>
      </c>
      <c r="AB374" s="128">
        <f t="shared" si="479"/>
        <v>1</v>
      </c>
      <c r="AC374" s="135">
        <f t="shared" si="552"/>
        <v>9797.7028511502904</v>
      </c>
      <c r="AD374" s="135">
        <f t="shared" si="553"/>
        <v>8569.1524939372102</v>
      </c>
      <c r="AE374" s="133" t="s">
        <v>330</v>
      </c>
      <c r="AF374" s="39">
        <v>526</v>
      </c>
      <c r="AG374" s="39">
        <v>100</v>
      </c>
      <c r="AH374" s="180">
        <f t="shared" si="513"/>
        <v>1.56</v>
      </c>
    </row>
    <row r="375" spans="1:876" s="36" customFormat="1" ht="14.45" hidden="1" customHeight="1" x14ac:dyDescent="0.2">
      <c r="A375" s="124">
        <v>115</v>
      </c>
      <c r="B375" s="415" t="s">
        <v>146</v>
      </c>
      <c r="C375" s="119" t="str">
        <f t="shared" ref="C375:C376" si="554">VLOOKUP(B375,ckt_lookup,2,FALSE)</f>
        <v>Elec Tran-Line OH-TX-115KV-Denver City Sta-Cochran Co Int</v>
      </c>
      <c r="D375" s="120">
        <f t="shared" ref="D375:D376" si="555">VLOOKUP(C375,TLine_Cost,2,FALSE)</f>
        <v>2853349.74</v>
      </c>
      <c r="E375" s="120">
        <f t="shared" ref="E375:E376" si="556">VLOOKUP(C375,TLine_Cost,4,FALSE)</f>
        <v>2150066.85</v>
      </c>
      <c r="F375" s="405" t="s">
        <v>35</v>
      </c>
      <c r="G375" s="124"/>
      <c r="H375" s="381" t="s">
        <v>1589</v>
      </c>
      <c r="I375" s="124"/>
      <c r="J375" s="381" t="s">
        <v>1590</v>
      </c>
      <c r="K375" s="156">
        <f t="shared" ref="K375:K376" si="557">D375*V375/W375</f>
        <v>1413.0279943701621</v>
      </c>
      <c r="L375" s="156">
        <f t="shared" ref="L375:L376" si="558">E375*V375/W375</f>
        <v>1064.7501798420519</v>
      </c>
      <c r="M375" s="184">
        <f>SUM(K375:K376)</f>
        <v>192543.65670654472</v>
      </c>
      <c r="N375" s="152" t="s">
        <v>329</v>
      </c>
      <c r="O375" s="158" t="s">
        <v>728</v>
      </c>
      <c r="P375" s="152" t="e">
        <f>VLOOKUP(I375,I378:J746,2,FALSE)</f>
        <v>#N/A</v>
      </c>
      <c r="Q375" s="159" t="e">
        <f>VLOOKUP(I375,#REF!,5,FALSE)</f>
        <v>#REF!</v>
      </c>
      <c r="R375" s="159" t="e">
        <f>VLOOKUP(I375,#REF!,6,FALSE)</f>
        <v>#REF!</v>
      </c>
      <c r="S375" s="160" t="e">
        <f t="shared" ref="S375:S376" si="559">SQRT(Q375^2+R375^2)</f>
        <v>#REF!</v>
      </c>
      <c r="T375" s="124">
        <v>115</v>
      </c>
      <c r="U375" s="124">
        <v>1</v>
      </c>
      <c r="V375" s="386">
        <v>1.9E-2</v>
      </c>
      <c r="W375" s="402">
        <v>38.366999999999997</v>
      </c>
      <c r="X375" s="404">
        <f t="shared" si="477"/>
        <v>1</v>
      </c>
      <c r="Y375" s="404">
        <f t="shared" si="478"/>
        <v>1</v>
      </c>
      <c r="Z375" s="161">
        <f t="shared" si="550"/>
        <v>1413.0279943701621</v>
      </c>
      <c r="AA375" s="161">
        <f t="shared" si="551"/>
        <v>1064.7501798420519</v>
      </c>
      <c r="AB375" s="404">
        <f t="shared" si="479"/>
        <v>0</v>
      </c>
      <c r="AC375" s="161">
        <f t="shared" si="552"/>
        <v>0</v>
      </c>
      <c r="AD375" s="161">
        <f t="shared" si="553"/>
        <v>0</v>
      </c>
      <c r="AE375" s="162" t="s">
        <v>330</v>
      </c>
      <c r="AF375" s="163">
        <v>526</v>
      </c>
      <c r="AG375" s="163">
        <v>100</v>
      </c>
      <c r="AH375" s="382">
        <f t="shared" si="513"/>
        <v>1.9E-2</v>
      </c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  <c r="IQ375" s="28"/>
      <c r="IR375" s="28"/>
      <c r="IS375" s="28"/>
      <c r="IT375" s="28"/>
      <c r="IU375" s="28"/>
      <c r="IV375" s="28"/>
      <c r="IW375" s="28"/>
      <c r="IX375" s="28"/>
      <c r="IY375" s="28"/>
      <c r="IZ375" s="28"/>
      <c r="JA375" s="28"/>
      <c r="JB375" s="28"/>
      <c r="JC375" s="28"/>
      <c r="JD375" s="28"/>
      <c r="JE375" s="28"/>
      <c r="JF375" s="28"/>
      <c r="JG375" s="28"/>
      <c r="JH375" s="28"/>
      <c r="JI375" s="28"/>
      <c r="JJ375" s="28"/>
      <c r="JK375" s="28"/>
      <c r="JL375" s="28"/>
      <c r="JM375" s="28"/>
      <c r="JN375" s="28"/>
      <c r="JO375" s="28"/>
      <c r="JP375" s="28"/>
      <c r="JQ375" s="28"/>
      <c r="JR375" s="28"/>
      <c r="JS375" s="28"/>
      <c r="JT375" s="28"/>
      <c r="JU375" s="28"/>
      <c r="JV375" s="28"/>
      <c r="JW375" s="28"/>
      <c r="JX375" s="28"/>
      <c r="JY375" s="28"/>
      <c r="JZ375" s="28"/>
      <c r="KA375" s="28"/>
      <c r="KB375" s="28"/>
      <c r="KC375" s="28"/>
      <c r="KD375" s="28"/>
      <c r="KE375" s="28"/>
      <c r="KF375" s="28"/>
      <c r="KG375" s="28"/>
      <c r="KH375" s="28"/>
      <c r="KI375" s="28"/>
      <c r="KJ375" s="28"/>
      <c r="KK375" s="28"/>
      <c r="KL375" s="28"/>
      <c r="KM375" s="28"/>
      <c r="KN375" s="28"/>
      <c r="KO375" s="28"/>
      <c r="KP375" s="28"/>
      <c r="KQ375" s="28"/>
      <c r="KR375" s="28"/>
      <c r="KS375" s="28"/>
      <c r="KT375" s="28"/>
      <c r="KU375" s="28"/>
      <c r="KV375" s="28"/>
      <c r="KW375" s="28"/>
      <c r="KX375" s="28"/>
      <c r="KY375" s="28"/>
      <c r="KZ375" s="28"/>
      <c r="LA375" s="28"/>
      <c r="LB375" s="28"/>
      <c r="LC375" s="28"/>
      <c r="LD375" s="28"/>
      <c r="LE375" s="28"/>
      <c r="LF375" s="28"/>
      <c r="LG375" s="28"/>
      <c r="LH375" s="28"/>
      <c r="LI375" s="28"/>
      <c r="LJ375" s="28"/>
      <c r="LK375" s="28"/>
      <c r="LL375" s="28"/>
      <c r="LM375" s="28"/>
      <c r="LN375" s="28"/>
      <c r="LO375" s="28"/>
      <c r="LP375" s="28"/>
      <c r="LQ375" s="28"/>
      <c r="LR375" s="28"/>
      <c r="LS375" s="28"/>
      <c r="LT375" s="28"/>
      <c r="LU375" s="28"/>
      <c r="LV375" s="28"/>
      <c r="LW375" s="28"/>
      <c r="LX375" s="28"/>
      <c r="LY375" s="28"/>
      <c r="LZ375" s="28"/>
      <c r="MA375" s="28"/>
      <c r="MB375" s="28"/>
      <c r="MC375" s="28"/>
      <c r="MD375" s="28"/>
      <c r="ME375" s="28"/>
      <c r="MF375" s="28"/>
      <c r="MG375" s="28"/>
      <c r="MH375" s="28"/>
      <c r="MI375" s="28"/>
      <c r="MJ375" s="28"/>
      <c r="MK375" s="28"/>
      <c r="ML375" s="28"/>
      <c r="MM375" s="28"/>
      <c r="MN375" s="28"/>
      <c r="MO375" s="28"/>
      <c r="MP375" s="28"/>
      <c r="MQ375" s="28"/>
      <c r="MR375" s="28"/>
      <c r="MS375" s="28"/>
      <c r="MT375" s="28"/>
      <c r="MU375" s="28"/>
      <c r="MV375" s="28"/>
      <c r="MW375" s="28"/>
      <c r="MX375" s="28"/>
      <c r="MY375" s="28"/>
      <c r="MZ375" s="28"/>
      <c r="NA375" s="28"/>
      <c r="NB375" s="28"/>
      <c r="NC375" s="28"/>
      <c r="ND375" s="28"/>
      <c r="NE375" s="28"/>
      <c r="NF375" s="28"/>
      <c r="NG375" s="28"/>
      <c r="NH375" s="28"/>
      <c r="NI375" s="28"/>
      <c r="NJ375" s="28"/>
      <c r="NK375" s="28"/>
      <c r="NL375" s="28"/>
      <c r="NM375" s="28"/>
      <c r="NN375" s="28"/>
      <c r="NO375" s="28"/>
      <c r="NP375" s="28"/>
      <c r="NQ375" s="28"/>
      <c r="NR375" s="28"/>
      <c r="NS375" s="28"/>
      <c r="NT375" s="28"/>
      <c r="NU375" s="28"/>
      <c r="NV375" s="28"/>
      <c r="NW375" s="28"/>
      <c r="NX375" s="28"/>
      <c r="NY375" s="28"/>
      <c r="NZ375" s="28"/>
      <c r="OA375" s="28"/>
      <c r="OB375" s="28"/>
      <c r="OC375" s="28"/>
      <c r="OD375" s="28"/>
      <c r="OE375" s="28"/>
      <c r="OF375" s="28"/>
      <c r="OG375" s="28"/>
      <c r="OH375" s="28"/>
      <c r="OI375" s="28"/>
      <c r="OJ375" s="28"/>
      <c r="OK375" s="28"/>
      <c r="OL375" s="28"/>
      <c r="OM375" s="28"/>
      <c r="ON375" s="28"/>
      <c r="OO375" s="28"/>
      <c r="OP375" s="28"/>
      <c r="OQ375" s="28"/>
      <c r="OR375" s="28"/>
      <c r="OS375" s="28"/>
      <c r="OT375" s="28"/>
      <c r="OU375" s="28"/>
      <c r="OV375" s="28"/>
      <c r="OW375" s="28"/>
      <c r="OX375" s="28"/>
      <c r="OY375" s="28"/>
      <c r="OZ375" s="28"/>
      <c r="PA375" s="28"/>
      <c r="PB375" s="28"/>
      <c r="PC375" s="28"/>
      <c r="PD375" s="28"/>
      <c r="PE375" s="28"/>
      <c r="PF375" s="28"/>
      <c r="PG375" s="28"/>
      <c r="PH375" s="28"/>
      <c r="PI375" s="28"/>
      <c r="PJ375" s="28"/>
      <c r="PK375" s="28"/>
      <c r="PL375" s="28"/>
      <c r="PM375" s="28"/>
      <c r="PN375" s="28"/>
      <c r="PO375" s="28"/>
      <c r="PP375" s="28"/>
      <c r="PQ375" s="28"/>
      <c r="PR375" s="28"/>
      <c r="PS375" s="28"/>
      <c r="PT375" s="28"/>
      <c r="PU375" s="28"/>
      <c r="PV375" s="28"/>
      <c r="PW375" s="28"/>
      <c r="PX375" s="28"/>
      <c r="PY375" s="28"/>
      <c r="PZ375" s="28"/>
      <c r="QA375" s="28"/>
      <c r="QB375" s="28"/>
      <c r="QC375" s="28"/>
      <c r="QD375" s="28"/>
      <c r="QE375" s="28"/>
      <c r="QF375" s="28"/>
      <c r="QG375" s="28"/>
      <c r="QH375" s="28"/>
      <c r="QI375" s="28"/>
      <c r="QJ375" s="28"/>
      <c r="QK375" s="28"/>
      <c r="QL375" s="28"/>
      <c r="QM375" s="28"/>
      <c r="QN375" s="28"/>
      <c r="QO375" s="28"/>
      <c r="QP375" s="28"/>
      <c r="QQ375" s="28"/>
      <c r="QR375" s="28"/>
      <c r="QS375" s="28"/>
      <c r="QT375" s="28"/>
      <c r="QU375" s="28"/>
      <c r="QV375" s="28"/>
      <c r="QW375" s="28"/>
      <c r="QX375" s="28"/>
      <c r="QY375" s="28"/>
      <c r="QZ375" s="28"/>
      <c r="RA375" s="28"/>
      <c r="RB375" s="28"/>
      <c r="RC375" s="28"/>
      <c r="RD375" s="28"/>
      <c r="RE375" s="28"/>
      <c r="RF375" s="28"/>
      <c r="RG375" s="28"/>
      <c r="RH375" s="28"/>
      <c r="RI375" s="28"/>
      <c r="RJ375" s="28"/>
      <c r="RK375" s="28"/>
      <c r="RL375" s="28"/>
      <c r="RM375" s="28"/>
      <c r="RN375" s="28"/>
      <c r="RO375" s="28"/>
      <c r="RP375" s="28"/>
      <c r="RQ375" s="28"/>
      <c r="RR375" s="28"/>
      <c r="RS375" s="28"/>
      <c r="RT375" s="28"/>
      <c r="RU375" s="28"/>
      <c r="RV375" s="28"/>
      <c r="RW375" s="28"/>
      <c r="RX375" s="28"/>
      <c r="RY375" s="28"/>
      <c r="RZ375" s="28"/>
      <c r="SA375" s="28"/>
      <c r="SB375" s="28"/>
      <c r="SC375" s="28"/>
      <c r="SD375" s="28"/>
      <c r="SE375" s="28"/>
      <c r="SF375" s="28"/>
      <c r="SG375" s="28"/>
      <c r="SH375" s="28"/>
      <c r="SI375" s="28"/>
      <c r="SJ375" s="28"/>
      <c r="SK375" s="28"/>
      <c r="SL375" s="28"/>
      <c r="SM375" s="28"/>
      <c r="SN375" s="28"/>
      <c r="SO375" s="28"/>
      <c r="SP375" s="28"/>
      <c r="SQ375" s="28"/>
      <c r="SR375" s="28"/>
      <c r="SS375" s="28"/>
      <c r="ST375" s="28"/>
      <c r="SU375" s="28"/>
      <c r="SV375" s="28"/>
      <c r="SW375" s="28"/>
      <c r="SX375" s="28"/>
      <c r="SY375" s="28"/>
      <c r="SZ375" s="28"/>
      <c r="TA375" s="28"/>
      <c r="TB375" s="28"/>
      <c r="TC375" s="28"/>
      <c r="TD375" s="28"/>
      <c r="TE375" s="28"/>
      <c r="TF375" s="28"/>
      <c r="TG375" s="28"/>
      <c r="TH375" s="28"/>
      <c r="TI375" s="28"/>
      <c r="TJ375" s="28"/>
      <c r="TK375" s="28"/>
      <c r="TL375" s="28"/>
      <c r="TM375" s="28"/>
      <c r="TN375" s="28"/>
      <c r="TO375" s="28"/>
      <c r="TP375" s="28"/>
      <c r="TQ375" s="28"/>
      <c r="TR375" s="28"/>
      <c r="TS375" s="28"/>
      <c r="TT375" s="28"/>
      <c r="TU375" s="28"/>
      <c r="TV375" s="28"/>
      <c r="TW375" s="28"/>
      <c r="TX375" s="28"/>
      <c r="TY375" s="28"/>
      <c r="TZ375" s="28"/>
      <c r="UA375" s="28"/>
      <c r="UB375" s="28"/>
      <c r="UC375" s="28"/>
      <c r="UD375" s="28"/>
      <c r="UE375" s="28"/>
      <c r="UF375" s="28"/>
      <c r="UG375" s="28"/>
      <c r="UH375" s="28"/>
      <c r="UI375" s="28"/>
      <c r="UJ375" s="28"/>
      <c r="UK375" s="28"/>
      <c r="UL375" s="28"/>
      <c r="UM375" s="28"/>
      <c r="UN375" s="28"/>
      <c r="UO375" s="28"/>
      <c r="UP375" s="28"/>
      <c r="UQ375" s="28"/>
      <c r="UR375" s="28"/>
      <c r="US375" s="28"/>
      <c r="UT375" s="28"/>
      <c r="UU375" s="28"/>
      <c r="UV375" s="28"/>
      <c r="UW375" s="28"/>
      <c r="UX375" s="28"/>
      <c r="UY375" s="28"/>
      <c r="UZ375" s="28"/>
      <c r="VA375" s="28"/>
      <c r="VB375" s="28"/>
      <c r="VC375" s="28"/>
      <c r="VD375" s="28"/>
      <c r="VE375" s="28"/>
      <c r="VF375" s="28"/>
      <c r="VG375" s="28"/>
      <c r="VH375" s="28"/>
      <c r="VI375" s="28"/>
      <c r="VJ375" s="28"/>
      <c r="VK375" s="28"/>
      <c r="VL375" s="28"/>
      <c r="VM375" s="28"/>
      <c r="VN375" s="28"/>
      <c r="VO375" s="28"/>
      <c r="VP375" s="28"/>
      <c r="VQ375" s="28"/>
      <c r="VR375" s="28"/>
      <c r="VS375" s="28"/>
      <c r="VT375" s="28"/>
      <c r="VU375" s="28"/>
      <c r="VV375" s="28"/>
      <c r="VW375" s="28"/>
      <c r="VX375" s="28"/>
      <c r="VY375" s="28"/>
      <c r="VZ375" s="28"/>
      <c r="WA375" s="28"/>
      <c r="WB375" s="28"/>
      <c r="WC375" s="28"/>
      <c r="WD375" s="28"/>
      <c r="WE375" s="28"/>
      <c r="WF375" s="28"/>
      <c r="WG375" s="28"/>
      <c r="WH375" s="28"/>
      <c r="WI375" s="28"/>
      <c r="WJ375" s="28"/>
      <c r="WK375" s="28"/>
      <c r="WL375" s="28"/>
      <c r="WM375" s="28"/>
      <c r="WN375" s="28"/>
      <c r="WO375" s="28"/>
      <c r="WP375" s="28"/>
      <c r="WQ375" s="28"/>
      <c r="WR375" s="28"/>
      <c r="WS375" s="28"/>
      <c r="WT375" s="28"/>
      <c r="WU375" s="28"/>
      <c r="WV375" s="28"/>
      <c r="WW375" s="28"/>
      <c r="WX375" s="28"/>
      <c r="WY375" s="28"/>
      <c r="WZ375" s="28"/>
      <c r="XA375" s="28"/>
      <c r="XB375" s="28"/>
      <c r="XC375" s="28"/>
      <c r="XD375" s="28"/>
      <c r="XE375" s="28"/>
      <c r="XF375" s="28"/>
      <c r="XG375" s="28"/>
      <c r="XH375" s="28"/>
      <c r="XI375" s="28"/>
      <c r="XJ375" s="28"/>
      <c r="XK375" s="28"/>
      <c r="XL375" s="28"/>
      <c r="XM375" s="28"/>
      <c r="XN375" s="28"/>
      <c r="XO375" s="28"/>
      <c r="XP375" s="28"/>
      <c r="XQ375" s="28"/>
      <c r="XR375" s="28"/>
      <c r="XS375" s="28"/>
      <c r="XT375" s="28"/>
      <c r="XU375" s="28"/>
      <c r="XV375" s="28"/>
      <c r="XW375" s="28"/>
      <c r="XX375" s="28"/>
      <c r="XY375" s="28"/>
      <c r="XZ375" s="28"/>
      <c r="YA375" s="28"/>
      <c r="YB375" s="28"/>
      <c r="YC375" s="28"/>
      <c r="YD375" s="28"/>
      <c r="YE375" s="28"/>
      <c r="YF375" s="28"/>
      <c r="YG375" s="28"/>
      <c r="YH375" s="28"/>
      <c r="YI375" s="28"/>
      <c r="YJ375" s="28"/>
      <c r="YK375" s="28"/>
      <c r="YL375" s="28"/>
      <c r="YM375" s="28"/>
      <c r="YN375" s="28"/>
      <c r="YO375" s="28"/>
      <c r="YP375" s="28"/>
      <c r="YQ375" s="28"/>
      <c r="YR375" s="28"/>
      <c r="YS375" s="28"/>
      <c r="YT375" s="28"/>
      <c r="YU375" s="28"/>
      <c r="YV375" s="28"/>
      <c r="YW375" s="28"/>
      <c r="YX375" s="28"/>
      <c r="YY375" s="28"/>
      <c r="YZ375" s="28"/>
      <c r="ZA375" s="28"/>
      <c r="ZB375" s="28"/>
      <c r="ZC375" s="28"/>
      <c r="ZD375" s="28"/>
      <c r="ZE375" s="28"/>
      <c r="ZF375" s="28"/>
      <c r="ZG375" s="28"/>
      <c r="ZH375" s="28"/>
      <c r="ZI375" s="28"/>
      <c r="ZJ375" s="28"/>
      <c r="ZK375" s="28"/>
      <c r="ZL375" s="28"/>
      <c r="ZM375" s="28"/>
      <c r="ZN375" s="28"/>
      <c r="ZO375" s="28"/>
      <c r="ZP375" s="28"/>
      <c r="ZQ375" s="28"/>
      <c r="ZR375" s="28"/>
      <c r="ZS375" s="28"/>
      <c r="ZT375" s="28"/>
      <c r="ZU375" s="28"/>
      <c r="ZV375" s="28"/>
      <c r="ZW375" s="28"/>
      <c r="ZX375" s="28"/>
      <c r="ZY375" s="28"/>
      <c r="ZZ375" s="28"/>
      <c r="AAA375" s="28"/>
      <c r="AAB375" s="28"/>
      <c r="AAC375" s="28"/>
      <c r="AAD375" s="28"/>
      <c r="AAE375" s="28"/>
      <c r="AAF375" s="28"/>
      <c r="AAG375" s="28"/>
      <c r="AAH375" s="28"/>
      <c r="AAI375" s="28"/>
      <c r="AAJ375" s="28"/>
      <c r="AAK375" s="28"/>
      <c r="AAL375" s="28"/>
      <c r="AAM375" s="28"/>
      <c r="AAN375" s="28"/>
      <c r="AAO375" s="28"/>
      <c r="AAP375" s="28"/>
      <c r="AAQ375" s="28"/>
      <c r="AAR375" s="28"/>
      <c r="AAS375" s="28"/>
      <c r="AAT375" s="28"/>
      <c r="AAU375" s="28"/>
      <c r="AAV375" s="28"/>
      <c r="AAW375" s="28"/>
      <c r="AAX375" s="28"/>
      <c r="AAY375" s="28"/>
      <c r="AAZ375" s="28"/>
      <c r="ABA375" s="28"/>
      <c r="ABB375" s="28"/>
      <c r="ABC375" s="28"/>
      <c r="ABD375" s="28"/>
      <c r="ABE375" s="28"/>
      <c r="ABF375" s="28"/>
      <c r="ABG375" s="28"/>
      <c r="ABH375" s="28"/>
      <c r="ABI375" s="28"/>
      <c r="ABJ375" s="28"/>
      <c r="ABK375" s="28"/>
      <c r="ABL375" s="28"/>
      <c r="ABM375" s="28"/>
      <c r="ABN375" s="28"/>
      <c r="ABO375" s="28"/>
      <c r="ABP375" s="28"/>
      <c r="ABQ375" s="28"/>
      <c r="ABR375" s="28"/>
      <c r="ABS375" s="28"/>
      <c r="ABT375" s="28"/>
      <c r="ABU375" s="28"/>
      <c r="ABV375" s="28"/>
      <c r="ABW375" s="28"/>
      <c r="ABX375" s="28"/>
      <c r="ABY375" s="28"/>
      <c r="ABZ375" s="28"/>
      <c r="ACA375" s="28"/>
      <c r="ACB375" s="28"/>
      <c r="ACC375" s="28"/>
      <c r="ACD375" s="28"/>
      <c r="ACE375" s="28"/>
      <c r="ACF375" s="28"/>
      <c r="ACG375" s="28"/>
      <c r="ACH375" s="28"/>
      <c r="ACI375" s="28"/>
      <c r="ACJ375" s="28"/>
      <c r="ACK375" s="28"/>
      <c r="ACL375" s="28"/>
      <c r="ACM375" s="28"/>
      <c r="ACN375" s="28"/>
      <c r="ACO375" s="28"/>
      <c r="ACP375" s="28"/>
      <c r="ACQ375" s="28"/>
      <c r="ACR375" s="28"/>
      <c r="ACS375" s="28"/>
      <c r="ACT375" s="28"/>
      <c r="ACU375" s="28"/>
      <c r="ACV375" s="28"/>
      <c r="ACW375" s="28"/>
      <c r="ACX375" s="28"/>
      <c r="ACY375" s="28"/>
      <c r="ACZ375" s="28"/>
      <c r="ADA375" s="28"/>
      <c r="ADB375" s="28"/>
      <c r="ADC375" s="28"/>
      <c r="ADD375" s="28"/>
      <c r="ADE375" s="28"/>
      <c r="ADF375" s="28"/>
      <c r="ADG375" s="28"/>
      <c r="ADH375" s="28"/>
      <c r="ADI375" s="28"/>
      <c r="ADJ375" s="28"/>
      <c r="ADK375" s="28"/>
      <c r="ADL375" s="28"/>
      <c r="ADM375" s="28"/>
      <c r="ADN375" s="28"/>
      <c r="ADO375" s="28"/>
      <c r="ADP375" s="28"/>
      <c r="ADQ375" s="28"/>
      <c r="ADR375" s="28"/>
      <c r="ADS375" s="28"/>
      <c r="ADT375" s="28"/>
      <c r="ADU375" s="28"/>
      <c r="ADV375" s="28"/>
      <c r="ADW375" s="28"/>
      <c r="ADX375" s="28"/>
      <c r="ADY375" s="28"/>
      <c r="ADZ375" s="28"/>
      <c r="AEA375" s="28"/>
      <c r="AEB375" s="28"/>
      <c r="AEC375" s="28"/>
      <c r="AED375" s="28"/>
      <c r="AEE375" s="28"/>
      <c r="AEF375" s="28"/>
      <c r="AEG375" s="28"/>
      <c r="AEH375" s="28"/>
      <c r="AEI375" s="28"/>
      <c r="AEJ375" s="28"/>
      <c r="AEK375" s="28"/>
      <c r="AEL375" s="28"/>
      <c r="AEM375" s="28"/>
      <c r="AEN375" s="28"/>
      <c r="AEO375" s="28"/>
      <c r="AEP375" s="28"/>
      <c r="AEQ375" s="28"/>
      <c r="AER375" s="28"/>
      <c r="AES375" s="28"/>
      <c r="AET375" s="28"/>
      <c r="AEU375" s="28"/>
      <c r="AEV375" s="28"/>
      <c r="AEW375" s="28"/>
      <c r="AEX375" s="28"/>
      <c r="AEY375" s="28"/>
      <c r="AEZ375" s="28"/>
      <c r="AFA375" s="28"/>
      <c r="AFB375" s="28"/>
      <c r="AFC375" s="28"/>
      <c r="AFD375" s="28"/>
      <c r="AFE375" s="28"/>
      <c r="AFF375" s="28"/>
      <c r="AFG375" s="28"/>
      <c r="AFH375" s="28"/>
      <c r="AFI375" s="28"/>
      <c r="AFJ375" s="28"/>
      <c r="AFK375" s="28"/>
      <c r="AFL375" s="28"/>
      <c r="AFM375" s="28"/>
      <c r="AFN375" s="28"/>
      <c r="AFO375" s="28"/>
      <c r="AFP375" s="28"/>
      <c r="AFQ375" s="28"/>
      <c r="AFR375" s="28"/>
      <c r="AFS375" s="28"/>
      <c r="AFT375" s="28"/>
      <c r="AFU375" s="28"/>
      <c r="AFV375" s="28"/>
      <c r="AFW375" s="28"/>
      <c r="AFX375" s="28"/>
      <c r="AFY375" s="28"/>
      <c r="AFZ375" s="28"/>
      <c r="AGA375" s="28"/>
      <c r="AGB375" s="28"/>
      <c r="AGC375" s="28"/>
      <c r="AGD375" s="28"/>
      <c r="AGE375" s="28"/>
      <c r="AGF375" s="28"/>
      <c r="AGG375" s="28"/>
      <c r="AGH375" s="28"/>
      <c r="AGI375" s="28"/>
      <c r="AGJ375" s="28"/>
      <c r="AGK375" s="28"/>
      <c r="AGL375" s="28"/>
      <c r="AGM375" s="28"/>
      <c r="AGN375" s="28"/>
      <c r="AGO375" s="28"/>
      <c r="AGP375" s="28"/>
      <c r="AGQ375" s="28"/>
      <c r="AGR375" s="28"/>
    </row>
    <row r="376" spans="1:876" s="28" customFormat="1" ht="14.45" hidden="1" customHeight="1" x14ac:dyDescent="0.2">
      <c r="A376" s="108">
        <v>115</v>
      </c>
      <c r="B376" s="109" t="s">
        <v>146</v>
      </c>
      <c r="C376" s="122" t="str">
        <f t="shared" si="554"/>
        <v>Elec Tran-Line OH-TX-115KV-Denver City Sta-Cochran Co Int</v>
      </c>
      <c r="D376" s="110">
        <f t="shared" si="555"/>
        <v>2853349.74</v>
      </c>
      <c r="E376" s="110">
        <f t="shared" si="556"/>
        <v>2150066.85</v>
      </c>
      <c r="F376" s="310" t="s">
        <v>35</v>
      </c>
      <c r="G376" s="108"/>
      <c r="H376" s="123" t="s">
        <v>1591</v>
      </c>
      <c r="I376" s="108"/>
      <c r="J376" s="123" t="s">
        <v>1592</v>
      </c>
      <c r="K376" s="126">
        <f t="shared" si="557"/>
        <v>191130.62871217454</v>
      </c>
      <c r="L376" s="126">
        <f t="shared" si="558"/>
        <v>144021.47169442489</v>
      </c>
      <c r="M376" s="127"/>
      <c r="N376" s="128" t="s">
        <v>338</v>
      </c>
      <c r="O376" s="142" t="s">
        <v>330</v>
      </c>
      <c r="P376" s="128" t="e">
        <f>VLOOKUP(I376,I381:J735,2,FALSE)</f>
        <v>#N/A</v>
      </c>
      <c r="Q376" s="129" t="e">
        <f>VLOOKUP(I376,#REF!,5,FALSE)</f>
        <v>#REF!</v>
      </c>
      <c r="R376" s="129" t="e">
        <f>VLOOKUP(I376,#REF!,6,FALSE)</f>
        <v>#REF!</v>
      </c>
      <c r="S376" s="130" t="e">
        <f t="shared" si="559"/>
        <v>#REF!</v>
      </c>
      <c r="T376" s="108">
        <v>115</v>
      </c>
      <c r="U376" s="108">
        <v>1</v>
      </c>
      <c r="V376" s="131">
        <v>2.57</v>
      </c>
      <c r="W376" s="131">
        <v>38.366999999999997</v>
      </c>
      <c r="X376" s="128">
        <f t="shared" si="477"/>
        <v>1</v>
      </c>
      <c r="Y376" s="128">
        <f t="shared" si="478"/>
        <v>0</v>
      </c>
      <c r="Z376" s="135">
        <f t="shared" ref="Z376" si="560">K376*X376*Y376</f>
        <v>0</v>
      </c>
      <c r="AA376" s="135">
        <f t="shared" ref="AA376" si="561">L376*X376*Y376</f>
        <v>0</v>
      </c>
      <c r="AB376" s="128">
        <f t="shared" si="479"/>
        <v>1</v>
      </c>
      <c r="AC376" s="135">
        <f t="shared" ref="AC376" si="562">K376*X376*AB376</f>
        <v>191130.62871217454</v>
      </c>
      <c r="AD376" s="135">
        <f t="shared" ref="AD376" si="563">L376*X376*AB376</f>
        <v>144021.47169442489</v>
      </c>
      <c r="AE376" s="133" t="s">
        <v>330</v>
      </c>
      <c r="AF376" s="39">
        <v>526</v>
      </c>
      <c r="AG376" s="39">
        <v>100</v>
      </c>
      <c r="AH376" s="180">
        <f t="shared" si="513"/>
        <v>2.57</v>
      </c>
    </row>
    <row r="377" spans="1:876" ht="14.45" hidden="1" customHeight="1" x14ac:dyDescent="0.2">
      <c r="A377" s="238">
        <v>115</v>
      </c>
      <c r="B377" s="229" t="s">
        <v>616</v>
      </c>
      <c r="C377" s="236" t="s">
        <v>980</v>
      </c>
      <c r="D377" s="110">
        <f>VLOOKUP(C377,TLine_Cost,2,FALSE)</f>
        <v>78402.94</v>
      </c>
      <c r="E377" s="110">
        <f>VLOOKUP(C377,TLine_Cost,4,FALSE)</f>
        <v>21040.329999999998</v>
      </c>
      <c r="F377" s="312" t="s">
        <v>35</v>
      </c>
      <c r="G377" s="238">
        <v>51928</v>
      </c>
      <c r="H377" s="228" t="s">
        <v>1526</v>
      </c>
      <c r="I377" s="238">
        <v>51926</v>
      </c>
      <c r="J377" s="227" t="s">
        <v>1527</v>
      </c>
      <c r="K377" s="126">
        <f t="shared" ref="K377:K382" si="564">D377*V377/W377</f>
        <v>78402.940000000017</v>
      </c>
      <c r="L377" s="126">
        <f t="shared" ref="L377:L382" si="565">E377*V377/W377</f>
        <v>21040.329999999998</v>
      </c>
      <c r="M377" s="127">
        <f>SUM(K377:K380)</f>
        <v>272180.52250482375</v>
      </c>
      <c r="N377" s="243" t="s">
        <v>338</v>
      </c>
      <c r="O377" s="241" t="s">
        <v>330</v>
      </c>
      <c r="P377" s="243" t="e">
        <v>#N/A</v>
      </c>
      <c r="Q377" s="244" t="e">
        <v>#REF!</v>
      </c>
      <c r="R377" s="244" t="e">
        <v>#REF!</v>
      </c>
      <c r="S377" s="239" t="e">
        <v>#REF!</v>
      </c>
      <c r="T377" s="238">
        <v>115</v>
      </c>
      <c r="U377" s="238">
        <v>1</v>
      </c>
      <c r="V377" s="242">
        <v>0.94499999999999995</v>
      </c>
      <c r="W377" s="242">
        <v>0.94499999999999995</v>
      </c>
      <c r="X377" s="128">
        <f t="shared" si="477"/>
        <v>1</v>
      </c>
      <c r="Y377" s="128">
        <f t="shared" si="478"/>
        <v>0</v>
      </c>
      <c r="Z377" s="135">
        <f t="shared" ref="Z377:Z382" si="566">K377*X377*Y377</f>
        <v>0</v>
      </c>
      <c r="AA377" s="135">
        <f t="shared" ref="AA377:AA382" si="567">L377*X377*Y377</f>
        <v>0</v>
      </c>
      <c r="AB377" s="128">
        <f t="shared" si="479"/>
        <v>1</v>
      </c>
      <c r="AC377" s="135">
        <f t="shared" ref="AC377:AC382" si="568">K377*X377*AB377</f>
        <v>78402.940000000017</v>
      </c>
      <c r="AD377" s="135">
        <f t="shared" ref="AD377:AD382" si="569">L377*X377*AB377</f>
        <v>21040.329999999998</v>
      </c>
      <c r="AE377" s="243" t="s">
        <v>330</v>
      </c>
      <c r="AF377" s="238">
        <v>526</v>
      </c>
      <c r="AG377" s="238">
        <v>100</v>
      </c>
      <c r="AH377" s="180">
        <f t="shared" si="513"/>
        <v>0.94499999999999995</v>
      </c>
    </row>
    <row r="378" spans="1:876" ht="14.45" hidden="1" customHeight="1" x14ac:dyDescent="0.2">
      <c r="A378" s="108">
        <v>115</v>
      </c>
      <c r="B378" s="109" t="s">
        <v>616</v>
      </c>
      <c r="C378" s="115" t="str">
        <f>VLOOKUP(B378,ckt_lookup,2,FALSE)</f>
        <v>Elec Tran-Line OH-TX-115KV-Denver City Sta-Waits Sub</v>
      </c>
      <c r="D378" s="110">
        <f>VLOOKUP(C378,TLine_Cost,2,FALSE)</f>
        <v>1171843.56</v>
      </c>
      <c r="E378" s="110">
        <f>VLOOKUP(C378,TLine_Cost,4,FALSE)</f>
        <v>644383.11</v>
      </c>
      <c r="F378" s="111" t="s">
        <v>35</v>
      </c>
      <c r="G378" s="108">
        <v>51928</v>
      </c>
      <c r="H378" s="113" t="s">
        <v>1528</v>
      </c>
      <c r="I378" s="108">
        <v>51926</v>
      </c>
      <c r="J378" s="123" t="s">
        <v>1529</v>
      </c>
      <c r="K378" s="126">
        <f t="shared" si="564"/>
        <v>43884.888899985017</v>
      </c>
      <c r="L378" s="126">
        <f t="shared" si="565"/>
        <v>24131.788710241173</v>
      </c>
      <c r="M378" s="127"/>
      <c r="N378" s="128" t="s">
        <v>338</v>
      </c>
      <c r="O378" s="142" t="s">
        <v>330</v>
      </c>
      <c r="P378" s="128" t="e">
        <f>VLOOKUP(I378,I379:J747,2,FALSE)</f>
        <v>#N/A</v>
      </c>
      <c r="Q378" s="129" t="e">
        <f>VLOOKUP(I378,#REF!,5,FALSE)</f>
        <v>#REF!</v>
      </c>
      <c r="R378" s="129" t="e">
        <f>VLOOKUP(I378,#REF!,6,FALSE)</f>
        <v>#REF!</v>
      </c>
      <c r="S378" s="130" t="e">
        <f t="shared" ref="S378:S382" si="570">SQRT(Q378^2+R378^2)</f>
        <v>#REF!</v>
      </c>
      <c r="T378" s="108">
        <v>115</v>
      </c>
      <c r="U378" s="108">
        <v>1</v>
      </c>
      <c r="V378" s="131">
        <v>0.75</v>
      </c>
      <c r="W378" s="131">
        <v>20.027000000000001</v>
      </c>
      <c r="X378" s="128">
        <f t="shared" si="477"/>
        <v>1</v>
      </c>
      <c r="Y378" s="128">
        <f t="shared" si="478"/>
        <v>0</v>
      </c>
      <c r="Z378" s="135">
        <f t="shared" si="566"/>
        <v>0</v>
      </c>
      <c r="AA378" s="135">
        <f t="shared" si="567"/>
        <v>0</v>
      </c>
      <c r="AB378" s="128">
        <f t="shared" si="479"/>
        <v>1</v>
      </c>
      <c r="AC378" s="135">
        <f t="shared" si="568"/>
        <v>43884.888899985017</v>
      </c>
      <c r="AD378" s="135">
        <f t="shared" si="569"/>
        <v>24131.788710241173</v>
      </c>
      <c r="AE378" s="133" t="s">
        <v>330</v>
      </c>
      <c r="AF378" s="39">
        <v>526</v>
      </c>
      <c r="AG378" s="39">
        <v>100</v>
      </c>
      <c r="AH378" s="180">
        <f t="shared" si="513"/>
        <v>0.75</v>
      </c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  <c r="GD378" s="28"/>
      <c r="GE378" s="28"/>
      <c r="GF378" s="28"/>
      <c r="GG378" s="28"/>
      <c r="GH378" s="28"/>
      <c r="GI378" s="28"/>
      <c r="GJ378" s="28"/>
      <c r="GK378" s="28"/>
      <c r="GL378" s="28"/>
      <c r="GM378" s="28"/>
      <c r="GN378" s="28"/>
      <c r="GO378" s="28"/>
      <c r="GP378" s="28"/>
      <c r="GQ378" s="28"/>
      <c r="GR378" s="28"/>
      <c r="GS378" s="28"/>
      <c r="GT378" s="28"/>
      <c r="GU378" s="28"/>
      <c r="GV378" s="28"/>
      <c r="GW378" s="28"/>
      <c r="GX378" s="28"/>
      <c r="GY378" s="28"/>
      <c r="GZ378" s="28"/>
      <c r="HA378" s="28"/>
      <c r="HB378" s="28"/>
      <c r="HC378" s="28"/>
      <c r="HD378" s="28"/>
      <c r="HE378" s="28"/>
      <c r="HF378" s="28"/>
      <c r="HG378" s="28"/>
      <c r="HH378" s="28"/>
      <c r="HI378" s="28"/>
      <c r="HJ378" s="28"/>
      <c r="HK378" s="28"/>
      <c r="HL378" s="28"/>
      <c r="HM378" s="28"/>
      <c r="HN378" s="28"/>
      <c r="HO378" s="28"/>
      <c r="HP378" s="28"/>
      <c r="HQ378" s="28"/>
      <c r="HR378" s="28"/>
      <c r="HS378" s="28"/>
      <c r="HT378" s="28"/>
      <c r="HU378" s="28"/>
      <c r="HV378" s="28"/>
      <c r="HW378" s="28"/>
      <c r="HX378" s="28"/>
      <c r="HY378" s="28"/>
      <c r="HZ378" s="28"/>
      <c r="IA378" s="28"/>
      <c r="IB378" s="28"/>
      <c r="IC378" s="28"/>
      <c r="ID378" s="28"/>
      <c r="IE378" s="28"/>
      <c r="IF378" s="28"/>
      <c r="IG378" s="28"/>
      <c r="IH378" s="28"/>
      <c r="II378" s="28"/>
      <c r="IJ378" s="28"/>
      <c r="IK378" s="28"/>
      <c r="IL378" s="28"/>
      <c r="IM378" s="28"/>
      <c r="IN378" s="28"/>
      <c r="IO378" s="28"/>
      <c r="IP378" s="28"/>
      <c r="IQ378" s="28"/>
      <c r="IR378" s="28"/>
      <c r="IS378" s="28"/>
      <c r="IT378" s="28"/>
      <c r="IU378" s="28"/>
      <c r="IV378" s="28"/>
      <c r="IW378" s="28"/>
      <c r="IX378" s="28"/>
      <c r="IY378" s="28"/>
      <c r="IZ378" s="28"/>
      <c r="JA378" s="28"/>
      <c r="JB378" s="28"/>
      <c r="JC378" s="28"/>
      <c r="JD378" s="28"/>
      <c r="JE378" s="28"/>
      <c r="JF378" s="28"/>
      <c r="JG378" s="28"/>
      <c r="JH378" s="28"/>
      <c r="JI378" s="28"/>
      <c r="JJ378" s="28"/>
      <c r="JK378" s="28"/>
      <c r="JL378" s="28"/>
      <c r="JM378" s="28"/>
      <c r="JN378" s="28"/>
      <c r="JO378" s="28"/>
      <c r="JP378" s="28"/>
      <c r="JQ378" s="28"/>
      <c r="JR378" s="28"/>
      <c r="JS378" s="28"/>
      <c r="JT378" s="28"/>
      <c r="JU378" s="28"/>
      <c r="JV378" s="28"/>
      <c r="JW378" s="28"/>
      <c r="JX378" s="28"/>
      <c r="JY378" s="28"/>
      <c r="JZ378" s="28"/>
      <c r="KA378" s="28"/>
      <c r="KB378" s="28"/>
      <c r="KC378" s="28"/>
      <c r="KD378" s="28"/>
      <c r="KE378" s="28"/>
      <c r="KF378" s="28"/>
      <c r="KG378" s="28"/>
      <c r="KH378" s="28"/>
      <c r="KI378" s="28"/>
      <c r="KJ378" s="28"/>
      <c r="KK378" s="28"/>
      <c r="KL378" s="28"/>
      <c r="KM378" s="28"/>
      <c r="KN378" s="28"/>
      <c r="KO378" s="28"/>
      <c r="KP378" s="28"/>
      <c r="KQ378" s="28"/>
      <c r="KR378" s="28"/>
      <c r="KS378" s="28"/>
      <c r="KT378" s="28"/>
      <c r="KU378" s="28"/>
      <c r="KV378" s="28"/>
      <c r="KW378" s="28"/>
      <c r="KX378" s="28"/>
      <c r="KY378" s="28"/>
      <c r="KZ378" s="28"/>
      <c r="LA378" s="28"/>
      <c r="LB378" s="28"/>
      <c r="LC378" s="28"/>
      <c r="LD378" s="28"/>
      <c r="LE378" s="28"/>
      <c r="LF378" s="28"/>
      <c r="LG378" s="28"/>
      <c r="LH378" s="28"/>
      <c r="LI378" s="28"/>
      <c r="LJ378" s="28"/>
      <c r="LK378" s="28"/>
      <c r="LL378" s="28"/>
      <c r="LM378" s="28"/>
      <c r="LN378" s="28"/>
      <c r="LO378" s="28"/>
      <c r="LP378" s="28"/>
      <c r="LQ378" s="28"/>
      <c r="LR378" s="28"/>
      <c r="LS378" s="28"/>
      <c r="LT378" s="28"/>
      <c r="LU378" s="28"/>
      <c r="LV378" s="28"/>
      <c r="LW378" s="28"/>
      <c r="LX378" s="28"/>
      <c r="LY378" s="28"/>
      <c r="LZ378" s="28"/>
      <c r="MA378" s="28"/>
      <c r="MB378" s="28"/>
      <c r="MC378" s="28"/>
      <c r="MD378" s="28"/>
      <c r="ME378" s="28"/>
      <c r="MF378" s="28"/>
      <c r="MG378" s="28"/>
      <c r="MH378" s="28"/>
      <c r="MI378" s="28"/>
      <c r="MJ378" s="28"/>
      <c r="MK378" s="28"/>
      <c r="ML378" s="28"/>
      <c r="MM378" s="28"/>
      <c r="MN378" s="28"/>
      <c r="MO378" s="28"/>
      <c r="MP378" s="28"/>
      <c r="MQ378" s="28"/>
      <c r="MR378" s="28"/>
      <c r="MS378" s="28"/>
      <c r="MT378" s="28"/>
      <c r="MU378" s="28"/>
      <c r="MV378" s="28"/>
      <c r="MW378" s="28"/>
      <c r="MX378" s="28"/>
      <c r="MY378" s="28"/>
      <c r="MZ378" s="28"/>
      <c r="NA378" s="28"/>
      <c r="NB378" s="28"/>
      <c r="NC378" s="28"/>
      <c r="ND378" s="28"/>
      <c r="NE378" s="28"/>
      <c r="NF378" s="28"/>
      <c r="NG378" s="28"/>
      <c r="NH378" s="28"/>
      <c r="NI378" s="28"/>
      <c r="NJ378" s="28"/>
      <c r="NK378" s="28"/>
      <c r="NL378" s="28"/>
      <c r="NM378" s="28"/>
      <c r="NN378" s="28"/>
      <c r="NO378" s="28"/>
      <c r="NP378" s="28"/>
      <c r="NQ378" s="28"/>
      <c r="NR378" s="28"/>
      <c r="NS378" s="28"/>
      <c r="NT378" s="28"/>
      <c r="NU378" s="28"/>
      <c r="NV378" s="28"/>
      <c r="NW378" s="28"/>
      <c r="NX378" s="28"/>
      <c r="NY378" s="28"/>
      <c r="NZ378" s="28"/>
      <c r="OA378" s="28"/>
      <c r="OB378" s="28"/>
      <c r="OC378" s="28"/>
      <c r="OD378" s="28"/>
      <c r="OE378" s="28"/>
      <c r="OF378" s="28"/>
      <c r="OG378" s="28"/>
      <c r="OH378" s="28"/>
      <c r="OI378" s="28"/>
      <c r="OJ378" s="28"/>
      <c r="OK378" s="28"/>
      <c r="OL378" s="28"/>
      <c r="OM378" s="28"/>
      <c r="ON378" s="28"/>
      <c r="OO378" s="28"/>
      <c r="OP378" s="28"/>
      <c r="OQ378" s="28"/>
      <c r="OR378" s="28"/>
      <c r="OS378" s="28"/>
      <c r="OT378" s="28"/>
      <c r="OU378" s="28"/>
      <c r="OV378" s="28"/>
      <c r="OW378" s="28"/>
      <c r="OX378" s="28"/>
      <c r="OY378" s="28"/>
      <c r="OZ378" s="28"/>
      <c r="PA378" s="28"/>
      <c r="PB378" s="28"/>
      <c r="PC378" s="28"/>
      <c r="PD378" s="28"/>
      <c r="PE378" s="28"/>
      <c r="PF378" s="28"/>
      <c r="PG378" s="28"/>
      <c r="PH378" s="28"/>
      <c r="PI378" s="28"/>
      <c r="PJ378" s="28"/>
      <c r="PK378" s="28"/>
      <c r="PL378" s="28"/>
      <c r="PM378" s="28"/>
      <c r="PN378" s="28"/>
      <c r="PO378" s="28"/>
      <c r="PP378" s="28"/>
      <c r="PQ378" s="28"/>
      <c r="PR378" s="28"/>
      <c r="PS378" s="28"/>
      <c r="PT378" s="28"/>
      <c r="PU378" s="28"/>
      <c r="PV378" s="28"/>
      <c r="PW378" s="28"/>
      <c r="PX378" s="28"/>
      <c r="PY378" s="28"/>
      <c r="PZ378" s="28"/>
      <c r="QA378" s="28"/>
      <c r="QB378" s="28"/>
      <c r="QC378" s="28"/>
      <c r="QD378" s="28"/>
      <c r="QE378" s="28"/>
      <c r="QF378" s="28"/>
      <c r="QG378" s="28"/>
      <c r="QH378" s="28"/>
      <c r="QI378" s="28"/>
      <c r="QJ378" s="28"/>
      <c r="QK378" s="28"/>
      <c r="QL378" s="28"/>
      <c r="QM378" s="28"/>
      <c r="QN378" s="28"/>
      <c r="QO378" s="28"/>
      <c r="QP378" s="28"/>
      <c r="QQ378" s="28"/>
      <c r="QR378" s="28"/>
      <c r="QS378" s="28"/>
      <c r="QT378" s="28"/>
      <c r="QU378" s="28"/>
      <c r="QV378" s="28"/>
      <c r="QW378" s="28"/>
      <c r="QX378" s="28"/>
      <c r="QY378" s="28"/>
      <c r="QZ378" s="28"/>
      <c r="RA378" s="28"/>
      <c r="RB378" s="28"/>
      <c r="RC378" s="28"/>
      <c r="RD378" s="28"/>
      <c r="RE378" s="28"/>
      <c r="RF378" s="28"/>
      <c r="RG378" s="28"/>
      <c r="RH378" s="28"/>
      <c r="RI378" s="28"/>
      <c r="RJ378" s="28"/>
      <c r="RK378" s="28"/>
      <c r="RL378" s="28"/>
      <c r="RM378" s="28"/>
      <c r="RN378" s="28"/>
      <c r="RO378" s="28"/>
      <c r="RP378" s="28"/>
      <c r="RQ378" s="28"/>
      <c r="RR378" s="28"/>
      <c r="RS378" s="28"/>
      <c r="RT378" s="28"/>
      <c r="RU378" s="28"/>
      <c r="RV378" s="28"/>
      <c r="RW378" s="28"/>
      <c r="RX378" s="28"/>
      <c r="RY378" s="28"/>
      <c r="RZ378" s="28"/>
      <c r="SA378" s="28"/>
      <c r="SB378" s="28"/>
      <c r="SC378" s="28"/>
      <c r="SD378" s="28"/>
      <c r="SE378" s="28"/>
      <c r="SF378" s="28"/>
      <c r="SG378" s="28"/>
      <c r="SH378" s="28"/>
      <c r="SI378" s="28"/>
      <c r="SJ378" s="28"/>
      <c r="SK378" s="28"/>
      <c r="SL378" s="28"/>
      <c r="SM378" s="28"/>
      <c r="SN378" s="28"/>
      <c r="SO378" s="28"/>
      <c r="SP378" s="28"/>
      <c r="SQ378" s="28"/>
      <c r="SR378" s="28"/>
      <c r="SS378" s="28"/>
      <c r="ST378" s="28"/>
      <c r="SU378" s="28"/>
      <c r="SV378" s="28"/>
      <c r="SW378" s="28"/>
      <c r="SX378" s="28"/>
      <c r="SY378" s="28"/>
      <c r="SZ378" s="28"/>
      <c r="TA378" s="28"/>
      <c r="TB378" s="28"/>
      <c r="TC378" s="28"/>
      <c r="TD378" s="28"/>
      <c r="TE378" s="28"/>
      <c r="TF378" s="28"/>
      <c r="TG378" s="28"/>
      <c r="TH378" s="28"/>
      <c r="TI378" s="28"/>
      <c r="TJ378" s="28"/>
      <c r="TK378" s="28"/>
      <c r="TL378" s="28"/>
      <c r="TM378" s="28"/>
      <c r="TN378" s="28"/>
      <c r="TO378" s="28"/>
      <c r="TP378" s="28"/>
      <c r="TQ378" s="28"/>
      <c r="TR378" s="28"/>
      <c r="TS378" s="28"/>
      <c r="TT378" s="28"/>
      <c r="TU378" s="28"/>
      <c r="TV378" s="28"/>
      <c r="TW378" s="28"/>
      <c r="TX378" s="28"/>
      <c r="TY378" s="28"/>
      <c r="TZ378" s="28"/>
      <c r="UA378" s="28"/>
      <c r="UB378" s="28"/>
      <c r="UC378" s="28"/>
      <c r="UD378" s="28"/>
      <c r="UE378" s="28"/>
      <c r="UF378" s="28"/>
      <c r="UG378" s="28"/>
      <c r="UH378" s="28"/>
      <c r="UI378" s="28"/>
      <c r="UJ378" s="28"/>
      <c r="UK378" s="28"/>
      <c r="UL378" s="28"/>
      <c r="UM378" s="28"/>
      <c r="UN378" s="28"/>
      <c r="UO378" s="28"/>
      <c r="UP378" s="28"/>
      <c r="UQ378" s="28"/>
      <c r="UR378" s="28"/>
      <c r="US378" s="28"/>
      <c r="UT378" s="28"/>
      <c r="UU378" s="28"/>
      <c r="UV378" s="28"/>
      <c r="UW378" s="28"/>
      <c r="UX378" s="28"/>
      <c r="UY378" s="28"/>
      <c r="UZ378" s="28"/>
      <c r="VA378" s="28"/>
      <c r="VB378" s="28"/>
      <c r="VC378" s="28"/>
      <c r="VD378" s="28"/>
      <c r="VE378" s="28"/>
      <c r="VF378" s="28"/>
      <c r="VG378" s="28"/>
      <c r="VH378" s="28"/>
      <c r="VI378" s="28"/>
      <c r="VJ378" s="28"/>
      <c r="VK378" s="28"/>
      <c r="VL378" s="28"/>
      <c r="VM378" s="28"/>
      <c r="VN378" s="28"/>
      <c r="VO378" s="28"/>
      <c r="VP378" s="28"/>
      <c r="VQ378" s="28"/>
      <c r="VR378" s="28"/>
      <c r="VS378" s="28"/>
      <c r="VT378" s="28"/>
      <c r="VU378" s="28"/>
      <c r="VV378" s="28"/>
      <c r="VW378" s="28"/>
      <c r="VX378" s="28"/>
      <c r="VY378" s="28"/>
      <c r="VZ378" s="28"/>
      <c r="WA378" s="28"/>
      <c r="WB378" s="28"/>
      <c r="WC378" s="28"/>
      <c r="WD378" s="28"/>
      <c r="WE378" s="28"/>
      <c r="WF378" s="28"/>
      <c r="WG378" s="28"/>
      <c r="WH378" s="28"/>
      <c r="WI378" s="28"/>
      <c r="WJ378" s="28"/>
      <c r="WK378" s="28"/>
      <c r="WL378" s="28"/>
      <c r="WM378" s="28"/>
      <c r="WN378" s="28"/>
      <c r="WO378" s="28"/>
      <c r="WP378" s="28"/>
      <c r="WQ378" s="28"/>
      <c r="WR378" s="28"/>
      <c r="WS378" s="28"/>
      <c r="WT378" s="28"/>
      <c r="WU378" s="28"/>
      <c r="WV378" s="28"/>
      <c r="WW378" s="28"/>
      <c r="WX378" s="28"/>
      <c r="WY378" s="28"/>
      <c r="WZ378" s="28"/>
      <c r="XA378" s="28"/>
      <c r="XB378" s="28"/>
      <c r="XC378" s="28"/>
      <c r="XD378" s="28"/>
      <c r="XE378" s="28"/>
      <c r="XF378" s="28"/>
      <c r="XG378" s="28"/>
      <c r="XH378" s="28"/>
      <c r="XI378" s="28"/>
      <c r="XJ378" s="28"/>
      <c r="XK378" s="28"/>
      <c r="XL378" s="28"/>
      <c r="XM378" s="28"/>
      <c r="XN378" s="28"/>
      <c r="XO378" s="28"/>
      <c r="XP378" s="28"/>
      <c r="XQ378" s="28"/>
      <c r="XR378" s="28"/>
      <c r="XS378" s="28"/>
      <c r="XT378" s="28"/>
      <c r="XU378" s="28"/>
      <c r="XV378" s="28"/>
      <c r="XW378" s="28"/>
      <c r="XX378" s="28"/>
      <c r="XY378" s="28"/>
      <c r="XZ378" s="28"/>
      <c r="YA378" s="28"/>
      <c r="YB378" s="28"/>
      <c r="YC378" s="28"/>
      <c r="YD378" s="28"/>
      <c r="YE378" s="28"/>
      <c r="YF378" s="28"/>
      <c r="YG378" s="28"/>
      <c r="YH378" s="28"/>
      <c r="YI378" s="28"/>
      <c r="YJ378" s="28"/>
      <c r="YK378" s="28"/>
      <c r="YL378" s="28"/>
      <c r="YM378" s="28"/>
      <c r="YN378" s="28"/>
      <c r="YO378" s="28"/>
      <c r="YP378" s="28"/>
      <c r="YQ378" s="28"/>
      <c r="YR378" s="28"/>
      <c r="YS378" s="28"/>
      <c r="YT378" s="28"/>
      <c r="YU378" s="28"/>
      <c r="YV378" s="28"/>
      <c r="YW378" s="28"/>
      <c r="YX378" s="28"/>
      <c r="YY378" s="28"/>
      <c r="YZ378" s="28"/>
      <c r="ZA378" s="28"/>
      <c r="ZB378" s="28"/>
      <c r="ZC378" s="28"/>
      <c r="ZD378" s="28"/>
      <c r="ZE378" s="28"/>
      <c r="ZF378" s="28"/>
      <c r="ZG378" s="28"/>
      <c r="ZH378" s="28"/>
      <c r="ZI378" s="28"/>
      <c r="ZJ378" s="28"/>
      <c r="ZK378" s="28"/>
      <c r="ZL378" s="28"/>
      <c r="ZM378" s="28"/>
      <c r="ZN378" s="28"/>
      <c r="ZO378" s="28"/>
      <c r="ZP378" s="28"/>
      <c r="ZQ378" s="28"/>
      <c r="ZR378" s="28"/>
      <c r="ZS378" s="28"/>
      <c r="ZT378" s="28"/>
      <c r="ZU378" s="28"/>
      <c r="ZV378" s="28"/>
      <c r="ZW378" s="28"/>
      <c r="ZX378" s="28"/>
      <c r="ZY378" s="28"/>
      <c r="ZZ378" s="28"/>
      <c r="AAA378" s="28"/>
      <c r="AAB378" s="28"/>
      <c r="AAC378" s="28"/>
      <c r="AAD378" s="28"/>
      <c r="AAE378" s="28"/>
      <c r="AAF378" s="28"/>
      <c r="AAG378" s="28"/>
      <c r="AAH378" s="28"/>
      <c r="AAI378" s="28"/>
      <c r="AAJ378" s="28"/>
      <c r="AAK378" s="28"/>
      <c r="AAL378" s="28"/>
      <c r="AAM378" s="28"/>
      <c r="AAN378" s="28"/>
      <c r="AAO378" s="28"/>
      <c r="AAP378" s="28"/>
      <c r="AAQ378" s="28"/>
      <c r="AAR378" s="28"/>
      <c r="AAS378" s="28"/>
      <c r="AAT378" s="28"/>
      <c r="AAU378" s="28"/>
      <c r="AAV378" s="28"/>
      <c r="AAW378" s="28"/>
      <c r="AAX378" s="28"/>
      <c r="AAY378" s="28"/>
      <c r="AAZ378" s="28"/>
      <c r="ABA378" s="28"/>
      <c r="ABB378" s="28"/>
      <c r="ABC378" s="28"/>
      <c r="ABD378" s="28"/>
      <c r="ABE378" s="28"/>
      <c r="ABF378" s="28"/>
      <c r="ABG378" s="28"/>
      <c r="ABH378" s="28"/>
      <c r="ABI378" s="28"/>
      <c r="ABJ378" s="28"/>
      <c r="ABK378" s="28"/>
      <c r="ABL378" s="28"/>
      <c r="ABM378" s="28"/>
      <c r="ABN378" s="28"/>
      <c r="ABO378" s="28"/>
      <c r="ABP378" s="28"/>
      <c r="ABQ378" s="28"/>
      <c r="ABR378" s="28"/>
      <c r="ABS378" s="28"/>
      <c r="ABT378" s="28"/>
      <c r="ABU378" s="28"/>
      <c r="ABV378" s="28"/>
      <c r="ABW378" s="28"/>
      <c r="ABX378" s="28"/>
      <c r="ABY378" s="28"/>
      <c r="ABZ378" s="28"/>
      <c r="ACA378" s="28"/>
      <c r="ACB378" s="28"/>
      <c r="ACC378" s="28"/>
      <c r="ACD378" s="28"/>
      <c r="ACE378" s="28"/>
      <c r="ACF378" s="28"/>
      <c r="ACG378" s="28"/>
      <c r="ACH378" s="28"/>
      <c r="ACI378" s="28"/>
      <c r="ACJ378" s="28"/>
      <c r="ACK378" s="28"/>
      <c r="ACL378" s="28"/>
      <c r="ACM378" s="28"/>
      <c r="ACN378" s="28"/>
      <c r="ACO378" s="28"/>
      <c r="ACP378" s="28"/>
      <c r="ACQ378" s="28"/>
      <c r="ACR378" s="28"/>
      <c r="ACS378" s="28"/>
      <c r="ACT378" s="28"/>
      <c r="ACU378" s="28"/>
      <c r="ACV378" s="28"/>
      <c r="ACW378" s="28"/>
      <c r="ACX378" s="28"/>
      <c r="ACY378" s="28"/>
      <c r="ACZ378" s="28"/>
      <c r="ADA378" s="28"/>
      <c r="ADB378" s="28"/>
      <c r="ADC378" s="28"/>
      <c r="ADD378" s="28"/>
      <c r="ADE378" s="28"/>
      <c r="ADF378" s="28"/>
      <c r="ADG378" s="28"/>
      <c r="ADH378" s="28"/>
      <c r="ADI378" s="28"/>
      <c r="ADJ378" s="28"/>
      <c r="ADK378" s="28"/>
      <c r="ADL378" s="28"/>
      <c r="ADM378" s="28"/>
      <c r="ADN378" s="28"/>
      <c r="ADO378" s="28"/>
      <c r="ADP378" s="28"/>
      <c r="ADQ378" s="28"/>
      <c r="ADR378" s="28"/>
      <c r="ADS378" s="28"/>
      <c r="ADT378" s="28"/>
      <c r="ADU378" s="28"/>
      <c r="ADV378" s="28"/>
      <c r="ADW378" s="28"/>
      <c r="ADX378" s="28"/>
      <c r="ADY378" s="28"/>
      <c r="ADZ378" s="28"/>
      <c r="AEA378" s="28"/>
      <c r="AEB378" s="28"/>
      <c r="AEC378" s="28"/>
      <c r="AED378" s="28"/>
      <c r="AEE378" s="28"/>
      <c r="AEF378" s="28"/>
      <c r="AEG378" s="28"/>
      <c r="AEH378" s="28"/>
      <c r="AEI378" s="28"/>
      <c r="AEJ378" s="28"/>
      <c r="AEK378" s="28"/>
      <c r="AEL378" s="28"/>
      <c r="AEM378" s="28"/>
      <c r="AEN378" s="28"/>
      <c r="AEO378" s="28"/>
      <c r="AEP378" s="28"/>
      <c r="AEQ378" s="28"/>
      <c r="AER378" s="28"/>
      <c r="AES378" s="28"/>
      <c r="AET378" s="28"/>
      <c r="AEU378" s="28"/>
      <c r="AEV378" s="28"/>
      <c r="AEW378" s="28"/>
      <c r="AEX378" s="28"/>
      <c r="AEY378" s="28"/>
      <c r="AEZ378" s="28"/>
      <c r="AFA378" s="28"/>
      <c r="AFB378" s="28"/>
      <c r="AFC378" s="28"/>
      <c r="AFD378" s="28"/>
      <c r="AFE378" s="28"/>
      <c r="AFF378" s="28"/>
      <c r="AFG378" s="28"/>
      <c r="AFH378" s="28"/>
      <c r="AFI378" s="28"/>
      <c r="AFJ378" s="28"/>
      <c r="AFK378" s="28"/>
      <c r="AFL378" s="28"/>
      <c r="AFM378" s="28"/>
      <c r="AFN378" s="28"/>
      <c r="AFO378" s="28"/>
      <c r="AFP378" s="28"/>
      <c r="AFQ378" s="28"/>
      <c r="AFR378" s="28"/>
      <c r="AFS378" s="28"/>
      <c r="AFT378" s="28"/>
      <c r="AFU378" s="28"/>
      <c r="AFV378" s="28"/>
      <c r="AFW378" s="28"/>
      <c r="AFX378" s="28"/>
      <c r="AFY378" s="28"/>
      <c r="AFZ378" s="28"/>
      <c r="AGA378" s="28"/>
      <c r="AGB378" s="28"/>
      <c r="AGC378" s="28"/>
      <c r="AGD378" s="28"/>
      <c r="AGE378" s="28"/>
      <c r="AGF378" s="28"/>
      <c r="AGG378" s="28"/>
      <c r="AGH378" s="28"/>
      <c r="AGI378" s="28"/>
      <c r="AGJ378" s="28"/>
      <c r="AGK378" s="28"/>
      <c r="AGL378" s="28"/>
      <c r="AGM378" s="28"/>
      <c r="AGN378" s="28"/>
      <c r="AGO378" s="28"/>
      <c r="AGP378" s="28"/>
      <c r="AGQ378" s="28"/>
      <c r="AGR378" s="28"/>
    </row>
    <row r="379" spans="1:876" ht="14.45" hidden="1" customHeight="1" x14ac:dyDescent="0.2">
      <c r="A379" s="108">
        <v>115</v>
      </c>
      <c r="B379" s="109" t="s">
        <v>616</v>
      </c>
      <c r="C379" s="112" t="s">
        <v>127</v>
      </c>
      <c r="D379" s="110">
        <f>'Transmission Cost 12-30-2014'!B446</f>
        <v>155277.31</v>
      </c>
      <c r="E379" s="110">
        <f>'Transmission Cost 12-30-2014'!D446</f>
        <v>60501.95</v>
      </c>
      <c r="F379" s="111" t="s">
        <v>35</v>
      </c>
      <c r="G379" s="108">
        <v>51938</v>
      </c>
      <c r="H379" s="228" t="s">
        <v>1530</v>
      </c>
      <c r="I379" s="108">
        <v>51940</v>
      </c>
      <c r="J379" s="123" t="s">
        <v>1531</v>
      </c>
      <c r="K379" s="126">
        <f t="shared" si="564"/>
        <v>147763.89177419353</v>
      </c>
      <c r="L379" s="126">
        <f t="shared" si="565"/>
        <v>57574.436290322577</v>
      </c>
      <c r="M379" s="127"/>
      <c r="N379" s="128" t="s">
        <v>338</v>
      </c>
      <c r="O379" s="142" t="s">
        <v>330</v>
      </c>
      <c r="P379" s="128" t="e">
        <f>VLOOKUP(I379,I381:J748,2,FALSE)</f>
        <v>#N/A</v>
      </c>
      <c r="Q379" s="129" t="e">
        <f>VLOOKUP(I379,#REF!,5,FALSE)</f>
        <v>#REF!</v>
      </c>
      <c r="R379" s="129" t="e">
        <f>VLOOKUP(I379,#REF!,6,FALSE)</f>
        <v>#REF!</v>
      </c>
      <c r="S379" s="130" t="e">
        <f t="shared" si="570"/>
        <v>#REF!</v>
      </c>
      <c r="T379" s="108">
        <v>115</v>
      </c>
      <c r="U379" s="108">
        <v>1</v>
      </c>
      <c r="V379" s="131">
        <v>2.36</v>
      </c>
      <c r="W379" s="131">
        <v>2.48</v>
      </c>
      <c r="X379" s="128">
        <f t="shared" si="477"/>
        <v>1</v>
      </c>
      <c r="Y379" s="128">
        <f t="shared" si="478"/>
        <v>0</v>
      </c>
      <c r="Z379" s="135">
        <f t="shared" si="566"/>
        <v>0</v>
      </c>
      <c r="AA379" s="135">
        <f t="shared" si="567"/>
        <v>0</v>
      </c>
      <c r="AB379" s="128">
        <f t="shared" si="479"/>
        <v>1</v>
      </c>
      <c r="AC379" s="135">
        <f t="shared" si="568"/>
        <v>147763.89177419353</v>
      </c>
      <c r="AD379" s="135">
        <f t="shared" si="569"/>
        <v>57574.436290322577</v>
      </c>
      <c r="AE379" s="133" t="s">
        <v>330</v>
      </c>
      <c r="AF379" s="39">
        <v>526</v>
      </c>
      <c r="AG379" s="39">
        <v>100</v>
      </c>
      <c r="AH379" s="180">
        <f t="shared" ref="AH379:AH382" si="571">V379</f>
        <v>2.36</v>
      </c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/>
      <c r="GI379" s="28"/>
      <c r="GJ379" s="28"/>
      <c r="GK379" s="28"/>
      <c r="GL379" s="28"/>
      <c r="GM379" s="28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28"/>
      <c r="HA379" s="28"/>
      <c r="HB379" s="28"/>
      <c r="HC379" s="28"/>
      <c r="HD379" s="28"/>
      <c r="HE379" s="28"/>
      <c r="HF379" s="28"/>
      <c r="HG379" s="28"/>
      <c r="HH379" s="28"/>
      <c r="HI379" s="28"/>
      <c r="HJ379" s="28"/>
      <c r="HK379" s="28"/>
      <c r="HL379" s="28"/>
      <c r="HM379" s="28"/>
      <c r="HN379" s="28"/>
      <c r="HO379" s="28"/>
      <c r="HP379" s="28"/>
      <c r="HQ379" s="28"/>
      <c r="HR379" s="28"/>
      <c r="HS379" s="28"/>
      <c r="HT379" s="28"/>
      <c r="HU379" s="28"/>
      <c r="HV379" s="28"/>
      <c r="HW379" s="28"/>
      <c r="HX379" s="28"/>
      <c r="HY379" s="28"/>
      <c r="HZ379" s="28"/>
      <c r="IA379" s="28"/>
      <c r="IB379" s="28"/>
      <c r="IC379" s="28"/>
      <c r="ID379" s="28"/>
      <c r="IE379" s="28"/>
      <c r="IF379" s="28"/>
      <c r="IG379" s="28"/>
      <c r="IH379" s="28"/>
      <c r="II379" s="28"/>
      <c r="IJ379" s="28"/>
      <c r="IK379" s="28"/>
      <c r="IL379" s="28"/>
      <c r="IM379" s="28"/>
      <c r="IN379" s="28"/>
      <c r="IO379" s="28"/>
      <c r="IP379" s="28"/>
      <c r="IQ379" s="28"/>
      <c r="IR379" s="28"/>
      <c r="IS379" s="28"/>
      <c r="IT379" s="28"/>
      <c r="IU379" s="28"/>
      <c r="IV379" s="28"/>
      <c r="IW379" s="28"/>
      <c r="IX379" s="28"/>
      <c r="IY379" s="28"/>
      <c r="IZ379" s="28"/>
      <c r="JA379" s="28"/>
      <c r="JB379" s="28"/>
      <c r="JC379" s="28"/>
      <c r="JD379" s="28"/>
      <c r="JE379" s="28"/>
      <c r="JF379" s="28"/>
      <c r="JG379" s="28"/>
      <c r="JH379" s="28"/>
      <c r="JI379" s="28"/>
      <c r="JJ379" s="28"/>
      <c r="JK379" s="28"/>
      <c r="JL379" s="28"/>
      <c r="JM379" s="28"/>
      <c r="JN379" s="28"/>
      <c r="JO379" s="28"/>
      <c r="JP379" s="28"/>
      <c r="JQ379" s="28"/>
      <c r="JR379" s="28"/>
      <c r="JS379" s="28"/>
      <c r="JT379" s="28"/>
      <c r="JU379" s="28"/>
      <c r="JV379" s="28"/>
      <c r="JW379" s="28"/>
      <c r="JX379" s="28"/>
      <c r="JY379" s="28"/>
      <c r="JZ379" s="28"/>
      <c r="KA379" s="28"/>
      <c r="KB379" s="28"/>
      <c r="KC379" s="28"/>
      <c r="KD379" s="28"/>
      <c r="KE379" s="28"/>
      <c r="KF379" s="28"/>
      <c r="KG379" s="28"/>
      <c r="KH379" s="28"/>
      <c r="KI379" s="28"/>
      <c r="KJ379" s="28"/>
      <c r="KK379" s="28"/>
      <c r="KL379" s="28"/>
      <c r="KM379" s="28"/>
      <c r="KN379" s="28"/>
      <c r="KO379" s="28"/>
      <c r="KP379" s="28"/>
      <c r="KQ379" s="28"/>
      <c r="KR379" s="28"/>
      <c r="KS379" s="28"/>
      <c r="KT379" s="28"/>
      <c r="KU379" s="28"/>
      <c r="KV379" s="28"/>
      <c r="KW379" s="28"/>
      <c r="KX379" s="28"/>
      <c r="KY379" s="28"/>
      <c r="KZ379" s="28"/>
      <c r="LA379" s="28"/>
      <c r="LB379" s="28"/>
      <c r="LC379" s="28"/>
      <c r="LD379" s="28"/>
      <c r="LE379" s="28"/>
      <c r="LF379" s="28"/>
      <c r="LG379" s="28"/>
      <c r="LH379" s="28"/>
      <c r="LI379" s="28"/>
      <c r="LJ379" s="28"/>
      <c r="LK379" s="28"/>
      <c r="LL379" s="28"/>
      <c r="LM379" s="28"/>
      <c r="LN379" s="28"/>
      <c r="LO379" s="28"/>
      <c r="LP379" s="28"/>
      <c r="LQ379" s="28"/>
      <c r="LR379" s="28"/>
      <c r="LS379" s="28"/>
      <c r="LT379" s="28"/>
      <c r="LU379" s="28"/>
      <c r="LV379" s="28"/>
      <c r="LW379" s="28"/>
      <c r="LX379" s="28"/>
      <c r="LY379" s="28"/>
      <c r="LZ379" s="28"/>
      <c r="MA379" s="28"/>
      <c r="MB379" s="28"/>
      <c r="MC379" s="28"/>
      <c r="MD379" s="28"/>
      <c r="ME379" s="28"/>
      <c r="MF379" s="28"/>
      <c r="MG379" s="28"/>
      <c r="MH379" s="28"/>
      <c r="MI379" s="28"/>
      <c r="MJ379" s="28"/>
      <c r="MK379" s="28"/>
      <c r="ML379" s="28"/>
      <c r="MM379" s="28"/>
      <c r="MN379" s="28"/>
      <c r="MO379" s="28"/>
      <c r="MP379" s="28"/>
      <c r="MQ379" s="28"/>
      <c r="MR379" s="28"/>
      <c r="MS379" s="28"/>
      <c r="MT379" s="28"/>
      <c r="MU379" s="28"/>
      <c r="MV379" s="28"/>
      <c r="MW379" s="28"/>
      <c r="MX379" s="28"/>
      <c r="MY379" s="28"/>
      <c r="MZ379" s="28"/>
      <c r="NA379" s="28"/>
      <c r="NB379" s="28"/>
      <c r="NC379" s="28"/>
      <c r="ND379" s="28"/>
      <c r="NE379" s="28"/>
      <c r="NF379" s="28"/>
      <c r="NG379" s="28"/>
      <c r="NH379" s="28"/>
      <c r="NI379" s="28"/>
      <c r="NJ379" s="28"/>
      <c r="NK379" s="28"/>
      <c r="NL379" s="28"/>
      <c r="NM379" s="28"/>
      <c r="NN379" s="28"/>
      <c r="NO379" s="28"/>
      <c r="NP379" s="28"/>
      <c r="NQ379" s="28"/>
      <c r="NR379" s="28"/>
      <c r="NS379" s="28"/>
      <c r="NT379" s="28"/>
      <c r="NU379" s="28"/>
      <c r="NV379" s="28"/>
      <c r="NW379" s="28"/>
      <c r="NX379" s="28"/>
      <c r="NY379" s="28"/>
      <c r="NZ379" s="28"/>
      <c r="OA379" s="28"/>
      <c r="OB379" s="28"/>
      <c r="OC379" s="28"/>
      <c r="OD379" s="28"/>
      <c r="OE379" s="28"/>
      <c r="OF379" s="28"/>
      <c r="OG379" s="28"/>
      <c r="OH379" s="28"/>
      <c r="OI379" s="28"/>
      <c r="OJ379" s="28"/>
      <c r="OK379" s="28"/>
      <c r="OL379" s="28"/>
      <c r="OM379" s="28"/>
      <c r="ON379" s="28"/>
      <c r="OO379" s="28"/>
      <c r="OP379" s="28"/>
      <c r="OQ379" s="28"/>
      <c r="OR379" s="28"/>
      <c r="OS379" s="28"/>
      <c r="OT379" s="28"/>
      <c r="OU379" s="28"/>
      <c r="OV379" s="28"/>
      <c r="OW379" s="28"/>
      <c r="OX379" s="28"/>
      <c r="OY379" s="28"/>
      <c r="OZ379" s="28"/>
      <c r="PA379" s="28"/>
      <c r="PB379" s="28"/>
      <c r="PC379" s="28"/>
      <c r="PD379" s="28"/>
      <c r="PE379" s="28"/>
      <c r="PF379" s="28"/>
      <c r="PG379" s="28"/>
      <c r="PH379" s="28"/>
      <c r="PI379" s="28"/>
      <c r="PJ379" s="28"/>
      <c r="PK379" s="28"/>
      <c r="PL379" s="28"/>
      <c r="PM379" s="28"/>
      <c r="PN379" s="28"/>
      <c r="PO379" s="28"/>
      <c r="PP379" s="28"/>
      <c r="PQ379" s="28"/>
      <c r="PR379" s="28"/>
      <c r="PS379" s="28"/>
      <c r="PT379" s="28"/>
      <c r="PU379" s="28"/>
      <c r="PV379" s="28"/>
      <c r="PW379" s="28"/>
      <c r="PX379" s="28"/>
      <c r="PY379" s="28"/>
      <c r="PZ379" s="28"/>
      <c r="QA379" s="28"/>
      <c r="QB379" s="28"/>
      <c r="QC379" s="28"/>
      <c r="QD379" s="28"/>
      <c r="QE379" s="28"/>
      <c r="QF379" s="28"/>
      <c r="QG379" s="28"/>
      <c r="QH379" s="28"/>
      <c r="QI379" s="28"/>
      <c r="QJ379" s="28"/>
      <c r="QK379" s="28"/>
      <c r="QL379" s="28"/>
      <c r="QM379" s="28"/>
      <c r="QN379" s="28"/>
      <c r="QO379" s="28"/>
      <c r="QP379" s="28"/>
      <c r="QQ379" s="28"/>
      <c r="QR379" s="28"/>
      <c r="QS379" s="28"/>
      <c r="QT379" s="28"/>
      <c r="QU379" s="28"/>
      <c r="QV379" s="28"/>
      <c r="QW379" s="28"/>
      <c r="QX379" s="28"/>
      <c r="QY379" s="28"/>
      <c r="QZ379" s="28"/>
      <c r="RA379" s="28"/>
      <c r="RB379" s="28"/>
      <c r="RC379" s="28"/>
      <c r="RD379" s="28"/>
      <c r="RE379" s="28"/>
      <c r="RF379" s="28"/>
      <c r="RG379" s="28"/>
      <c r="RH379" s="28"/>
      <c r="RI379" s="28"/>
      <c r="RJ379" s="28"/>
      <c r="RK379" s="28"/>
      <c r="RL379" s="28"/>
      <c r="RM379" s="28"/>
      <c r="RN379" s="28"/>
      <c r="RO379" s="28"/>
      <c r="RP379" s="28"/>
      <c r="RQ379" s="28"/>
      <c r="RR379" s="28"/>
      <c r="RS379" s="28"/>
      <c r="RT379" s="28"/>
      <c r="RU379" s="28"/>
      <c r="RV379" s="28"/>
      <c r="RW379" s="28"/>
      <c r="RX379" s="28"/>
      <c r="RY379" s="28"/>
      <c r="RZ379" s="28"/>
      <c r="SA379" s="28"/>
      <c r="SB379" s="28"/>
      <c r="SC379" s="28"/>
      <c r="SD379" s="28"/>
      <c r="SE379" s="28"/>
      <c r="SF379" s="28"/>
      <c r="SG379" s="28"/>
      <c r="SH379" s="28"/>
      <c r="SI379" s="28"/>
      <c r="SJ379" s="28"/>
      <c r="SK379" s="28"/>
      <c r="SL379" s="28"/>
      <c r="SM379" s="28"/>
      <c r="SN379" s="28"/>
      <c r="SO379" s="28"/>
      <c r="SP379" s="28"/>
      <c r="SQ379" s="28"/>
      <c r="SR379" s="28"/>
      <c r="SS379" s="28"/>
      <c r="ST379" s="28"/>
      <c r="SU379" s="28"/>
      <c r="SV379" s="28"/>
      <c r="SW379" s="28"/>
      <c r="SX379" s="28"/>
      <c r="SY379" s="28"/>
      <c r="SZ379" s="28"/>
      <c r="TA379" s="28"/>
      <c r="TB379" s="28"/>
      <c r="TC379" s="28"/>
      <c r="TD379" s="28"/>
      <c r="TE379" s="28"/>
      <c r="TF379" s="28"/>
      <c r="TG379" s="28"/>
      <c r="TH379" s="28"/>
      <c r="TI379" s="28"/>
      <c r="TJ379" s="28"/>
      <c r="TK379" s="28"/>
      <c r="TL379" s="28"/>
      <c r="TM379" s="28"/>
      <c r="TN379" s="28"/>
      <c r="TO379" s="28"/>
      <c r="TP379" s="28"/>
      <c r="TQ379" s="28"/>
      <c r="TR379" s="28"/>
      <c r="TS379" s="28"/>
      <c r="TT379" s="28"/>
      <c r="TU379" s="28"/>
      <c r="TV379" s="28"/>
      <c r="TW379" s="28"/>
      <c r="TX379" s="28"/>
      <c r="TY379" s="28"/>
      <c r="TZ379" s="28"/>
      <c r="UA379" s="28"/>
      <c r="UB379" s="28"/>
      <c r="UC379" s="28"/>
      <c r="UD379" s="28"/>
      <c r="UE379" s="28"/>
      <c r="UF379" s="28"/>
      <c r="UG379" s="28"/>
      <c r="UH379" s="28"/>
      <c r="UI379" s="28"/>
      <c r="UJ379" s="28"/>
      <c r="UK379" s="28"/>
      <c r="UL379" s="28"/>
      <c r="UM379" s="28"/>
      <c r="UN379" s="28"/>
      <c r="UO379" s="28"/>
      <c r="UP379" s="28"/>
      <c r="UQ379" s="28"/>
      <c r="UR379" s="28"/>
      <c r="US379" s="28"/>
      <c r="UT379" s="28"/>
      <c r="UU379" s="28"/>
      <c r="UV379" s="28"/>
      <c r="UW379" s="28"/>
      <c r="UX379" s="28"/>
      <c r="UY379" s="28"/>
      <c r="UZ379" s="28"/>
      <c r="VA379" s="28"/>
      <c r="VB379" s="28"/>
      <c r="VC379" s="28"/>
      <c r="VD379" s="28"/>
      <c r="VE379" s="28"/>
      <c r="VF379" s="28"/>
      <c r="VG379" s="28"/>
      <c r="VH379" s="28"/>
      <c r="VI379" s="28"/>
      <c r="VJ379" s="28"/>
      <c r="VK379" s="28"/>
      <c r="VL379" s="28"/>
      <c r="VM379" s="28"/>
      <c r="VN379" s="28"/>
      <c r="VO379" s="28"/>
      <c r="VP379" s="28"/>
      <c r="VQ379" s="28"/>
      <c r="VR379" s="28"/>
      <c r="VS379" s="28"/>
      <c r="VT379" s="28"/>
      <c r="VU379" s="28"/>
      <c r="VV379" s="28"/>
      <c r="VW379" s="28"/>
      <c r="VX379" s="28"/>
      <c r="VY379" s="28"/>
      <c r="VZ379" s="28"/>
      <c r="WA379" s="28"/>
      <c r="WB379" s="28"/>
      <c r="WC379" s="28"/>
      <c r="WD379" s="28"/>
      <c r="WE379" s="28"/>
      <c r="WF379" s="28"/>
      <c r="WG379" s="28"/>
      <c r="WH379" s="28"/>
      <c r="WI379" s="28"/>
      <c r="WJ379" s="28"/>
      <c r="WK379" s="28"/>
      <c r="WL379" s="28"/>
      <c r="WM379" s="28"/>
      <c r="WN379" s="28"/>
      <c r="WO379" s="28"/>
      <c r="WP379" s="28"/>
      <c r="WQ379" s="28"/>
      <c r="WR379" s="28"/>
      <c r="WS379" s="28"/>
      <c r="WT379" s="28"/>
      <c r="WU379" s="28"/>
      <c r="WV379" s="28"/>
      <c r="WW379" s="28"/>
      <c r="WX379" s="28"/>
      <c r="WY379" s="28"/>
      <c r="WZ379" s="28"/>
      <c r="XA379" s="28"/>
      <c r="XB379" s="28"/>
      <c r="XC379" s="28"/>
      <c r="XD379" s="28"/>
      <c r="XE379" s="28"/>
      <c r="XF379" s="28"/>
      <c r="XG379" s="28"/>
      <c r="XH379" s="28"/>
      <c r="XI379" s="28"/>
      <c r="XJ379" s="28"/>
      <c r="XK379" s="28"/>
      <c r="XL379" s="28"/>
      <c r="XM379" s="28"/>
      <c r="XN379" s="28"/>
      <c r="XO379" s="28"/>
      <c r="XP379" s="28"/>
      <c r="XQ379" s="28"/>
      <c r="XR379" s="28"/>
      <c r="XS379" s="28"/>
      <c r="XT379" s="28"/>
      <c r="XU379" s="28"/>
      <c r="XV379" s="28"/>
      <c r="XW379" s="28"/>
      <c r="XX379" s="28"/>
      <c r="XY379" s="28"/>
      <c r="XZ379" s="28"/>
      <c r="YA379" s="28"/>
      <c r="YB379" s="28"/>
      <c r="YC379" s="28"/>
      <c r="YD379" s="28"/>
      <c r="YE379" s="28"/>
      <c r="YF379" s="28"/>
      <c r="YG379" s="28"/>
      <c r="YH379" s="28"/>
      <c r="YI379" s="28"/>
      <c r="YJ379" s="28"/>
      <c r="YK379" s="28"/>
      <c r="YL379" s="28"/>
      <c r="YM379" s="28"/>
      <c r="YN379" s="28"/>
      <c r="YO379" s="28"/>
      <c r="YP379" s="28"/>
      <c r="YQ379" s="28"/>
      <c r="YR379" s="28"/>
      <c r="YS379" s="28"/>
      <c r="YT379" s="28"/>
      <c r="YU379" s="28"/>
      <c r="YV379" s="28"/>
      <c r="YW379" s="28"/>
      <c r="YX379" s="28"/>
      <c r="YY379" s="28"/>
      <c r="YZ379" s="28"/>
      <c r="ZA379" s="28"/>
      <c r="ZB379" s="28"/>
      <c r="ZC379" s="28"/>
      <c r="ZD379" s="28"/>
      <c r="ZE379" s="28"/>
      <c r="ZF379" s="28"/>
      <c r="ZG379" s="28"/>
      <c r="ZH379" s="28"/>
      <c r="ZI379" s="28"/>
      <c r="ZJ379" s="28"/>
      <c r="ZK379" s="28"/>
      <c r="ZL379" s="28"/>
      <c r="ZM379" s="28"/>
      <c r="ZN379" s="28"/>
      <c r="ZO379" s="28"/>
      <c r="ZP379" s="28"/>
      <c r="ZQ379" s="28"/>
      <c r="ZR379" s="28"/>
      <c r="ZS379" s="28"/>
      <c r="ZT379" s="28"/>
      <c r="ZU379" s="28"/>
      <c r="ZV379" s="28"/>
      <c r="ZW379" s="28"/>
      <c r="ZX379" s="28"/>
      <c r="ZY379" s="28"/>
      <c r="ZZ379" s="28"/>
      <c r="AAA379" s="28"/>
      <c r="AAB379" s="28"/>
      <c r="AAC379" s="28"/>
      <c r="AAD379" s="28"/>
      <c r="AAE379" s="28"/>
      <c r="AAF379" s="28"/>
      <c r="AAG379" s="28"/>
      <c r="AAH379" s="28"/>
      <c r="AAI379" s="28"/>
      <c r="AAJ379" s="28"/>
      <c r="AAK379" s="28"/>
      <c r="AAL379" s="28"/>
      <c r="AAM379" s="28"/>
      <c r="AAN379" s="28"/>
      <c r="AAO379" s="28"/>
      <c r="AAP379" s="28"/>
      <c r="AAQ379" s="28"/>
      <c r="AAR379" s="28"/>
      <c r="AAS379" s="28"/>
      <c r="AAT379" s="28"/>
      <c r="AAU379" s="28"/>
      <c r="AAV379" s="28"/>
      <c r="AAW379" s="28"/>
      <c r="AAX379" s="28"/>
      <c r="AAY379" s="28"/>
      <c r="AAZ379" s="28"/>
      <c r="ABA379" s="28"/>
      <c r="ABB379" s="28"/>
      <c r="ABC379" s="28"/>
      <c r="ABD379" s="28"/>
      <c r="ABE379" s="28"/>
      <c r="ABF379" s="28"/>
      <c r="ABG379" s="28"/>
      <c r="ABH379" s="28"/>
      <c r="ABI379" s="28"/>
      <c r="ABJ379" s="28"/>
      <c r="ABK379" s="28"/>
      <c r="ABL379" s="28"/>
      <c r="ABM379" s="28"/>
      <c r="ABN379" s="28"/>
      <c r="ABO379" s="28"/>
      <c r="ABP379" s="28"/>
      <c r="ABQ379" s="28"/>
      <c r="ABR379" s="28"/>
      <c r="ABS379" s="28"/>
      <c r="ABT379" s="28"/>
      <c r="ABU379" s="28"/>
      <c r="ABV379" s="28"/>
      <c r="ABW379" s="28"/>
      <c r="ABX379" s="28"/>
      <c r="ABY379" s="28"/>
      <c r="ABZ379" s="28"/>
      <c r="ACA379" s="28"/>
      <c r="ACB379" s="28"/>
      <c r="ACC379" s="28"/>
      <c r="ACD379" s="28"/>
      <c r="ACE379" s="28"/>
      <c r="ACF379" s="28"/>
      <c r="ACG379" s="28"/>
      <c r="ACH379" s="28"/>
      <c r="ACI379" s="28"/>
      <c r="ACJ379" s="28"/>
      <c r="ACK379" s="28"/>
      <c r="ACL379" s="28"/>
      <c r="ACM379" s="28"/>
      <c r="ACN379" s="28"/>
      <c r="ACO379" s="28"/>
      <c r="ACP379" s="28"/>
      <c r="ACQ379" s="28"/>
      <c r="ACR379" s="28"/>
      <c r="ACS379" s="28"/>
      <c r="ACT379" s="28"/>
      <c r="ACU379" s="28"/>
      <c r="ACV379" s="28"/>
      <c r="ACW379" s="28"/>
      <c r="ACX379" s="28"/>
      <c r="ACY379" s="28"/>
      <c r="ACZ379" s="28"/>
      <c r="ADA379" s="28"/>
      <c r="ADB379" s="28"/>
      <c r="ADC379" s="28"/>
      <c r="ADD379" s="28"/>
      <c r="ADE379" s="28"/>
      <c r="ADF379" s="28"/>
      <c r="ADG379" s="28"/>
      <c r="ADH379" s="28"/>
      <c r="ADI379" s="28"/>
      <c r="ADJ379" s="28"/>
      <c r="ADK379" s="28"/>
      <c r="ADL379" s="28"/>
      <c r="ADM379" s="28"/>
      <c r="ADN379" s="28"/>
      <c r="ADO379" s="28"/>
      <c r="ADP379" s="28"/>
      <c r="ADQ379" s="28"/>
      <c r="ADR379" s="28"/>
      <c r="ADS379" s="28"/>
      <c r="ADT379" s="28"/>
      <c r="ADU379" s="28"/>
      <c r="ADV379" s="28"/>
      <c r="ADW379" s="28"/>
      <c r="ADX379" s="28"/>
      <c r="ADY379" s="28"/>
      <c r="ADZ379" s="28"/>
      <c r="AEA379" s="28"/>
      <c r="AEB379" s="28"/>
      <c r="AEC379" s="28"/>
      <c r="AED379" s="28"/>
      <c r="AEE379" s="28"/>
      <c r="AEF379" s="28"/>
      <c r="AEG379" s="28"/>
      <c r="AEH379" s="28"/>
      <c r="AEI379" s="28"/>
      <c r="AEJ379" s="28"/>
      <c r="AEK379" s="28"/>
      <c r="AEL379" s="28"/>
      <c r="AEM379" s="28"/>
      <c r="AEN379" s="28"/>
      <c r="AEO379" s="28"/>
      <c r="AEP379" s="28"/>
      <c r="AEQ379" s="28"/>
      <c r="AER379" s="28"/>
      <c r="AES379" s="28"/>
      <c r="AET379" s="28"/>
      <c r="AEU379" s="28"/>
      <c r="AEV379" s="28"/>
      <c r="AEW379" s="28"/>
      <c r="AEX379" s="28"/>
      <c r="AEY379" s="28"/>
      <c r="AEZ379" s="28"/>
      <c r="AFA379" s="28"/>
      <c r="AFB379" s="28"/>
      <c r="AFC379" s="28"/>
      <c r="AFD379" s="28"/>
      <c r="AFE379" s="28"/>
      <c r="AFF379" s="28"/>
      <c r="AFG379" s="28"/>
      <c r="AFH379" s="28"/>
      <c r="AFI379" s="28"/>
      <c r="AFJ379" s="28"/>
      <c r="AFK379" s="28"/>
      <c r="AFL379" s="28"/>
      <c r="AFM379" s="28"/>
      <c r="AFN379" s="28"/>
      <c r="AFO379" s="28"/>
      <c r="AFP379" s="28"/>
      <c r="AFQ379" s="28"/>
      <c r="AFR379" s="28"/>
      <c r="AFS379" s="28"/>
      <c r="AFT379" s="28"/>
      <c r="AFU379" s="28"/>
      <c r="AFV379" s="28"/>
      <c r="AFW379" s="28"/>
      <c r="AFX379" s="28"/>
      <c r="AFY379" s="28"/>
      <c r="AFZ379" s="28"/>
      <c r="AGA379" s="28"/>
      <c r="AGB379" s="28"/>
      <c r="AGC379" s="28"/>
      <c r="AGD379" s="28"/>
      <c r="AGE379" s="28"/>
      <c r="AGF379" s="28"/>
      <c r="AGG379" s="28"/>
      <c r="AGH379" s="28"/>
      <c r="AGI379" s="28"/>
      <c r="AGJ379" s="28"/>
      <c r="AGK379" s="28"/>
      <c r="AGL379" s="28"/>
      <c r="AGM379" s="28"/>
      <c r="AGN379" s="28"/>
      <c r="AGO379" s="28"/>
      <c r="AGP379" s="28"/>
      <c r="AGQ379" s="28"/>
      <c r="AGR379" s="28"/>
    </row>
    <row r="380" spans="1:876" s="28" customFormat="1" ht="13.5" hidden="1" customHeight="1" x14ac:dyDescent="0.2">
      <c r="A380" s="108">
        <v>115</v>
      </c>
      <c r="B380" s="109" t="s">
        <v>616</v>
      </c>
      <c r="C380" s="112" t="s">
        <v>127</v>
      </c>
      <c r="D380" s="110">
        <f>'Transmission Cost 12-30-2014'!B446</f>
        <v>155277.31</v>
      </c>
      <c r="E380" s="110">
        <f>'Transmission Cost 12-30-2014'!D446</f>
        <v>60501.95</v>
      </c>
      <c r="F380" s="111" t="s">
        <v>35</v>
      </c>
      <c r="G380" s="108"/>
      <c r="H380" s="228" t="s">
        <v>1530</v>
      </c>
      <c r="I380" s="108"/>
      <c r="J380" s="123" t="s">
        <v>1532</v>
      </c>
      <c r="K380" s="126">
        <f t="shared" si="564"/>
        <v>2128.8018306451613</v>
      </c>
      <c r="L380" s="126">
        <f t="shared" si="565"/>
        <v>829.46221774193543</v>
      </c>
      <c r="M380" s="127"/>
      <c r="N380" s="128" t="s">
        <v>338</v>
      </c>
      <c r="O380" s="142" t="s">
        <v>330</v>
      </c>
      <c r="P380" s="128" t="e">
        <f>VLOOKUP(I380,I382:J750,2,FALSE)</f>
        <v>#N/A</v>
      </c>
      <c r="Q380" s="129" t="e">
        <f>VLOOKUP(I380,#REF!,5,FALSE)</f>
        <v>#REF!</v>
      </c>
      <c r="R380" s="129" t="e">
        <f>VLOOKUP(I380,#REF!,6,FALSE)</f>
        <v>#REF!</v>
      </c>
      <c r="S380" s="130" t="e">
        <f t="shared" si="570"/>
        <v>#REF!</v>
      </c>
      <c r="T380" s="108">
        <v>115</v>
      </c>
      <c r="U380" s="108">
        <v>1</v>
      </c>
      <c r="V380" s="131">
        <v>3.4000000000000002E-2</v>
      </c>
      <c r="W380" s="131">
        <v>2.48</v>
      </c>
      <c r="X380" s="128">
        <f t="shared" si="477"/>
        <v>1</v>
      </c>
      <c r="Y380" s="128">
        <f t="shared" si="478"/>
        <v>0</v>
      </c>
      <c r="Z380" s="135">
        <f t="shared" si="566"/>
        <v>0</v>
      </c>
      <c r="AA380" s="135">
        <f t="shared" si="567"/>
        <v>0</v>
      </c>
      <c r="AB380" s="128">
        <f t="shared" si="479"/>
        <v>1</v>
      </c>
      <c r="AC380" s="135">
        <f t="shared" si="568"/>
        <v>2128.8018306451613</v>
      </c>
      <c r="AD380" s="135">
        <f t="shared" si="569"/>
        <v>829.46221774193543</v>
      </c>
      <c r="AE380" s="133" t="s">
        <v>330</v>
      </c>
      <c r="AF380" s="39">
        <v>526</v>
      </c>
      <c r="AG380" s="39">
        <v>100</v>
      </c>
      <c r="AH380" s="180">
        <f t="shared" si="571"/>
        <v>3.4000000000000002E-2</v>
      </c>
    </row>
    <row r="381" spans="1:876" ht="14.45" hidden="1" customHeight="1" x14ac:dyDescent="0.2">
      <c r="A381" s="108">
        <v>115</v>
      </c>
      <c r="B381" s="109" t="s">
        <v>617</v>
      </c>
      <c r="C381" s="278" t="s">
        <v>102</v>
      </c>
      <c r="D381" s="110">
        <f>VLOOKUP(C381,TLine_Cost,2,FALSE)</f>
        <v>237068.61</v>
      </c>
      <c r="E381" s="110">
        <f>VLOOKUP(C381,TLine_Cost,4,FALSE)</f>
        <v>218111.25</v>
      </c>
      <c r="F381" s="111" t="s">
        <v>35</v>
      </c>
      <c r="G381" s="108">
        <v>50964</v>
      </c>
      <c r="H381" s="278" t="s">
        <v>1278</v>
      </c>
      <c r="I381" s="108">
        <v>50966</v>
      </c>
      <c r="J381" s="278" t="s">
        <v>1279</v>
      </c>
      <c r="K381" s="126">
        <f t="shared" si="564"/>
        <v>68066.863657737253</v>
      </c>
      <c r="L381" s="126">
        <f t="shared" si="565"/>
        <v>62623.84849672272</v>
      </c>
      <c r="M381" s="127">
        <f>SUM(K381)</f>
        <v>68066.863657737253</v>
      </c>
      <c r="N381" s="128" t="s">
        <v>338</v>
      </c>
      <c r="O381" s="142" t="s">
        <v>330</v>
      </c>
      <c r="P381" s="128" t="e">
        <f>VLOOKUP(I381,I382:J749,2,FALSE)</f>
        <v>#N/A</v>
      </c>
      <c r="Q381" s="129" t="e">
        <f>VLOOKUP(I381,#REF!,5,FALSE)</f>
        <v>#REF!</v>
      </c>
      <c r="R381" s="129" t="e">
        <f>VLOOKUP(I381,#REF!,6,FALSE)</f>
        <v>#REF!</v>
      </c>
      <c r="S381" s="130" t="e">
        <f t="shared" si="570"/>
        <v>#REF!</v>
      </c>
      <c r="T381" s="108">
        <v>115</v>
      </c>
      <c r="U381" s="108">
        <v>1</v>
      </c>
      <c r="V381" s="327">
        <v>2.0150000000000001</v>
      </c>
      <c r="W381" s="327">
        <v>7.0179999999999998</v>
      </c>
      <c r="X381" s="128">
        <f t="shared" si="477"/>
        <v>1</v>
      </c>
      <c r="Y381" s="128">
        <f t="shared" si="478"/>
        <v>0</v>
      </c>
      <c r="Z381" s="135">
        <f t="shared" si="566"/>
        <v>0</v>
      </c>
      <c r="AA381" s="135">
        <f t="shared" si="567"/>
        <v>0</v>
      </c>
      <c r="AB381" s="128">
        <f t="shared" si="479"/>
        <v>1</v>
      </c>
      <c r="AC381" s="135">
        <f t="shared" si="568"/>
        <v>68066.863657737253</v>
      </c>
      <c r="AD381" s="135">
        <f t="shared" si="569"/>
        <v>62623.84849672272</v>
      </c>
      <c r="AE381" s="133" t="s">
        <v>330</v>
      </c>
      <c r="AF381" s="39">
        <v>526</v>
      </c>
      <c r="AG381" s="39">
        <v>100</v>
      </c>
      <c r="AH381" s="39">
        <f t="shared" si="571"/>
        <v>2.0150000000000001</v>
      </c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 s="28"/>
      <c r="IL381" s="28"/>
      <c r="IM381" s="28"/>
      <c r="IN381" s="28"/>
      <c r="IO381" s="28"/>
      <c r="IP381" s="28"/>
      <c r="IQ381" s="28"/>
      <c r="IR381" s="28"/>
      <c r="IS381" s="28"/>
      <c r="IT381" s="28"/>
      <c r="IU381" s="28"/>
      <c r="IV381" s="28"/>
      <c r="IW381" s="28"/>
      <c r="IX381" s="28"/>
      <c r="IY381" s="28"/>
      <c r="IZ381" s="28"/>
      <c r="JA381" s="28"/>
      <c r="JB381" s="28"/>
      <c r="JC381" s="28"/>
      <c r="JD381" s="28"/>
      <c r="JE381" s="28"/>
      <c r="JF381" s="28"/>
      <c r="JG381" s="28"/>
      <c r="JH381" s="28"/>
      <c r="JI381" s="28"/>
      <c r="JJ381" s="28"/>
      <c r="JK381" s="28"/>
      <c r="JL381" s="28"/>
      <c r="JM381" s="28"/>
      <c r="JN381" s="28"/>
      <c r="JO381" s="28"/>
      <c r="JP381" s="28"/>
      <c r="JQ381" s="28"/>
      <c r="JR381" s="28"/>
      <c r="JS381" s="28"/>
      <c r="JT381" s="28"/>
      <c r="JU381" s="28"/>
      <c r="JV381" s="28"/>
      <c r="JW381" s="28"/>
      <c r="JX381" s="28"/>
      <c r="JY381" s="28"/>
      <c r="JZ381" s="28"/>
      <c r="KA381" s="28"/>
      <c r="KB381" s="28"/>
      <c r="KC381" s="28"/>
      <c r="KD381" s="28"/>
      <c r="KE381" s="28"/>
      <c r="KF381" s="28"/>
      <c r="KG381" s="28"/>
      <c r="KH381" s="28"/>
      <c r="KI381" s="28"/>
      <c r="KJ381" s="28"/>
      <c r="KK381" s="28"/>
      <c r="KL381" s="28"/>
      <c r="KM381" s="28"/>
      <c r="KN381" s="28"/>
      <c r="KO381" s="28"/>
      <c r="KP381" s="28"/>
      <c r="KQ381" s="28"/>
      <c r="KR381" s="28"/>
      <c r="KS381" s="28"/>
      <c r="KT381" s="28"/>
      <c r="KU381" s="28"/>
      <c r="KV381" s="28"/>
      <c r="KW381" s="28"/>
      <c r="KX381" s="28"/>
      <c r="KY381" s="28"/>
      <c r="KZ381" s="28"/>
      <c r="LA381" s="28"/>
      <c r="LB381" s="28"/>
      <c r="LC381" s="28"/>
      <c r="LD381" s="28"/>
      <c r="LE381" s="28"/>
      <c r="LF381" s="28"/>
      <c r="LG381" s="28"/>
      <c r="LH381" s="28"/>
      <c r="LI381" s="28"/>
      <c r="LJ381" s="28"/>
      <c r="LK381" s="28"/>
      <c r="LL381" s="28"/>
      <c r="LM381" s="28"/>
      <c r="LN381" s="28"/>
      <c r="LO381" s="28"/>
      <c r="LP381" s="28"/>
      <c r="LQ381" s="28"/>
      <c r="LR381" s="28"/>
      <c r="LS381" s="28"/>
      <c r="LT381" s="28"/>
      <c r="LU381" s="28"/>
      <c r="LV381" s="28"/>
      <c r="LW381" s="28"/>
      <c r="LX381" s="28"/>
      <c r="LY381" s="28"/>
      <c r="LZ381" s="28"/>
      <c r="MA381" s="28"/>
      <c r="MB381" s="28"/>
      <c r="MC381" s="28"/>
      <c r="MD381" s="28"/>
      <c r="ME381" s="28"/>
      <c r="MF381" s="28"/>
      <c r="MG381" s="28"/>
      <c r="MH381" s="28"/>
      <c r="MI381" s="28"/>
      <c r="MJ381" s="28"/>
      <c r="MK381" s="28"/>
      <c r="ML381" s="28"/>
      <c r="MM381" s="28"/>
      <c r="MN381" s="28"/>
      <c r="MO381" s="28"/>
      <c r="MP381" s="28"/>
      <c r="MQ381" s="28"/>
      <c r="MR381" s="28"/>
      <c r="MS381" s="28"/>
      <c r="MT381" s="28"/>
      <c r="MU381" s="28"/>
      <c r="MV381" s="28"/>
      <c r="MW381" s="28"/>
      <c r="MX381" s="28"/>
      <c r="MY381" s="28"/>
      <c r="MZ381" s="28"/>
      <c r="NA381" s="28"/>
      <c r="NB381" s="28"/>
      <c r="NC381" s="28"/>
      <c r="ND381" s="28"/>
      <c r="NE381" s="28"/>
      <c r="NF381" s="28"/>
      <c r="NG381" s="28"/>
      <c r="NH381" s="28"/>
      <c r="NI381" s="28"/>
      <c r="NJ381" s="28"/>
      <c r="NK381" s="28"/>
      <c r="NL381" s="28"/>
      <c r="NM381" s="28"/>
      <c r="NN381" s="28"/>
      <c r="NO381" s="28"/>
      <c r="NP381" s="28"/>
      <c r="NQ381" s="28"/>
      <c r="NR381" s="28"/>
      <c r="NS381" s="28"/>
      <c r="NT381" s="28"/>
      <c r="NU381" s="28"/>
      <c r="NV381" s="28"/>
      <c r="NW381" s="28"/>
      <c r="NX381" s="28"/>
      <c r="NY381" s="28"/>
      <c r="NZ381" s="28"/>
      <c r="OA381" s="28"/>
      <c r="OB381" s="28"/>
      <c r="OC381" s="28"/>
      <c r="OD381" s="28"/>
      <c r="OE381" s="28"/>
      <c r="OF381" s="28"/>
      <c r="OG381" s="28"/>
      <c r="OH381" s="28"/>
      <c r="OI381" s="28"/>
      <c r="OJ381" s="28"/>
      <c r="OK381" s="28"/>
      <c r="OL381" s="28"/>
      <c r="OM381" s="28"/>
      <c r="ON381" s="28"/>
      <c r="OO381" s="28"/>
      <c r="OP381" s="28"/>
      <c r="OQ381" s="28"/>
      <c r="OR381" s="28"/>
      <c r="OS381" s="28"/>
      <c r="OT381" s="28"/>
      <c r="OU381" s="28"/>
      <c r="OV381" s="28"/>
      <c r="OW381" s="28"/>
      <c r="OX381" s="28"/>
      <c r="OY381" s="28"/>
      <c r="OZ381" s="28"/>
      <c r="PA381" s="28"/>
      <c r="PB381" s="28"/>
      <c r="PC381" s="28"/>
      <c r="PD381" s="28"/>
      <c r="PE381" s="28"/>
      <c r="PF381" s="28"/>
      <c r="PG381" s="28"/>
      <c r="PH381" s="28"/>
      <c r="PI381" s="28"/>
      <c r="PJ381" s="28"/>
      <c r="PK381" s="28"/>
      <c r="PL381" s="28"/>
      <c r="PM381" s="28"/>
      <c r="PN381" s="28"/>
      <c r="PO381" s="28"/>
      <c r="PP381" s="28"/>
      <c r="PQ381" s="28"/>
      <c r="PR381" s="28"/>
      <c r="PS381" s="28"/>
      <c r="PT381" s="28"/>
      <c r="PU381" s="28"/>
      <c r="PV381" s="28"/>
      <c r="PW381" s="28"/>
      <c r="PX381" s="28"/>
      <c r="PY381" s="28"/>
      <c r="PZ381" s="28"/>
      <c r="QA381" s="28"/>
      <c r="QB381" s="28"/>
      <c r="QC381" s="28"/>
      <c r="QD381" s="28"/>
      <c r="QE381" s="28"/>
      <c r="QF381" s="28"/>
      <c r="QG381" s="28"/>
      <c r="QH381" s="28"/>
      <c r="QI381" s="28"/>
      <c r="QJ381" s="28"/>
      <c r="QK381" s="28"/>
      <c r="QL381" s="28"/>
      <c r="QM381" s="28"/>
      <c r="QN381" s="28"/>
      <c r="QO381" s="28"/>
      <c r="QP381" s="28"/>
      <c r="QQ381" s="28"/>
      <c r="QR381" s="28"/>
      <c r="QS381" s="28"/>
      <c r="QT381" s="28"/>
      <c r="QU381" s="28"/>
      <c r="QV381" s="28"/>
      <c r="QW381" s="28"/>
      <c r="QX381" s="28"/>
      <c r="QY381" s="28"/>
      <c r="QZ381" s="28"/>
      <c r="RA381" s="28"/>
      <c r="RB381" s="28"/>
      <c r="RC381" s="28"/>
      <c r="RD381" s="28"/>
      <c r="RE381" s="28"/>
      <c r="RF381" s="28"/>
      <c r="RG381" s="28"/>
      <c r="RH381" s="28"/>
      <c r="RI381" s="28"/>
      <c r="RJ381" s="28"/>
      <c r="RK381" s="28"/>
      <c r="RL381" s="28"/>
      <c r="RM381" s="28"/>
      <c r="RN381" s="28"/>
      <c r="RO381" s="28"/>
      <c r="RP381" s="28"/>
      <c r="RQ381" s="28"/>
      <c r="RR381" s="28"/>
      <c r="RS381" s="28"/>
      <c r="RT381" s="28"/>
      <c r="RU381" s="28"/>
      <c r="RV381" s="28"/>
      <c r="RW381" s="28"/>
      <c r="RX381" s="28"/>
      <c r="RY381" s="28"/>
      <c r="RZ381" s="28"/>
      <c r="SA381" s="28"/>
      <c r="SB381" s="28"/>
      <c r="SC381" s="28"/>
      <c r="SD381" s="28"/>
      <c r="SE381" s="28"/>
      <c r="SF381" s="28"/>
      <c r="SG381" s="28"/>
      <c r="SH381" s="28"/>
      <c r="SI381" s="28"/>
      <c r="SJ381" s="28"/>
      <c r="SK381" s="28"/>
      <c r="SL381" s="28"/>
      <c r="SM381" s="28"/>
      <c r="SN381" s="28"/>
      <c r="SO381" s="28"/>
      <c r="SP381" s="28"/>
      <c r="SQ381" s="28"/>
      <c r="SR381" s="28"/>
      <c r="SS381" s="28"/>
      <c r="ST381" s="28"/>
      <c r="SU381" s="28"/>
      <c r="SV381" s="28"/>
      <c r="SW381" s="28"/>
      <c r="SX381" s="28"/>
      <c r="SY381" s="28"/>
      <c r="SZ381" s="28"/>
      <c r="TA381" s="28"/>
      <c r="TB381" s="28"/>
      <c r="TC381" s="28"/>
      <c r="TD381" s="28"/>
      <c r="TE381" s="28"/>
      <c r="TF381" s="28"/>
      <c r="TG381" s="28"/>
      <c r="TH381" s="28"/>
      <c r="TI381" s="28"/>
      <c r="TJ381" s="28"/>
      <c r="TK381" s="28"/>
      <c r="TL381" s="28"/>
      <c r="TM381" s="28"/>
      <c r="TN381" s="28"/>
      <c r="TO381" s="28"/>
      <c r="TP381" s="28"/>
      <c r="TQ381" s="28"/>
      <c r="TR381" s="28"/>
      <c r="TS381" s="28"/>
      <c r="TT381" s="28"/>
      <c r="TU381" s="28"/>
      <c r="TV381" s="28"/>
      <c r="TW381" s="28"/>
      <c r="TX381" s="28"/>
      <c r="TY381" s="28"/>
      <c r="TZ381" s="28"/>
      <c r="UA381" s="28"/>
      <c r="UB381" s="28"/>
      <c r="UC381" s="28"/>
      <c r="UD381" s="28"/>
      <c r="UE381" s="28"/>
      <c r="UF381" s="28"/>
      <c r="UG381" s="28"/>
      <c r="UH381" s="28"/>
      <c r="UI381" s="28"/>
      <c r="UJ381" s="28"/>
      <c r="UK381" s="28"/>
      <c r="UL381" s="28"/>
      <c r="UM381" s="28"/>
      <c r="UN381" s="28"/>
      <c r="UO381" s="28"/>
      <c r="UP381" s="28"/>
      <c r="UQ381" s="28"/>
      <c r="UR381" s="28"/>
      <c r="US381" s="28"/>
      <c r="UT381" s="28"/>
      <c r="UU381" s="28"/>
      <c r="UV381" s="28"/>
      <c r="UW381" s="28"/>
      <c r="UX381" s="28"/>
      <c r="UY381" s="28"/>
      <c r="UZ381" s="28"/>
      <c r="VA381" s="28"/>
      <c r="VB381" s="28"/>
      <c r="VC381" s="28"/>
      <c r="VD381" s="28"/>
      <c r="VE381" s="28"/>
      <c r="VF381" s="28"/>
      <c r="VG381" s="28"/>
      <c r="VH381" s="28"/>
      <c r="VI381" s="28"/>
      <c r="VJ381" s="28"/>
      <c r="VK381" s="28"/>
      <c r="VL381" s="28"/>
      <c r="VM381" s="28"/>
      <c r="VN381" s="28"/>
      <c r="VO381" s="28"/>
      <c r="VP381" s="28"/>
      <c r="VQ381" s="28"/>
      <c r="VR381" s="28"/>
      <c r="VS381" s="28"/>
      <c r="VT381" s="28"/>
      <c r="VU381" s="28"/>
      <c r="VV381" s="28"/>
      <c r="VW381" s="28"/>
      <c r="VX381" s="28"/>
      <c r="VY381" s="28"/>
      <c r="VZ381" s="28"/>
      <c r="WA381" s="28"/>
      <c r="WB381" s="28"/>
      <c r="WC381" s="28"/>
      <c r="WD381" s="28"/>
      <c r="WE381" s="28"/>
      <c r="WF381" s="28"/>
      <c r="WG381" s="28"/>
      <c r="WH381" s="28"/>
      <c r="WI381" s="28"/>
      <c r="WJ381" s="28"/>
      <c r="WK381" s="28"/>
      <c r="WL381" s="28"/>
      <c r="WM381" s="28"/>
      <c r="WN381" s="28"/>
      <c r="WO381" s="28"/>
      <c r="WP381" s="28"/>
      <c r="WQ381" s="28"/>
      <c r="WR381" s="28"/>
      <c r="WS381" s="28"/>
      <c r="WT381" s="28"/>
      <c r="WU381" s="28"/>
      <c r="WV381" s="28"/>
      <c r="WW381" s="28"/>
      <c r="WX381" s="28"/>
      <c r="WY381" s="28"/>
      <c r="WZ381" s="28"/>
      <c r="XA381" s="28"/>
      <c r="XB381" s="28"/>
      <c r="XC381" s="28"/>
      <c r="XD381" s="28"/>
      <c r="XE381" s="28"/>
      <c r="XF381" s="28"/>
      <c r="XG381" s="28"/>
      <c r="XH381" s="28"/>
      <c r="XI381" s="28"/>
      <c r="XJ381" s="28"/>
      <c r="XK381" s="28"/>
      <c r="XL381" s="28"/>
      <c r="XM381" s="28"/>
      <c r="XN381" s="28"/>
      <c r="XO381" s="28"/>
      <c r="XP381" s="28"/>
      <c r="XQ381" s="28"/>
      <c r="XR381" s="28"/>
      <c r="XS381" s="28"/>
      <c r="XT381" s="28"/>
      <c r="XU381" s="28"/>
      <c r="XV381" s="28"/>
      <c r="XW381" s="28"/>
      <c r="XX381" s="28"/>
      <c r="XY381" s="28"/>
      <c r="XZ381" s="28"/>
      <c r="YA381" s="28"/>
      <c r="YB381" s="28"/>
      <c r="YC381" s="28"/>
      <c r="YD381" s="28"/>
      <c r="YE381" s="28"/>
      <c r="YF381" s="28"/>
      <c r="YG381" s="28"/>
      <c r="YH381" s="28"/>
      <c r="YI381" s="28"/>
      <c r="YJ381" s="28"/>
      <c r="YK381" s="28"/>
      <c r="YL381" s="28"/>
      <c r="YM381" s="28"/>
      <c r="YN381" s="28"/>
      <c r="YO381" s="28"/>
      <c r="YP381" s="28"/>
      <c r="YQ381" s="28"/>
      <c r="YR381" s="28"/>
      <c r="YS381" s="28"/>
      <c r="YT381" s="28"/>
      <c r="YU381" s="28"/>
      <c r="YV381" s="28"/>
      <c r="YW381" s="28"/>
      <c r="YX381" s="28"/>
      <c r="YY381" s="28"/>
      <c r="YZ381" s="28"/>
      <c r="ZA381" s="28"/>
      <c r="ZB381" s="28"/>
      <c r="ZC381" s="28"/>
      <c r="ZD381" s="28"/>
      <c r="ZE381" s="28"/>
      <c r="ZF381" s="28"/>
      <c r="ZG381" s="28"/>
      <c r="ZH381" s="28"/>
      <c r="ZI381" s="28"/>
      <c r="ZJ381" s="28"/>
      <c r="ZK381" s="28"/>
      <c r="ZL381" s="28"/>
      <c r="ZM381" s="28"/>
      <c r="ZN381" s="28"/>
      <c r="ZO381" s="28"/>
      <c r="ZP381" s="28"/>
      <c r="ZQ381" s="28"/>
      <c r="ZR381" s="28"/>
      <c r="ZS381" s="28"/>
      <c r="ZT381" s="28"/>
      <c r="ZU381" s="28"/>
      <c r="ZV381" s="28"/>
      <c r="ZW381" s="28"/>
      <c r="ZX381" s="28"/>
      <c r="ZY381" s="28"/>
      <c r="ZZ381" s="28"/>
      <c r="AAA381" s="28"/>
      <c r="AAB381" s="28"/>
      <c r="AAC381" s="28"/>
      <c r="AAD381" s="28"/>
      <c r="AAE381" s="28"/>
      <c r="AAF381" s="28"/>
      <c r="AAG381" s="28"/>
      <c r="AAH381" s="28"/>
      <c r="AAI381" s="28"/>
      <c r="AAJ381" s="28"/>
      <c r="AAK381" s="28"/>
      <c r="AAL381" s="28"/>
      <c r="AAM381" s="28"/>
      <c r="AAN381" s="28"/>
      <c r="AAO381" s="28"/>
      <c r="AAP381" s="28"/>
      <c r="AAQ381" s="28"/>
      <c r="AAR381" s="28"/>
      <c r="AAS381" s="28"/>
      <c r="AAT381" s="28"/>
      <c r="AAU381" s="28"/>
      <c r="AAV381" s="28"/>
      <c r="AAW381" s="28"/>
      <c r="AAX381" s="28"/>
      <c r="AAY381" s="28"/>
      <c r="AAZ381" s="28"/>
      <c r="ABA381" s="28"/>
      <c r="ABB381" s="28"/>
      <c r="ABC381" s="28"/>
      <c r="ABD381" s="28"/>
      <c r="ABE381" s="28"/>
      <c r="ABF381" s="28"/>
      <c r="ABG381" s="28"/>
      <c r="ABH381" s="28"/>
      <c r="ABI381" s="28"/>
      <c r="ABJ381" s="28"/>
      <c r="ABK381" s="28"/>
      <c r="ABL381" s="28"/>
      <c r="ABM381" s="28"/>
      <c r="ABN381" s="28"/>
      <c r="ABO381" s="28"/>
      <c r="ABP381" s="28"/>
      <c r="ABQ381" s="28"/>
      <c r="ABR381" s="28"/>
      <c r="ABS381" s="28"/>
      <c r="ABT381" s="28"/>
      <c r="ABU381" s="28"/>
      <c r="ABV381" s="28"/>
      <c r="ABW381" s="28"/>
      <c r="ABX381" s="28"/>
      <c r="ABY381" s="28"/>
      <c r="ABZ381" s="28"/>
      <c r="ACA381" s="28"/>
      <c r="ACB381" s="28"/>
      <c r="ACC381" s="28"/>
      <c r="ACD381" s="28"/>
      <c r="ACE381" s="28"/>
      <c r="ACF381" s="28"/>
      <c r="ACG381" s="28"/>
      <c r="ACH381" s="28"/>
      <c r="ACI381" s="28"/>
      <c r="ACJ381" s="28"/>
      <c r="ACK381" s="28"/>
      <c r="ACL381" s="28"/>
      <c r="ACM381" s="28"/>
      <c r="ACN381" s="28"/>
      <c r="ACO381" s="28"/>
      <c r="ACP381" s="28"/>
      <c r="ACQ381" s="28"/>
      <c r="ACR381" s="28"/>
      <c r="ACS381" s="28"/>
      <c r="ACT381" s="28"/>
      <c r="ACU381" s="28"/>
      <c r="ACV381" s="28"/>
      <c r="ACW381" s="28"/>
      <c r="ACX381" s="28"/>
      <c r="ACY381" s="28"/>
      <c r="ACZ381" s="28"/>
      <c r="ADA381" s="28"/>
      <c r="ADB381" s="28"/>
      <c r="ADC381" s="28"/>
      <c r="ADD381" s="28"/>
      <c r="ADE381" s="28"/>
      <c r="ADF381" s="28"/>
      <c r="ADG381" s="28"/>
      <c r="ADH381" s="28"/>
      <c r="ADI381" s="28"/>
      <c r="ADJ381" s="28"/>
      <c r="ADK381" s="28"/>
      <c r="ADL381" s="28"/>
      <c r="ADM381" s="28"/>
      <c r="ADN381" s="28"/>
      <c r="ADO381" s="28"/>
      <c r="ADP381" s="28"/>
      <c r="ADQ381" s="28"/>
      <c r="ADR381" s="28"/>
      <c r="ADS381" s="28"/>
      <c r="ADT381" s="28"/>
      <c r="ADU381" s="28"/>
      <c r="ADV381" s="28"/>
      <c r="ADW381" s="28"/>
      <c r="ADX381" s="28"/>
      <c r="ADY381" s="28"/>
      <c r="ADZ381" s="28"/>
      <c r="AEA381" s="28"/>
      <c r="AEB381" s="28"/>
      <c r="AEC381" s="28"/>
      <c r="AED381" s="28"/>
      <c r="AEE381" s="28"/>
      <c r="AEF381" s="28"/>
      <c r="AEG381" s="28"/>
      <c r="AEH381" s="28"/>
      <c r="AEI381" s="28"/>
      <c r="AEJ381" s="28"/>
      <c r="AEK381" s="28"/>
      <c r="AEL381" s="28"/>
      <c r="AEM381" s="28"/>
      <c r="AEN381" s="28"/>
      <c r="AEO381" s="28"/>
      <c r="AEP381" s="28"/>
      <c r="AEQ381" s="28"/>
      <c r="AER381" s="28"/>
      <c r="AES381" s="28"/>
      <c r="AET381" s="28"/>
      <c r="AEU381" s="28"/>
      <c r="AEV381" s="28"/>
      <c r="AEW381" s="28"/>
      <c r="AEX381" s="28"/>
      <c r="AEY381" s="28"/>
      <c r="AEZ381" s="28"/>
      <c r="AFA381" s="28"/>
      <c r="AFB381" s="28"/>
      <c r="AFC381" s="28"/>
      <c r="AFD381" s="28"/>
      <c r="AFE381" s="28"/>
      <c r="AFF381" s="28"/>
      <c r="AFG381" s="28"/>
      <c r="AFH381" s="28"/>
      <c r="AFI381" s="28"/>
      <c r="AFJ381" s="28"/>
      <c r="AFK381" s="28"/>
      <c r="AFL381" s="28"/>
      <c r="AFM381" s="28"/>
      <c r="AFN381" s="28"/>
      <c r="AFO381" s="28"/>
      <c r="AFP381" s="28"/>
      <c r="AFQ381" s="28"/>
      <c r="AFR381" s="28"/>
      <c r="AFS381" s="28"/>
      <c r="AFT381" s="28"/>
      <c r="AFU381" s="28"/>
      <c r="AFV381" s="28"/>
      <c r="AFW381" s="28"/>
      <c r="AFX381" s="28"/>
      <c r="AFY381" s="28"/>
      <c r="AFZ381" s="28"/>
      <c r="AGA381" s="28"/>
      <c r="AGB381" s="28"/>
      <c r="AGC381" s="28"/>
      <c r="AGD381" s="28"/>
      <c r="AGE381" s="28"/>
      <c r="AGF381" s="28"/>
      <c r="AGG381" s="28"/>
      <c r="AGH381" s="28"/>
      <c r="AGI381" s="28"/>
      <c r="AGJ381" s="28"/>
      <c r="AGK381" s="28"/>
      <c r="AGL381" s="28"/>
      <c r="AGM381" s="28"/>
      <c r="AGN381" s="28"/>
      <c r="AGO381" s="28"/>
      <c r="AGP381" s="28"/>
      <c r="AGQ381" s="28"/>
      <c r="AGR381" s="28"/>
    </row>
    <row r="382" spans="1:876" s="28" customFormat="1" ht="14.45" hidden="1" customHeight="1" x14ac:dyDescent="0.2">
      <c r="A382" s="108">
        <v>115</v>
      </c>
      <c r="B382" s="109" t="s">
        <v>141</v>
      </c>
      <c r="C382" s="278" t="s">
        <v>993</v>
      </c>
      <c r="D382" s="110">
        <f>VLOOKUP(C382,TLine_Cost,2,FALSE)</f>
        <v>1171595.4400000002</v>
      </c>
      <c r="E382" s="110">
        <f>VLOOKUP(C382,TLine_Cost,4,FALSE)</f>
        <v>1084048.83</v>
      </c>
      <c r="F382" s="111" t="s">
        <v>35</v>
      </c>
      <c r="G382" s="108"/>
      <c r="H382" s="278" t="s">
        <v>1280</v>
      </c>
      <c r="I382" s="108"/>
      <c r="J382" s="278" t="s">
        <v>1281</v>
      </c>
      <c r="K382" s="126">
        <f t="shared" si="564"/>
        <v>56075.589910257659</v>
      </c>
      <c r="L382" s="126">
        <f t="shared" si="565"/>
        <v>51885.382580333884</v>
      </c>
      <c r="M382" s="127">
        <f>SUM(K382)</f>
        <v>56075.589910257659</v>
      </c>
      <c r="N382" s="128" t="s">
        <v>338</v>
      </c>
      <c r="O382" s="142" t="s">
        <v>330</v>
      </c>
      <c r="P382" s="128" t="e">
        <f>VLOOKUP(I382,I388:J751,2,FALSE)</f>
        <v>#N/A</v>
      </c>
      <c r="Q382" s="129" t="e">
        <f>VLOOKUP(I382,#REF!,5,FALSE)</f>
        <v>#REF!</v>
      </c>
      <c r="R382" s="129" t="e">
        <f>VLOOKUP(I382,#REF!,6,FALSE)</f>
        <v>#REF!</v>
      </c>
      <c r="S382" s="130" t="e">
        <f t="shared" si="570"/>
        <v>#REF!</v>
      </c>
      <c r="T382" s="108">
        <v>115</v>
      </c>
      <c r="U382" s="108">
        <v>1</v>
      </c>
      <c r="V382" s="327">
        <v>0.99199999999999999</v>
      </c>
      <c r="W382" s="327">
        <v>20.725999999999999</v>
      </c>
      <c r="X382" s="128">
        <f t="shared" si="477"/>
        <v>1</v>
      </c>
      <c r="Y382" s="128">
        <f t="shared" si="478"/>
        <v>0</v>
      </c>
      <c r="Z382" s="135">
        <f t="shared" si="566"/>
        <v>0</v>
      </c>
      <c r="AA382" s="135">
        <f t="shared" si="567"/>
        <v>0</v>
      </c>
      <c r="AB382" s="128">
        <f t="shared" si="479"/>
        <v>1</v>
      </c>
      <c r="AC382" s="135">
        <f t="shared" si="568"/>
        <v>56075.589910257659</v>
      </c>
      <c r="AD382" s="135">
        <f t="shared" si="569"/>
        <v>51885.382580333884</v>
      </c>
      <c r="AE382" s="133" t="s">
        <v>330</v>
      </c>
      <c r="AF382" s="39">
        <v>526</v>
      </c>
      <c r="AG382" s="39">
        <v>100</v>
      </c>
      <c r="AH382" s="39">
        <f t="shared" si="571"/>
        <v>0.99199999999999999</v>
      </c>
    </row>
    <row r="383" spans="1:876" s="196" customFormat="1" ht="14.45" hidden="1" customHeight="1" x14ac:dyDescent="0.2">
      <c r="A383" s="108">
        <v>115</v>
      </c>
      <c r="B383" s="109" t="s">
        <v>584</v>
      </c>
      <c r="C383" s="278" t="s">
        <v>470</v>
      </c>
      <c r="D383" s="110">
        <f t="shared" ref="D383" si="572">VLOOKUP(C383,TLine_Cost,2,FALSE)</f>
        <v>367288.20999999996</v>
      </c>
      <c r="E383" s="110">
        <f t="shared" ref="E383" si="573">VLOOKUP(C383,TLine_Cost,4,FALSE)</f>
        <v>355516.45</v>
      </c>
      <c r="F383" s="111" t="s">
        <v>35</v>
      </c>
      <c r="G383" s="108"/>
      <c r="H383" s="278" t="s">
        <v>1282</v>
      </c>
      <c r="I383" s="108"/>
      <c r="J383" s="278" t="s">
        <v>1284</v>
      </c>
      <c r="K383" s="126">
        <f t="shared" ref="K383" si="574">D383*V383/W383</f>
        <v>94.613140133951561</v>
      </c>
      <c r="L383" s="126">
        <f t="shared" ref="L383" si="575">E383*V383/W383</f>
        <v>91.580744461617726</v>
      </c>
      <c r="M383" s="127">
        <f>SUM(K383:K384)</f>
        <v>94.613140133951561</v>
      </c>
      <c r="N383" s="128" t="s">
        <v>338</v>
      </c>
      <c r="O383" s="142" t="s">
        <v>330</v>
      </c>
      <c r="P383" s="128" t="e">
        <f>VLOOKUP(I383,I387:J740,2,FALSE)</f>
        <v>#N/A</v>
      </c>
      <c r="Q383" s="129" t="e">
        <f>VLOOKUP(I383,#REF!,5,FALSE)</f>
        <v>#REF!</v>
      </c>
      <c r="R383" s="129" t="e">
        <f>VLOOKUP(I383,#REF!,6,FALSE)</f>
        <v>#REF!</v>
      </c>
      <c r="S383" s="130" t="e">
        <f t="shared" ref="S383" si="576">SQRT(Q383^2+R383^2)</f>
        <v>#REF!</v>
      </c>
      <c r="T383" s="108">
        <v>115</v>
      </c>
      <c r="U383" s="108">
        <v>1</v>
      </c>
      <c r="V383" s="327">
        <v>7.0000000000000001E-3</v>
      </c>
      <c r="W383" s="327">
        <v>27.173999999999999</v>
      </c>
      <c r="X383" s="128">
        <f t="shared" si="477"/>
        <v>1</v>
      </c>
      <c r="Y383" s="128">
        <f t="shared" si="478"/>
        <v>0</v>
      </c>
      <c r="Z383" s="135">
        <f t="shared" ref="Z383" si="577">K383*X383*Y383</f>
        <v>0</v>
      </c>
      <c r="AA383" s="135">
        <f t="shared" ref="AA383" si="578">L383*X383*Y383</f>
        <v>0</v>
      </c>
      <c r="AB383" s="128">
        <f t="shared" si="479"/>
        <v>1</v>
      </c>
      <c r="AC383" s="135">
        <f t="shared" ref="AC383" si="579">K383*X383*AB383</f>
        <v>94.613140133951561</v>
      </c>
      <c r="AD383" s="135">
        <f t="shared" ref="AD383" si="580">L383*X383*AB383</f>
        <v>91.580744461617726</v>
      </c>
      <c r="AE383" s="133" t="s">
        <v>330</v>
      </c>
      <c r="AF383" s="39">
        <v>526</v>
      </c>
      <c r="AG383" s="39">
        <v>100</v>
      </c>
      <c r="AH383" s="39">
        <f t="shared" ref="AH383" si="581">V383</f>
        <v>7.0000000000000001E-3</v>
      </c>
    </row>
    <row r="384" spans="1:876" s="276" customFormat="1" ht="14.45" hidden="1" customHeight="1" x14ac:dyDescent="0.2">
      <c r="A384" s="108">
        <v>115</v>
      </c>
      <c r="B384" s="109" t="s">
        <v>584</v>
      </c>
      <c r="C384" s="278" t="s">
        <v>470</v>
      </c>
      <c r="D384" s="110">
        <f t="shared" ref="D384" si="582">VLOOKUP(C384,TLine_Cost,2,FALSE)</f>
        <v>367288.20999999996</v>
      </c>
      <c r="E384" s="110">
        <f t="shared" ref="E384" si="583">VLOOKUP(C384,TLine_Cost,4,FALSE)</f>
        <v>355516.45</v>
      </c>
      <c r="F384" s="111" t="s">
        <v>36</v>
      </c>
      <c r="G384" s="108"/>
      <c r="H384" s="284" t="s">
        <v>1533</v>
      </c>
      <c r="I384" s="238"/>
      <c r="J384" s="284" t="s">
        <v>1534</v>
      </c>
      <c r="K384" s="126">
        <f t="shared" ref="K384" si="584">D384*V384/W384</f>
        <v>0</v>
      </c>
      <c r="L384" s="126">
        <f t="shared" ref="L384" si="585">E384*V384/W384</f>
        <v>0</v>
      </c>
      <c r="M384" s="127"/>
      <c r="N384" s="128" t="s">
        <v>329</v>
      </c>
      <c r="O384" s="142" t="s">
        <v>726</v>
      </c>
      <c r="P384" s="128" t="e">
        <f>VLOOKUP(I384,I391:J752,2,FALSE)</f>
        <v>#N/A</v>
      </c>
      <c r="Q384" s="129" t="e">
        <f>VLOOKUP(I384,#REF!,5,FALSE)</f>
        <v>#REF!</v>
      </c>
      <c r="R384" s="129" t="e">
        <f>VLOOKUP(I384,#REF!,6,FALSE)</f>
        <v>#REF!</v>
      </c>
      <c r="S384" s="130" t="e">
        <f t="shared" ref="S384" si="586">SQRT(Q384^2+R384^2)</f>
        <v>#REF!</v>
      </c>
      <c r="T384" s="108">
        <v>115</v>
      </c>
      <c r="U384" s="108">
        <v>1</v>
      </c>
      <c r="V384" s="327">
        <v>0</v>
      </c>
      <c r="W384" s="327">
        <v>27.173999999999999</v>
      </c>
      <c r="X384" s="128">
        <f t="shared" si="477"/>
        <v>0</v>
      </c>
      <c r="Y384" s="128">
        <f t="shared" si="478"/>
        <v>1</v>
      </c>
      <c r="Z384" s="135">
        <f t="shared" ref="Z384" si="587">K384*X384*Y384</f>
        <v>0</v>
      </c>
      <c r="AA384" s="135">
        <f t="shared" ref="AA384" si="588">L384*X384*Y384</f>
        <v>0</v>
      </c>
      <c r="AB384" s="128">
        <f t="shared" si="479"/>
        <v>0</v>
      </c>
      <c r="AC384" s="135">
        <f t="shared" ref="AC384" si="589">K384*X384*AB384</f>
        <v>0</v>
      </c>
      <c r="AD384" s="135">
        <f t="shared" ref="AD384" si="590">L384*X384*AB384</f>
        <v>0</v>
      </c>
      <c r="AE384" s="133" t="s">
        <v>330</v>
      </c>
      <c r="AF384" s="39">
        <v>526</v>
      </c>
      <c r="AG384" s="39">
        <v>100</v>
      </c>
      <c r="AH384" s="39">
        <f t="shared" ref="AH384:AH391" si="591">V384</f>
        <v>0</v>
      </c>
    </row>
    <row r="385" spans="1:7029" s="28" customFormat="1" ht="14.45" hidden="1" customHeight="1" x14ac:dyDescent="0.2">
      <c r="A385" s="108">
        <v>115</v>
      </c>
      <c r="B385" s="109" t="s">
        <v>618</v>
      </c>
      <c r="C385" s="112" t="s">
        <v>1004</v>
      </c>
      <c r="D385" s="110">
        <f>VLOOKUP(C385,TLine_Cost,2,FALSE)</f>
        <v>165962.81</v>
      </c>
      <c r="E385" s="110">
        <f>VLOOKUP(C385,TLine_Cost,4,FALSE)</f>
        <v>73094.240000000005</v>
      </c>
      <c r="F385" s="111" t="s">
        <v>35</v>
      </c>
      <c r="G385" s="108">
        <v>51044</v>
      </c>
      <c r="H385" s="278" t="s">
        <v>1283</v>
      </c>
      <c r="I385" s="108">
        <v>51046</v>
      </c>
      <c r="J385" s="278" t="s">
        <v>1285</v>
      </c>
      <c r="K385" s="126">
        <f>D385*V385/W385</f>
        <v>15893.945630144925</v>
      </c>
      <c r="L385" s="126">
        <f>E385*V385/W385</f>
        <v>7000.0976510144928</v>
      </c>
      <c r="M385" s="127">
        <f>SUM(K385)</f>
        <v>15893.945630144925</v>
      </c>
      <c r="N385" s="128" t="s">
        <v>338</v>
      </c>
      <c r="O385" s="142" t="s">
        <v>330</v>
      </c>
      <c r="P385" s="128" t="e">
        <f>VLOOKUP(I385,I388:J751,2,FALSE)</f>
        <v>#N/A</v>
      </c>
      <c r="Q385" s="129" t="e">
        <f>VLOOKUP(I385,#REF!,5,FALSE)</f>
        <v>#REF!</v>
      </c>
      <c r="R385" s="129" t="e">
        <f>VLOOKUP(I385,#REF!,6,FALSE)</f>
        <v>#REF!</v>
      </c>
      <c r="S385" s="130" t="e">
        <f>SQRT(Q385^2+R385^2)</f>
        <v>#REF!</v>
      </c>
      <c r="T385" s="108">
        <v>115</v>
      </c>
      <c r="U385" s="108">
        <v>1</v>
      </c>
      <c r="V385" s="164">
        <v>0.82599999999999996</v>
      </c>
      <c r="W385" s="327">
        <v>8.625</v>
      </c>
      <c r="X385" s="128">
        <f t="shared" si="477"/>
        <v>1</v>
      </c>
      <c r="Y385" s="128">
        <f t="shared" si="478"/>
        <v>0</v>
      </c>
      <c r="Z385" s="135">
        <f>K385*X385*Y385</f>
        <v>0</v>
      </c>
      <c r="AA385" s="135">
        <f>L385*X385*Y385</f>
        <v>0</v>
      </c>
      <c r="AB385" s="128">
        <f t="shared" si="479"/>
        <v>1</v>
      </c>
      <c r="AC385" s="135">
        <f>K385*X385*AB385</f>
        <v>15893.945630144925</v>
      </c>
      <c r="AD385" s="135">
        <f>L385*X385*AB385</f>
        <v>7000.0976510144928</v>
      </c>
      <c r="AE385" s="133" t="s">
        <v>330</v>
      </c>
      <c r="AF385" s="39">
        <v>526</v>
      </c>
      <c r="AG385" s="39">
        <v>100</v>
      </c>
      <c r="AH385" s="180">
        <f t="shared" si="591"/>
        <v>0.82599999999999996</v>
      </c>
    </row>
    <row r="386" spans="1:7029" ht="14.45" hidden="1" customHeight="1" x14ac:dyDescent="0.2">
      <c r="A386" s="448">
        <v>115</v>
      </c>
      <c r="B386" s="449" t="s">
        <v>619</v>
      </c>
      <c r="C386" s="457" t="s">
        <v>122</v>
      </c>
      <c r="D386" s="194">
        <f>'Transmission Cost 12-30-2014'!B434</f>
        <v>2651417.73</v>
      </c>
      <c r="E386" s="194">
        <f>'Transmission Cost 12-30-2014'!D434</f>
        <v>1679876.94</v>
      </c>
      <c r="F386" s="451" t="s">
        <v>35</v>
      </c>
      <c r="G386" s="448"/>
      <c r="H386" s="406" t="s">
        <v>1535</v>
      </c>
      <c r="I386" s="448"/>
      <c r="J386" s="406" t="s">
        <v>1536</v>
      </c>
      <c r="K386" s="408">
        <f>D386*V386/W386</f>
        <v>1120.5146244057053</v>
      </c>
      <c r="L386" s="408">
        <f>E386*V386/W386</f>
        <v>709.9321458003169</v>
      </c>
      <c r="M386" s="184">
        <f>SUM(K386:K387)</f>
        <v>198942.95462440571</v>
      </c>
      <c r="N386" s="452" t="s">
        <v>329</v>
      </c>
      <c r="O386" s="417" t="s">
        <v>851</v>
      </c>
      <c r="P386" s="452"/>
      <c r="Q386" s="453"/>
      <c r="R386" s="453"/>
      <c r="S386" s="454"/>
      <c r="T386" s="448">
        <v>115</v>
      </c>
      <c r="U386" s="448">
        <v>1</v>
      </c>
      <c r="V386" s="458">
        <v>1.6E-2</v>
      </c>
      <c r="W386" s="459">
        <v>37.86</v>
      </c>
      <c r="X386" s="404">
        <f t="shared" si="477"/>
        <v>1</v>
      </c>
      <c r="Y386" s="404">
        <f t="shared" si="478"/>
        <v>1</v>
      </c>
      <c r="Z386" s="412">
        <f>K386*X386*Y386</f>
        <v>1120.5146244057053</v>
      </c>
      <c r="AA386" s="412">
        <f>L386*X386*Y386</f>
        <v>709.9321458003169</v>
      </c>
      <c r="AB386" s="404">
        <f t="shared" si="479"/>
        <v>0</v>
      </c>
      <c r="AC386" s="412">
        <f>K386*X386*AB386</f>
        <v>0</v>
      </c>
      <c r="AD386" s="412">
        <f>L386*X386*AB386</f>
        <v>0</v>
      </c>
      <c r="AE386" s="452" t="s">
        <v>330</v>
      </c>
      <c r="AF386" s="448">
        <v>526</v>
      </c>
      <c r="AG386" s="448">
        <v>100</v>
      </c>
      <c r="AH386" s="456">
        <f t="shared" si="591"/>
        <v>1.6E-2</v>
      </c>
      <c r="AI386" s="233"/>
      <c r="AJ386" s="233"/>
      <c r="AK386" s="233"/>
      <c r="JDM386" s="233"/>
      <c r="JDN386" s="233"/>
      <c r="JDO386" s="233"/>
      <c r="JDP386" s="233"/>
      <c r="JDQ386" s="233"/>
      <c r="JDR386" s="233"/>
      <c r="JDS386" s="233"/>
      <c r="JDT386" s="233"/>
      <c r="JDU386" s="233"/>
      <c r="JDV386" s="233"/>
      <c r="JDW386" s="233"/>
      <c r="JDX386" s="233"/>
      <c r="JDY386" s="233"/>
      <c r="JDZ386" s="233"/>
      <c r="JEA386" s="233"/>
      <c r="JEB386" s="233"/>
      <c r="JEC386" s="233"/>
      <c r="JED386" s="233"/>
      <c r="JEE386" s="233"/>
      <c r="JEF386" s="233"/>
      <c r="JEG386" s="233"/>
      <c r="JEH386" s="233"/>
      <c r="JEI386" s="233"/>
      <c r="JEJ386" s="233"/>
      <c r="JEK386" s="233"/>
      <c r="JEL386" s="233"/>
      <c r="JEM386" s="233"/>
      <c r="JEN386" s="233"/>
      <c r="JEO386" s="233"/>
      <c r="JEP386" s="233"/>
      <c r="JEQ386" s="233"/>
      <c r="JER386" s="233"/>
      <c r="JES386" s="233"/>
      <c r="JET386" s="233"/>
      <c r="JEU386" s="233"/>
      <c r="JEV386" s="233"/>
      <c r="JEW386" s="233"/>
      <c r="JEX386" s="233"/>
      <c r="JEY386" s="233"/>
      <c r="JEZ386" s="233"/>
      <c r="JFA386" s="233"/>
      <c r="JFB386" s="233"/>
      <c r="JFC386" s="233"/>
      <c r="JFD386" s="233"/>
      <c r="JFE386" s="233"/>
      <c r="JFF386" s="233"/>
      <c r="JFG386" s="233"/>
      <c r="JFH386" s="233"/>
      <c r="JFI386" s="233"/>
      <c r="JFJ386" s="233"/>
      <c r="JFK386" s="233"/>
      <c r="JFL386" s="233"/>
      <c r="JFM386" s="233"/>
      <c r="JFN386" s="233"/>
      <c r="JFO386" s="233"/>
      <c r="JFP386" s="233"/>
      <c r="JFQ386" s="233"/>
      <c r="JFR386" s="233"/>
      <c r="JFS386" s="233"/>
      <c r="JFT386" s="233"/>
      <c r="JFU386" s="233"/>
      <c r="JFV386" s="233"/>
      <c r="JFW386" s="233"/>
      <c r="JFX386" s="233"/>
      <c r="JFY386" s="233"/>
      <c r="JFZ386" s="233"/>
      <c r="JGA386" s="233"/>
      <c r="JGB386" s="233"/>
      <c r="JGC386" s="233"/>
      <c r="JGD386" s="233"/>
      <c r="JGE386" s="233"/>
      <c r="JGF386" s="233"/>
      <c r="JGG386" s="233"/>
      <c r="JGH386" s="233"/>
      <c r="JGI386" s="233"/>
      <c r="JGJ386" s="233"/>
      <c r="JGK386" s="233"/>
      <c r="JGL386" s="233"/>
      <c r="JGM386" s="233"/>
      <c r="JGN386" s="233"/>
      <c r="JGO386" s="233"/>
      <c r="JGP386" s="233"/>
      <c r="JGQ386" s="233"/>
      <c r="JGR386" s="233"/>
      <c r="JGS386" s="233"/>
      <c r="JGT386" s="233"/>
      <c r="JGU386" s="233"/>
      <c r="JGV386" s="233"/>
      <c r="JGW386" s="233"/>
      <c r="JGX386" s="233"/>
      <c r="JGY386" s="233"/>
      <c r="JGZ386" s="233"/>
      <c r="JHA386" s="233"/>
      <c r="JHB386" s="233"/>
      <c r="JHC386" s="233"/>
      <c r="JHD386" s="233"/>
      <c r="JHE386" s="233"/>
      <c r="JHF386" s="233"/>
      <c r="JHG386" s="233"/>
      <c r="JHH386" s="233"/>
      <c r="JHI386" s="233"/>
      <c r="JHJ386" s="233"/>
      <c r="JHK386" s="233"/>
      <c r="JHL386" s="233"/>
      <c r="JHM386" s="233"/>
      <c r="JHN386" s="233"/>
      <c r="JHO386" s="233"/>
      <c r="JHP386" s="233"/>
      <c r="JHQ386" s="233"/>
      <c r="JHR386" s="233"/>
      <c r="JHS386" s="233"/>
      <c r="JHT386" s="233"/>
      <c r="JHU386" s="233"/>
      <c r="JHV386" s="233"/>
      <c r="JHW386" s="233"/>
      <c r="JHX386" s="233"/>
      <c r="JHY386" s="233"/>
      <c r="JHZ386" s="233"/>
      <c r="JIA386" s="233"/>
      <c r="JIB386" s="233"/>
      <c r="JIC386" s="233"/>
      <c r="JID386" s="233"/>
      <c r="JIE386" s="233"/>
      <c r="JIF386" s="233"/>
      <c r="JIG386" s="233"/>
      <c r="JIH386" s="233"/>
      <c r="JII386" s="233"/>
      <c r="JIJ386" s="233"/>
      <c r="JIK386" s="233"/>
      <c r="JIL386" s="233"/>
      <c r="JIM386" s="233"/>
      <c r="JIN386" s="233"/>
      <c r="JIO386" s="233"/>
      <c r="JIP386" s="233"/>
      <c r="JIQ386" s="233"/>
      <c r="JIR386" s="233"/>
      <c r="JIS386" s="233"/>
      <c r="JIT386" s="233"/>
      <c r="JIU386" s="233"/>
      <c r="JIV386" s="233"/>
      <c r="JIW386" s="233"/>
      <c r="JIX386" s="233"/>
      <c r="JIY386" s="233"/>
      <c r="JIZ386" s="233"/>
      <c r="JJA386" s="233"/>
      <c r="JJB386" s="233"/>
      <c r="JJC386" s="233"/>
      <c r="JJD386" s="233"/>
      <c r="JJE386" s="233"/>
      <c r="JJF386" s="233"/>
      <c r="JJG386" s="233"/>
      <c r="JJH386" s="233"/>
      <c r="JJI386" s="233"/>
    </row>
    <row r="387" spans="1:7029" ht="14.45" hidden="1" customHeight="1" x14ac:dyDescent="0.2">
      <c r="A387" s="108">
        <v>115</v>
      </c>
      <c r="B387" s="109" t="s">
        <v>619</v>
      </c>
      <c r="C387" s="115" t="s">
        <v>620</v>
      </c>
      <c r="D387" s="110">
        <f>VLOOKUP(C387,TLine_Cost,2,FALSE)</f>
        <v>197822.44</v>
      </c>
      <c r="E387" s="110">
        <f>VLOOKUP(C387,TLine_Cost,4,FALSE)</f>
        <v>143985.32</v>
      </c>
      <c r="F387" s="111" t="s">
        <v>35</v>
      </c>
      <c r="G387" s="108">
        <v>50686</v>
      </c>
      <c r="H387" s="228" t="s">
        <v>1537</v>
      </c>
      <c r="I387" s="238">
        <v>50688</v>
      </c>
      <c r="J387" s="227" t="s">
        <v>1538</v>
      </c>
      <c r="K387" s="126">
        <f>D387*V387/W387</f>
        <v>197822.44</v>
      </c>
      <c r="L387" s="126">
        <f>E387*V387/W387</f>
        <v>143985.32</v>
      </c>
      <c r="M387" s="127"/>
      <c r="N387" s="128" t="s">
        <v>338</v>
      </c>
      <c r="O387" s="142" t="s">
        <v>330</v>
      </c>
      <c r="P387" s="128" t="e">
        <f>VLOOKUP(I387,I388:J752,2,FALSE)</f>
        <v>#N/A</v>
      </c>
      <c r="Q387" s="129" t="e">
        <f>VLOOKUP(I387,#REF!,5,FALSE)</f>
        <v>#REF!</v>
      </c>
      <c r="R387" s="129" t="e">
        <f>VLOOKUP(I387,#REF!,6,FALSE)</f>
        <v>#REF!</v>
      </c>
      <c r="S387" s="130" t="e">
        <f>SQRT(Q387^2+R387^2)</f>
        <v>#REF!</v>
      </c>
      <c r="T387" s="108">
        <v>115</v>
      </c>
      <c r="U387" s="108">
        <v>1</v>
      </c>
      <c r="V387" s="131">
        <v>4.5</v>
      </c>
      <c r="W387" s="131">
        <v>4.5</v>
      </c>
      <c r="X387" s="128">
        <f t="shared" si="477"/>
        <v>1</v>
      </c>
      <c r="Y387" s="128">
        <f t="shared" si="478"/>
        <v>0</v>
      </c>
      <c r="Z387" s="135">
        <f>K387*X387*Y387</f>
        <v>0</v>
      </c>
      <c r="AA387" s="135">
        <f>L387*X387*Y387</f>
        <v>0</v>
      </c>
      <c r="AB387" s="128">
        <f t="shared" si="479"/>
        <v>1</v>
      </c>
      <c r="AC387" s="135">
        <f>K387*X387*AB387</f>
        <v>197822.44</v>
      </c>
      <c r="AD387" s="135">
        <f>L387*X387*AB387</f>
        <v>143985.32</v>
      </c>
      <c r="AE387" s="133" t="s">
        <v>330</v>
      </c>
      <c r="AF387" s="39">
        <v>526</v>
      </c>
      <c r="AG387" s="39">
        <v>100</v>
      </c>
      <c r="AH387" s="180">
        <f t="shared" si="591"/>
        <v>4.5</v>
      </c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28"/>
      <c r="GA387" s="28"/>
      <c r="GB387" s="28"/>
      <c r="GC387" s="28"/>
      <c r="GD387" s="28"/>
      <c r="GE387" s="28"/>
      <c r="GF387" s="28"/>
      <c r="GG387" s="28"/>
      <c r="GH387" s="28"/>
      <c r="GI387" s="28"/>
      <c r="GJ387" s="28"/>
      <c r="GK387" s="28"/>
      <c r="GL387" s="28"/>
      <c r="GM387" s="28"/>
      <c r="GN387" s="28"/>
      <c r="GO387" s="28"/>
      <c r="GP387" s="28"/>
      <c r="GQ387" s="28"/>
      <c r="GR387" s="28"/>
      <c r="GS387" s="28"/>
      <c r="GT387" s="28"/>
      <c r="GU387" s="28"/>
      <c r="GV387" s="28"/>
      <c r="GW387" s="28"/>
      <c r="GX387" s="28"/>
      <c r="GY387" s="28"/>
      <c r="GZ387" s="28"/>
      <c r="HA387" s="28"/>
      <c r="HB387" s="28"/>
      <c r="HC387" s="28"/>
      <c r="HD387" s="28"/>
      <c r="HE387" s="28"/>
      <c r="HF387" s="28"/>
      <c r="HG387" s="28"/>
      <c r="HH387" s="28"/>
      <c r="HI387" s="28"/>
      <c r="HJ387" s="28"/>
      <c r="HK387" s="28"/>
      <c r="HL387" s="28"/>
      <c r="HM387" s="28"/>
      <c r="HN387" s="28"/>
      <c r="HO387" s="28"/>
      <c r="HP387" s="28"/>
      <c r="HQ387" s="28"/>
      <c r="HR387" s="28"/>
      <c r="HS387" s="28"/>
      <c r="HT387" s="28"/>
      <c r="HU387" s="28"/>
      <c r="HV387" s="28"/>
      <c r="HW387" s="28"/>
      <c r="HX387" s="28"/>
      <c r="HY387" s="28"/>
      <c r="HZ387" s="28"/>
      <c r="IA387" s="28"/>
      <c r="IB387" s="28"/>
      <c r="IC387" s="28"/>
      <c r="ID387" s="28"/>
      <c r="IE387" s="28"/>
      <c r="IF387" s="28"/>
      <c r="IG387" s="28"/>
      <c r="IH387" s="28"/>
      <c r="II387" s="28"/>
      <c r="IJ387" s="28"/>
      <c r="IK387" s="28"/>
      <c r="IL387" s="28"/>
      <c r="IM387" s="28"/>
      <c r="IN387" s="28"/>
      <c r="IO387" s="28"/>
      <c r="IP387" s="28"/>
      <c r="IQ387" s="28"/>
      <c r="IR387" s="28"/>
      <c r="IS387" s="28"/>
      <c r="IT387" s="28"/>
      <c r="IU387" s="28"/>
      <c r="IV387" s="28"/>
      <c r="IW387" s="28"/>
      <c r="IX387" s="28"/>
      <c r="IY387" s="28"/>
      <c r="IZ387" s="28"/>
      <c r="JA387" s="28"/>
      <c r="JB387" s="28"/>
      <c r="JC387" s="28"/>
      <c r="JD387" s="28"/>
      <c r="JE387" s="28"/>
      <c r="JF387" s="28"/>
      <c r="JG387" s="28"/>
      <c r="JH387" s="28"/>
      <c r="JI387" s="28"/>
      <c r="JJ387" s="28"/>
      <c r="JK387" s="28"/>
      <c r="JL387" s="28"/>
      <c r="JM387" s="28"/>
      <c r="JN387" s="28"/>
      <c r="JO387" s="28"/>
      <c r="JP387" s="28"/>
      <c r="JQ387" s="28"/>
      <c r="JR387" s="28"/>
      <c r="JS387" s="28"/>
      <c r="JT387" s="28"/>
      <c r="JU387" s="28"/>
      <c r="JV387" s="28"/>
      <c r="JW387" s="28"/>
      <c r="JX387" s="28"/>
      <c r="JY387" s="28"/>
      <c r="JZ387" s="28"/>
      <c r="KA387" s="28"/>
      <c r="KB387" s="28"/>
      <c r="KC387" s="28"/>
      <c r="KD387" s="28"/>
      <c r="KE387" s="28"/>
      <c r="KF387" s="28"/>
      <c r="KG387" s="28"/>
      <c r="KH387" s="28"/>
      <c r="KI387" s="28"/>
      <c r="KJ387" s="28"/>
      <c r="KK387" s="28"/>
      <c r="KL387" s="28"/>
      <c r="KM387" s="28"/>
      <c r="KN387" s="28"/>
      <c r="KO387" s="28"/>
      <c r="KP387" s="28"/>
      <c r="KQ387" s="28"/>
      <c r="KR387" s="28"/>
      <c r="KS387" s="28"/>
      <c r="KT387" s="28"/>
      <c r="KU387" s="28"/>
      <c r="KV387" s="28"/>
      <c r="KW387" s="28"/>
      <c r="KX387" s="28"/>
      <c r="KY387" s="28"/>
      <c r="KZ387" s="28"/>
      <c r="LA387" s="28"/>
      <c r="LB387" s="28"/>
      <c r="LC387" s="28"/>
      <c r="LD387" s="28"/>
      <c r="LE387" s="28"/>
      <c r="LF387" s="28"/>
      <c r="LG387" s="28"/>
      <c r="LH387" s="28"/>
      <c r="LI387" s="28"/>
      <c r="LJ387" s="28"/>
      <c r="LK387" s="28"/>
      <c r="LL387" s="28"/>
      <c r="LM387" s="28"/>
      <c r="LN387" s="28"/>
      <c r="LO387" s="28"/>
      <c r="LP387" s="28"/>
      <c r="LQ387" s="28"/>
      <c r="LR387" s="28"/>
      <c r="LS387" s="28"/>
      <c r="LT387" s="28"/>
      <c r="LU387" s="28"/>
      <c r="LV387" s="28"/>
      <c r="LW387" s="28"/>
      <c r="LX387" s="28"/>
      <c r="LY387" s="28"/>
      <c r="LZ387" s="28"/>
      <c r="MA387" s="28"/>
      <c r="MB387" s="28"/>
      <c r="MC387" s="28"/>
      <c r="MD387" s="28"/>
      <c r="ME387" s="28"/>
      <c r="MF387" s="28"/>
      <c r="MG387" s="28"/>
      <c r="MH387" s="28"/>
      <c r="MI387" s="28"/>
      <c r="MJ387" s="28"/>
      <c r="MK387" s="28"/>
      <c r="ML387" s="28"/>
      <c r="MM387" s="28"/>
      <c r="MN387" s="28"/>
      <c r="MO387" s="28"/>
      <c r="MP387" s="28"/>
      <c r="MQ387" s="28"/>
      <c r="MR387" s="28"/>
      <c r="MS387" s="28"/>
      <c r="MT387" s="28"/>
      <c r="MU387" s="28"/>
      <c r="MV387" s="28"/>
      <c r="MW387" s="28"/>
      <c r="MX387" s="28"/>
      <c r="MY387" s="28"/>
      <c r="MZ387" s="28"/>
      <c r="NA387" s="28"/>
      <c r="NB387" s="28"/>
      <c r="NC387" s="28"/>
      <c r="ND387" s="28"/>
      <c r="NE387" s="28"/>
      <c r="NF387" s="28"/>
      <c r="NG387" s="28"/>
      <c r="NH387" s="28"/>
      <c r="NI387" s="28"/>
      <c r="NJ387" s="28"/>
      <c r="NK387" s="28"/>
      <c r="NL387" s="28"/>
      <c r="NM387" s="28"/>
      <c r="NN387" s="28"/>
      <c r="NO387" s="28"/>
      <c r="NP387" s="28"/>
      <c r="NQ387" s="28"/>
      <c r="NR387" s="28"/>
      <c r="NS387" s="28"/>
      <c r="NT387" s="28"/>
      <c r="NU387" s="28"/>
      <c r="NV387" s="28"/>
      <c r="NW387" s="28"/>
      <c r="NX387" s="28"/>
      <c r="NY387" s="28"/>
      <c r="NZ387" s="28"/>
      <c r="OA387" s="28"/>
      <c r="OB387" s="28"/>
      <c r="OC387" s="28"/>
      <c r="OD387" s="28"/>
      <c r="OE387" s="28"/>
      <c r="OF387" s="28"/>
      <c r="OG387" s="28"/>
      <c r="OH387" s="28"/>
      <c r="OI387" s="28"/>
      <c r="OJ387" s="28"/>
      <c r="OK387" s="28"/>
      <c r="OL387" s="28"/>
      <c r="OM387" s="28"/>
      <c r="ON387" s="28"/>
      <c r="OO387" s="28"/>
      <c r="OP387" s="28"/>
      <c r="OQ387" s="28"/>
      <c r="OR387" s="28"/>
      <c r="OS387" s="28"/>
      <c r="OT387" s="28"/>
      <c r="OU387" s="28"/>
      <c r="OV387" s="28"/>
      <c r="OW387" s="28"/>
      <c r="OX387" s="28"/>
      <c r="OY387" s="28"/>
      <c r="OZ387" s="28"/>
      <c r="PA387" s="28"/>
      <c r="PB387" s="28"/>
      <c r="PC387" s="28"/>
      <c r="PD387" s="28"/>
      <c r="PE387" s="28"/>
      <c r="PF387" s="28"/>
      <c r="PG387" s="28"/>
      <c r="PH387" s="28"/>
      <c r="PI387" s="28"/>
      <c r="PJ387" s="28"/>
      <c r="PK387" s="28"/>
      <c r="PL387" s="28"/>
      <c r="PM387" s="28"/>
      <c r="PN387" s="28"/>
      <c r="PO387" s="28"/>
      <c r="PP387" s="28"/>
      <c r="PQ387" s="28"/>
      <c r="PR387" s="28"/>
      <c r="PS387" s="28"/>
      <c r="PT387" s="28"/>
      <c r="PU387" s="28"/>
      <c r="PV387" s="28"/>
      <c r="PW387" s="28"/>
      <c r="PX387" s="28"/>
      <c r="PY387" s="28"/>
      <c r="PZ387" s="28"/>
      <c r="QA387" s="28"/>
      <c r="QB387" s="28"/>
      <c r="QC387" s="28"/>
      <c r="QD387" s="28"/>
      <c r="QE387" s="28"/>
      <c r="QF387" s="28"/>
      <c r="QG387" s="28"/>
      <c r="QH387" s="28"/>
      <c r="QI387" s="28"/>
      <c r="QJ387" s="28"/>
      <c r="QK387" s="28"/>
      <c r="QL387" s="28"/>
      <c r="QM387" s="28"/>
      <c r="QN387" s="28"/>
      <c r="QO387" s="28"/>
      <c r="QP387" s="28"/>
      <c r="QQ387" s="28"/>
      <c r="QR387" s="28"/>
      <c r="QS387" s="28"/>
      <c r="QT387" s="28"/>
      <c r="QU387" s="28"/>
      <c r="QV387" s="28"/>
      <c r="QW387" s="28"/>
      <c r="QX387" s="28"/>
      <c r="QY387" s="28"/>
      <c r="QZ387" s="28"/>
      <c r="RA387" s="28"/>
      <c r="RB387" s="28"/>
      <c r="RC387" s="28"/>
      <c r="RD387" s="28"/>
      <c r="RE387" s="28"/>
      <c r="RF387" s="28"/>
      <c r="RG387" s="28"/>
      <c r="RH387" s="28"/>
      <c r="RI387" s="28"/>
      <c r="RJ387" s="28"/>
      <c r="RK387" s="28"/>
      <c r="RL387" s="28"/>
      <c r="RM387" s="28"/>
      <c r="RN387" s="28"/>
      <c r="RO387" s="28"/>
      <c r="RP387" s="28"/>
      <c r="RQ387" s="28"/>
      <c r="RR387" s="28"/>
      <c r="RS387" s="28"/>
      <c r="RT387" s="28"/>
      <c r="RU387" s="28"/>
      <c r="RV387" s="28"/>
      <c r="RW387" s="28"/>
      <c r="RX387" s="28"/>
      <c r="RY387" s="28"/>
      <c r="RZ387" s="28"/>
      <c r="SA387" s="28"/>
      <c r="SB387" s="28"/>
      <c r="SC387" s="28"/>
      <c r="SD387" s="28"/>
      <c r="SE387" s="28"/>
      <c r="SF387" s="28"/>
      <c r="SG387" s="28"/>
      <c r="SH387" s="28"/>
      <c r="SI387" s="28"/>
      <c r="SJ387" s="28"/>
      <c r="SK387" s="28"/>
      <c r="SL387" s="28"/>
      <c r="SM387" s="28"/>
      <c r="SN387" s="28"/>
      <c r="SO387" s="28"/>
      <c r="SP387" s="28"/>
      <c r="SQ387" s="28"/>
      <c r="SR387" s="28"/>
      <c r="SS387" s="28"/>
      <c r="ST387" s="28"/>
      <c r="SU387" s="28"/>
      <c r="SV387" s="28"/>
      <c r="SW387" s="28"/>
      <c r="SX387" s="28"/>
      <c r="SY387" s="28"/>
      <c r="SZ387" s="28"/>
      <c r="TA387" s="28"/>
      <c r="TB387" s="28"/>
      <c r="TC387" s="28"/>
      <c r="TD387" s="28"/>
      <c r="TE387" s="28"/>
      <c r="TF387" s="28"/>
      <c r="TG387" s="28"/>
      <c r="TH387" s="28"/>
      <c r="TI387" s="28"/>
      <c r="TJ387" s="28"/>
      <c r="TK387" s="28"/>
      <c r="TL387" s="28"/>
      <c r="TM387" s="28"/>
      <c r="TN387" s="28"/>
      <c r="TO387" s="28"/>
      <c r="TP387" s="28"/>
      <c r="TQ387" s="28"/>
      <c r="TR387" s="28"/>
      <c r="TS387" s="28"/>
      <c r="TT387" s="28"/>
      <c r="TU387" s="28"/>
      <c r="TV387" s="28"/>
      <c r="TW387" s="28"/>
      <c r="TX387" s="28"/>
      <c r="TY387" s="28"/>
      <c r="TZ387" s="28"/>
      <c r="UA387" s="28"/>
      <c r="UB387" s="28"/>
      <c r="UC387" s="28"/>
      <c r="UD387" s="28"/>
      <c r="UE387" s="28"/>
      <c r="UF387" s="28"/>
      <c r="UG387" s="28"/>
      <c r="UH387" s="28"/>
      <c r="UI387" s="28"/>
      <c r="UJ387" s="28"/>
      <c r="UK387" s="28"/>
      <c r="UL387" s="28"/>
      <c r="UM387" s="28"/>
      <c r="UN387" s="28"/>
      <c r="UO387" s="28"/>
      <c r="UP387" s="28"/>
      <c r="UQ387" s="28"/>
      <c r="UR387" s="28"/>
      <c r="US387" s="28"/>
      <c r="UT387" s="28"/>
      <c r="UU387" s="28"/>
      <c r="UV387" s="28"/>
      <c r="UW387" s="28"/>
      <c r="UX387" s="28"/>
      <c r="UY387" s="28"/>
      <c r="UZ387" s="28"/>
      <c r="VA387" s="28"/>
      <c r="VB387" s="28"/>
      <c r="VC387" s="28"/>
      <c r="VD387" s="28"/>
      <c r="VE387" s="28"/>
      <c r="VF387" s="28"/>
      <c r="VG387" s="28"/>
      <c r="VH387" s="28"/>
      <c r="VI387" s="28"/>
      <c r="VJ387" s="28"/>
      <c r="VK387" s="28"/>
      <c r="VL387" s="28"/>
      <c r="VM387" s="28"/>
      <c r="VN387" s="28"/>
      <c r="VO387" s="28"/>
      <c r="VP387" s="28"/>
      <c r="VQ387" s="28"/>
      <c r="VR387" s="28"/>
      <c r="VS387" s="28"/>
      <c r="VT387" s="28"/>
      <c r="VU387" s="28"/>
      <c r="VV387" s="28"/>
      <c r="VW387" s="28"/>
      <c r="VX387" s="28"/>
      <c r="VY387" s="28"/>
      <c r="VZ387" s="28"/>
      <c r="WA387" s="28"/>
      <c r="WB387" s="28"/>
      <c r="WC387" s="28"/>
      <c r="WD387" s="28"/>
      <c r="WE387" s="28"/>
      <c r="WF387" s="28"/>
      <c r="WG387" s="28"/>
      <c r="WH387" s="28"/>
      <c r="WI387" s="28"/>
      <c r="WJ387" s="28"/>
      <c r="WK387" s="28"/>
      <c r="WL387" s="28"/>
      <c r="WM387" s="28"/>
      <c r="WN387" s="28"/>
      <c r="WO387" s="28"/>
      <c r="WP387" s="28"/>
      <c r="WQ387" s="28"/>
      <c r="WR387" s="28"/>
      <c r="WS387" s="28"/>
      <c r="WT387" s="28"/>
      <c r="WU387" s="28"/>
      <c r="WV387" s="28"/>
      <c r="WW387" s="28"/>
      <c r="WX387" s="28"/>
      <c r="WY387" s="28"/>
      <c r="WZ387" s="28"/>
      <c r="XA387" s="28"/>
      <c r="XB387" s="28"/>
      <c r="XC387" s="28"/>
      <c r="XD387" s="28"/>
      <c r="XE387" s="28"/>
      <c r="XF387" s="28"/>
      <c r="XG387" s="28"/>
      <c r="XH387" s="28"/>
      <c r="XI387" s="28"/>
      <c r="XJ387" s="28"/>
      <c r="XK387" s="28"/>
      <c r="XL387" s="28"/>
      <c r="XM387" s="28"/>
      <c r="XN387" s="28"/>
      <c r="XO387" s="28"/>
      <c r="XP387" s="28"/>
      <c r="XQ387" s="28"/>
      <c r="XR387" s="28"/>
      <c r="XS387" s="28"/>
      <c r="XT387" s="28"/>
      <c r="XU387" s="28"/>
      <c r="XV387" s="28"/>
      <c r="XW387" s="28"/>
      <c r="XX387" s="28"/>
      <c r="XY387" s="28"/>
      <c r="XZ387" s="28"/>
      <c r="YA387" s="28"/>
      <c r="YB387" s="28"/>
      <c r="YC387" s="28"/>
      <c r="YD387" s="28"/>
      <c r="YE387" s="28"/>
      <c r="YF387" s="28"/>
      <c r="YG387" s="28"/>
      <c r="YH387" s="28"/>
      <c r="YI387" s="28"/>
      <c r="YJ387" s="28"/>
      <c r="YK387" s="28"/>
      <c r="YL387" s="28"/>
      <c r="YM387" s="28"/>
      <c r="YN387" s="28"/>
      <c r="YO387" s="28"/>
      <c r="YP387" s="28"/>
      <c r="YQ387" s="28"/>
      <c r="YR387" s="28"/>
      <c r="YS387" s="28"/>
      <c r="YT387" s="28"/>
      <c r="YU387" s="28"/>
      <c r="YV387" s="28"/>
      <c r="YW387" s="28"/>
      <c r="YX387" s="28"/>
      <c r="YY387" s="28"/>
      <c r="YZ387" s="28"/>
      <c r="ZA387" s="28"/>
      <c r="ZB387" s="28"/>
      <c r="ZC387" s="28"/>
      <c r="ZD387" s="28"/>
      <c r="ZE387" s="28"/>
      <c r="ZF387" s="28"/>
      <c r="ZG387" s="28"/>
      <c r="ZH387" s="28"/>
      <c r="ZI387" s="28"/>
      <c r="ZJ387" s="28"/>
      <c r="ZK387" s="28"/>
      <c r="ZL387" s="28"/>
      <c r="ZM387" s="28"/>
      <c r="ZN387" s="28"/>
      <c r="ZO387" s="28"/>
      <c r="ZP387" s="28"/>
      <c r="ZQ387" s="28"/>
      <c r="ZR387" s="28"/>
      <c r="ZS387" s="28"/>
      <c r="ZT387" s="28"/>
      <c r="ZU387" s="28"/>
      <c r="ZV387" s="28"/>
      <c r="ZW387" s="28"/>
      <c r="ZX387" s="28"/>
      <c r="ZY387" s="28"/>
      <c r="ZZ387" s="28"/>
      <c r="AAA387" s="28"/>
      <c r="AAB387" s="28"/>
      <c r="AAC387" s="28"/>
      <c r="AAD387" s="28"/>
      <c r="AAE387" s="28"/>
      <c r="AAF387" s="28"/>
      <c r="AAG387" s="28"/>
      <c r="AAH387" s="28"/>
      <c r="AAI387" s="28"/>
      <c r="AAJ387" s="28"/>
      <c r="AAK387" s="28"/>
      <c r="AAL387" s="28"/>
      <c r="AAM387" s="28"/>
      <c r="AAN387" s="28"/>
      <c r="AAO387" s="28"/>
      <c r="AAP387" s="28"/>
      <c r="AAQ387" s="28"/>
      <c r="AAR387" s="28"/>
      <c r="AAS387" s="28"/>
      <c r="AAT387" s="28"/>
      <c r="AAU387" s="28"/>
      <c r="AAV387" s="28"/>
      <c r="AAW387" s="28"/>
      <c r="AAX387" s="28"/>
      <c r="AAY387" s="28"/>
      <c r="AAZ387" s="28"/>
      <c r="ABA387" s="28"/>
      <c r="ABB387" s="28"/>
      <c r="ABC387" s="28"/>
      <c r="ABD387" s="28"/>
      <c r="ABE387" s="28"/>
      <c r="ABF387" s="28"/>
      <c r="ABG387" s="28"/>
      <c r="ABH387" s="28"/>
      <c r="ABI387" s="28"/>
      <c r="ABJ387" s="28"/>
      <c r="ABK387" s="28"/>
      <c r="ABL387" s="28"/>
      <c r="ABM387" s="28"/>
      <c r="ABN387" s="28"/>
      <c r="ABO387" s="28"/>
      <c r="ABP387" s="28"/>
      <c r="ABQ387" s="28"/>
      <c r="ABR387" s="28"/>
      <c r="ABS387" s="28"/>
      <c r="ABT387" s="28"/>
      <c r="ABU387" s="28"/>
      <c r="ABV387" s="28"/>
      <c r="ABW387" s="28"/>
      <c r="ABX387" s="28"/>
      <c r="ABY387" s="28"/>
      <c r="ABZ387" s="28"/>
      <c r="ACA387" s="28"/>
      <c r="ACB387" s="28"/>
      <c r="ACC387" s="28"/>
      <c r="ACD387" s="28"/>
      <c r="ACE387" s="28"/>
      <c r="ACF387" s="28"/>
      <c r="ACG387" s="28"/>
      <c r="ACH387" s="28"/>
      <c r="ACI387" s="28"/>
      <c r="ACJ387" s="28"/>
      <c r="ACK387" s="28"/>
      <c r="ACL387" s="28"/>
      <c r="ACM387" s="28"/>
      <c r="ACN387" s="28"/>
      <c r="ACO387" s="28"/>
      <c r="ACP387" s="28"/>
      <c r="ACQ387" s="28"/>
      <c r="ACR387" s="28"/>
      <c r="ACS387" s="28"/>
      <c r="ACT387" s="28"/>
      <c r="ACU387" s="28"/>
      <c r="ACV387" s="28"/>
      <c r="ACW387" s="28"/>
      <c r="ACX387" s="28"/>
      <c r="ACY387" s="28"/>
      <c r="ACZ387" s="28"/>
      <c r="ADA387" s="28"/>
      <c r="ADB387" s="28"/>
      <c r="ADC387" s="28"/>
      <c r="ADD387" s="28"/>
      <c r="ADE387" s="28"/>
      <c r="ADF387" s="28"/>
      <c r="ADG387" s="28"/>
      <c r="ADH387" s="28"/>
      <c r="ADI387" s="28"/>
      <c r="ADJ387" s="28"/>
      <c r="ADK387" s="28"/>
      <c r="ADL387" s="28"/>
      <c r="ADM387" s="28"/>
      <c r="ADN387" s="28"/>
      <c r="ADO387" s="28"/>
      <c r="ADP387" s="28"/>
      <c r="ADQ387" s="28"/>
      <c r="ADR387" s="28"/>
      <c r="ADS387" s="28"/>
      <c r="ADT387" s="28"/>
      <c r="ADU387" s="28"/>
      <c r="ADV387" s="28"/>
      <c r="ADW387" s="28"/>
      <c r="ADX387" s="28"/>
      <c r="ADY387" s="28"/>
      <c r="ADZ387" s="28"/>
      <c r="AEA387" s="28"/>
      <c r="AEB387" s="28"/>
      <c r="AEC387" s="28"/>
      <c r="AED387" s="28"/>
      <c r="AEE387" s="28"/>
      <c r="AEF387" s="28"/>
      <c r="AEG387" s="28"/>
      <c r="AEH387" s="28"/>
      <c r="AEI387" s="28"/>
      <c r="AEJ387" s="28"/>
      <c r="AEK387" s="28"/>
      <c r="AEL387" s="28"/>
      <c r="AEM387" s="28"/>
      <c r="AEN387" s="28"/>
      <c r="AEO387" s="28"/>
      <c r="AEP387" s="28"/>
      <c r="AEQ387" s="28"/>
      <c r="AER387" s="28"/>
      <c r="AES387" s="28"/>
      <c r="AET387" s="28"/>
      <c r="AEU387" s="28"/>
      <c r="AEV387" s="28"/>
      <c r="AEW387" s="28"/>
      <c r="AEX387" s="28"/>
      <c r="AEY387" s="28"/>
      <c r="AEZ387" s="28"/>
      <c r="AFA387" s="28"/>
      <c r="AFB387" s="28"/>
      <c r="AFC387" s="28"/>
      <c r="AFD387" s="28"/>
      <c r="AFE387" s="28"/>
      <c r="AFF387" s="28"/>
      <c r="AFG387" s="28"/>
      <c r="AFH387" s="28"/>
      <c r="AFI387" s="28"/>
      <c r="AFJ387" s="28"/>
      <c r="AFK387" s="28"/>
      <c r="AFL387" s="28"/>
      <c r="AFM387" s="28"/>
      <c r="AFN387" s="28"/>
      <c r="AFO387" s="28"/>
      <c r="AFP387" s="28"/>
      <c r="AFQ387" s="28"/>
      <c r="AFR387" s="28"/>
      <c r="AFS387" s="28"/>
      <c r="AFT387" s="28"/>
      <c r="AFU387" s="28"/>
      <c r="AFV387" s="28"/>
      <c r="AFW387" s="28"/>
      <c r="AFX387" s="28"/>
      <c r="AFY387" s="28"/>
      <c r="AFZ387" s="28"/>
      <c r="AGA387" s="28"/>
      <c r="AGB387" s="28"/>
      <c r="AGC387" s="28"/>
      <c r="AGD387" s="28"/>
      <c r="AGE387" s="28"/>
      <c r="AGF387" s="28"/>
      <c r="AGG387" s="28"/>
      <c r="AGH387" s="28"/>
      <c r="AGI387" s="28"/>
      <c r="AGJ387" s="28"/>
      <c r="AGK387" s="28"/>
      <c r="AGL387" s="28"/>
      <c r="AGM387" s="28"/>
      <c r="AGN387" s="28"/>
      <c r="AGO387" s="28"/>
      <c r="AGP387" s="28"/>
      <c r="AGQ387" s="28"/>
      <c r="AGR387" s="28"/>
    </row>
    <row r="388" spans="1:7029" s="36" customFormat="1" ht="14.45" hidden="1" customHeight="1" x14ac:dyDescent="0.2">
      <c r="A388" s="124">
        <v>115</v>
      </c>
      <c r="B388" s="118" t="s">
        <v>412</v>
      </c>
      <c r="C388" s="192" t="s">
        <v>155</v>
      </c>
      <c r="D388" s="120">
        <f>'Transmission Cost 12-30-2014'!B458</f>
        <v>430473.56</v>
      </c>
      <c r="E388" s="120">
        <f>'Transmission Cost 12-30-2014'!D458</f>
        <v>320956.02999999997</v>
      </c>
      <c r="F388" s="121" t="s">
        <v>35</v>
      </c>
      <c r="G388" s="124"/>
      <c r="H388" s="397" t="s">
        <v>1286</v>
      </c>
      <c r="I388" s="416"/>
      <c r="J388" s="397" t="s">
        <v>1287</v>
      </c>
      <c r="K388" s="156">
        <f t="shared" ref="K388" si="592">D388*V388/W388</f>
        <v>524.96775609756105</v>
      </c>
      <c r="L388" s="156">
        <f t="shared" ref="L388" si="593">E388*V388/W388</f>
        <v>391.40979268292682</v>
      </c>
      <c r="M388" s="157">
        <f>SUM(K388)</f>
        <v>524.96775609756105</v>
      </c>
      <c r="N388" s="152" t="s">
        <v>329</v>
      </c>
      <c r="O388" s="158" t="s">
        <v>732</v>
      </c>
      <c r="P388" s="152" t="e">
        <f>VLOOKUP(I388,I397:J753,2,FALSE)</f>
        <v>#N/A</v>
      </c>
      <c r="Q388" s="159" t="e">
        <f>VLOOKUP(I388,#REF!,5,FALSE)</f>
        <v>#REF!</v>
      </c>
      <c r="R388" s="159" t="e">
        <f>VLOOKUP(I388,#REF!,6,FALSE)</f>
        <v>#REF!</v>
      </c>
      <c r="S388" s="160" t="e">
        <f t="shared" ref="S388" si="594">SQRT(Q388^2+R388^2)</f>
        <v>#REF!</v>
      </c>
      <c r="T388" s="124">
        <v>115</v>
      </c>
      <c r="U388" s="124">
        <v>1</v>
      </c>
      <c r="V388" s="414">
        <v>2.1000000000000001E-2</v>
      </c>
      <c r="W388" s="414">
        <v>17.22</v>
      </c>
      <c r="X388" s="404">
        <f t="shared" si="477"/>
        <v>1</v>
      </c>
      <c r="Y388" s="404">
        <f t="shared" si="478"/>
        <v>1</v>
      </c>
      <c r="Z388" s="161">
        <f t="shared" ref="Z388" si="595">K388*X388*Y388</f>
        <v>524.96775609756105</v>
      </c>
      <c r="AA388" s="161">
        <f t="shared" ref="AA388" si="596">L388*X388*Y388</f>
        <v>391.40979268292682</v>
      </c>
      <c r="AB388" s="404">
        <f t="shared" si="479"/>
        <v>0</v>
      </c>
      <c r="AC388" s="161">
        <f t="shared" ref="AC388" si="597">K388*X388*AB388</f>
        <v>0</v>
      </c>
      <c r="AD388" s="161">
        <f t="shared" ref="AD388" si="598">L388*X388*AB388</f>
        <v>0</v>
      </c>
      <c r="AE388" s="162" t="s">
        <v>330</v>
      </c>
      <c r="AF388" s="163">
        <v>526</v>
      </c>
      <c r="AG388" s="163">
        <v>100</v>
      </c>
      <c r="AH388" s="382">
        <f t="shared" si="591"/>
        <v>2.1000000000000001E-2</v>
      </c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8"/>
      <c r="GN388" s="28"/>
      <c r="GO388" s="28"/>
      <c r="GP388" s="28"/>
      <c r="GQ388" s="28"/>
      <c r="GR388" s="28"/>
      <c r="GS388" s="28"/>
      <c r="GT388" s="28"/>
      <c r="GU388" s="28"/>
      <c r="GV388" s="28"/>
      <c r="GW388" s="28"/>
      <c r="GX388" s="28"/>
      <c r="GY388" s="28"/>
      <c r="GZ388" s="28"/>
      <c r="HA388" s="28"/>
      <c r="HB388" s="28"/>
      <c r="HC388" s="28"/>
      <c r="HD388" s="28"/>
      <c r="HE388" s="28"/>
      <c r="HF388" s="28"/>
      <c r="HG388" s="28"/>
      <c r="HH388" s="28"/>
      <c r="HI388" s="28"/>
      <c r="HJ388" s="28"/>
      <c r="HK388" s="28"/>
      <c r="HL388" s="28"/>
      <c r="HM388" s="28"/>
      <c r="HN388" s="28"/>
      <c r="HO388" s="28"/>
      <c r="HP388" s="28"/>
      <c r="HQ388" s="28"/>
      <c r="HR388" s="28"/>
      <c r="HS388" s="28"/>
      <c r="HT388" s="28"/>
      <c r="HU388" s="28"/>
      <c r="HV388" s="28"/>
      <c r="HW388" s="28"/>
      <c r="HX388" s="28"/>
      <c r="HY388" s="28"/>
      <c r="HZ388" s="28"/>
      <c r="IA388" s="28"/>
      <c r="IB388" s="28"/>
      <c r="IC388" s="28"/>
      <c r="ID388" s="28"/>
      <c r="IE388" s="28"/>
      <c r="IF388" s="28"/>
      <c r="IG388" s="28"/>
      <c r="IH388" s="28"/>
      <c r="II388" s="28"/>
      <c r="IJ388" s="28"/>
      <c r="IK388" s="28"/>
      <c r="IL388" s="28"/>
      <c r="IM388" s="28"/>
      <c r="IN388" s="28"/>
      <c r="IO388" s="28"/>
      <c r="IP388" s="28"/>
      <c r="IQ388" s="28"/>
      <c r="IR388" s="28"/>
      <c r="IS388" s="28"/>
      <c r="IT388" s="28"/>
      <c r="IU388" s="28"/>
      <c r="IV388" s="28"/>
      <c r="IW388" s="28"/>
      <c r="IX388" s="28"/>
      <c r="IY388" s="28"/>
      <c r="IZ388" s="28"/>
      <c r="JA388" s="28"/>
      <c r="JB388" s="28"/>
      <c r="JC388" s="28"/>
      <c r="JD388" s="28"/>
      <c r="JE388" s="28"/>
      <c r="JF388" s="28"/>
      <c r="JG388" s="28"/>
      <c r="JH388" s="28"/>
      <c r="JI388" s="28"/>
      <c r="JJ388" s="28"/>
      <c r="JK388" s="28"/>
      <c r="JL388" s="28"/>
      <c r="JM388" s="28"/>
      <c r="JN388" s="28"/>
      <c r="JO388" s="28"/>
      <c r="JP388" s="28"/>
      <c r="JQ388" s="28"/>
      <c r="JR388" s="28"/>
      <c r="JS388" s="28"/>
      <c r="JT388" s="28"/>
      <c r="JU388" s="28"/>
      <c r="JV388" s="28"/>
      <c r="JW388" s="28"/>
      <c r="JX388" s="28"/>
      <c r="JY388" s="28"/>
      <c r="JZ388" s="28"/>
      <c r="KA388" s="28"/>
      <c r="KB388" s="28"/>
      <c r="KC388" s="28"/>
      <c r="KD388" s="28"/>
      <c r="KE388" s="28"/>
      <c r="KF388" s="28"/>
      <c r="KG388" s="28"/>
      <c r="KH388" s="28"/>
      <c r="KI388" s="28"/>
      <c r="KJ388" s="28"/>
      <c r="KK388" s="28"/>
      <c r="KL388" s="28"/>
      <c r="KM388" s="28"/>
      <c r="KN388" s="28"/>
      <c r="KO388" s="28"/>
      <c r="KP388" s="28"/>
      <c r="KQ388" s="28"/>
      <c r="KR388" s="28"/>
      <c r="KS388" s="28"/>
      <c r="KT388" s="28"/>
      <c r="KU388" s="28"/>
      <c r="KV388" s="28"/>
      <c r="KW388" s="28"/>
      <c r="KX388" s="28"/>
      <c r="KY388" s="28"/>
      <c r="KZ388" s="28"/>
      <c r="LA388" s="28"/>
      <c r="LB388" s="28"/>
      <c r="LC388" s="28"/>
      <c r="LD388" s="28"/>
      <c r="LE388" s="28"/>
      <c r="LF388" s="28"/>
      <c r="LG388" s="28"/>
      <c r="LH388" s="28"/>
      <c r="LI388" s="28"/>
      <c r="LJ388" s="28"/>
      <c r="LK388" s="28"/>
      <c r="LL388" s="28"/>
      <c r="LM388" s="28"/>
      <c r="LN388" s="28"/>
      <c r="LO388" s="28"/>
      <c r="LP388" s="28"/>
      <c r="LQ388" s="28"/>
      <c r="LR388" s="28"/>
      <c r="LS388" s="28"/>
      <c r="LT388" s="28"/>
      <c r="LU388" s="28"/>
      <c r="LV388" s="28"/>
      <c r="LW388" s="28"/>
      <c r="LX388" s="28"/>
      <c r="LY388" s="28"/>
      <c r="LZ388" s="28"/>
      <c r="MA388" s="28"/>
      <c r="MB388" s="28"/>
      <c r="MC388" s="28"/>
      <c r="MD388" s="28"/>
      <c r="ME388" s="28"/>
      <c r="MF388" s="28"/>
      <c r="MG388" s="28"/>
      <c r="MH388" s="28"/>
      <c r="MI388" s="28"/>
      <c r="MJ388" s="28"/>
      <c r="MK388" s="28"/>
      <c r="ML388" s="28"/>
      <c r="MM388" s="28"/>
      <c r="MN388" s="28"/>
      <c r="MO388" s="28"/>
      <c r="MP388" s="28"/>
      <c r="MQ388" s="28"/>
      <c r="MR388" s="28"/>
      <c r="MS388" s="28"/>
      <c r="MT388" s="28"/>
      <c r="MU388" s="28"/>
      <c r="MV388" s="28"/>
      <c r="MW388" s="28"/>
      <c r="MX388" s="28"/>
      <c r="MY388" s="28"/>
      <c r="MZ388" s="28"/>
      <c r="NA388" s="28"/>
      <c r="NB388" s="28"/>
      <c r="NC388" s="28"/>
      <c r="ND388" s="28"/>
      <c r="NE388" s="28"/>
      <c r="NF388" s="28"/>
      <c r="NG388" s="28"/>
      <c r="NH388" s="28"/>
      <c r="NI388" s="28"/>
      <c r="NJ388" s="28"/>
      <c r="NK388" s="28"/>
      <c r="NL388" s="28"/>
      <c r="NM388" s="28"/>
      <c r="NN388" s="28"/>
      <c r="NO388" s="28"/>
      <c r="NP388" s="28"/>
      <c r="NQ388" s="28"/>
      <c r="NR388" s="28"/>
      <c r="NS388" s="28"/>
      <c r="NT388" s="28"/>
      <c r="NU388" s="28"/>
      <c r="NV388" s="28"/>
      <c r="NW388" s="28"/>
      <c r="NX388" s="28"/>
      <c r="NY388" s="28"/>
      <c r="NZ388" s="28"/>
      <c r="OA388" s="28"/>
      <c r="OB388" s="28"/>
      <c r="OC388" s="28"/>
      <c r="OD388" s="28"/>
      <c r="OE388" s="28"/>
      <c r="OF388" s="28"/>
      <c r="OG388" s="28"/>
      <c r="OH388" s="28"/>
      <c r="OI388" s="28"/>
      <c r="OJ388" s="28"/>
      <c r="OK388" s="28"/>
      <c r="OL388" s="28"/>
      <c r="OM388" s="28"/>
      <c r="ON388" s="28"/>
      <c r="OO388" s="28"/>
      <c r="OP388" s="28"/>
      <c r="OQ388" s="28"/>
      <c r="OR388" s="28"/>
      <c r="OS388" s="28"/>
      <c r="OT388" s="28"/>
      <c r="OU388" s="28"/>
      <c r="OV388" s="28"/>
      <c r="OW388" s="28"/>
      <c r="OX388" s="28"/>
      <c r="OY388" s="28"/>
      <c r="OZ388" s="28"/>
      <c r="PA388" s="28"/>
      <c r="PB388" s="28"/>
      <c r="PC388" s="28"/>
      <c r="PD388" s="28"/>
      <c r="PE388" s="28"/>
      <c r="PF388" s="28"/>
      <c r="PG388" s="28"/>
      <c r="PH388" s="28"/>
      <c r="PI388" s="28"/>
      <c r="PJ388" s="28"/>
      <c r="PK388" s="28"/>
      <c r="PL388" s="28"/>
      <c r="PM388" s="28"/>
      <c r="PN388" s="28"/>
      <c r="PO388" s="28"/>
      <c r="PP388" s="28"/>
      <c r="PQ388" s="28"/>
      <c r="PR388" s="28"/>
      <c r="PS388" s="28"/>
      <c r="PT388" s="28"/>
      <c r="PU388" s="28"/>
      <c r="PV388" s="28"/>
      <c r="PW388" s="28"/>
      <c r="PX388" s="28"/>
      <c r="PY388" s="28"/>
      <c r="PZ388" s="28"/>
      <c r="QA388" s="28"/>
      <c r="QB388" s="28"/>
      <c r="QC388" s="28"/>
      <c r="QD388" s="28"/>
      <c r="QE388" s="28"/>
      <c r="QF388" s="28"/>
      <c r="QG388" s="28"/>
      <c r="QH388" s="28"/>
      <c r="QI388" s="28"/>
      <c r="QJ388" s="28"/>
      <c r="QK388" s="28"/>
      <c r="QL388" s="28"/>
      <c r="QM388" s="28"/>
      <c r="QN388" s="28"/>
      <c r="QO388" s="28"/>
      <c r="QP388" s="28"/>
      <c r="QQ388" s="28"/>
      <c r="QR388" s="28"/>
      <c r="QS388" s="28"/>
      <c r="QT388" s="28"/>
      <c r="QU388" s="28"/>
      <c r="QV388" s="28"/>
      <c r="QW388" s="28"/>
      <c r="QX388" s="28"/>
      <c r="QY388" s="28"/>
      <c r="QZ388" s="28"/>
      <c r="RA388" s="28"/>
      <c r="RB388" s="28"/>
      <c r="RC388" s="28"/>
      <c r="RD388" s="28"/>
      <c r="RE388" s="28"/>
      <c r="RF388" s="28"/>
      <c r="RG388" s="28"/>
      <c r="RH388" s="28"/>
      <c r="RI388" s="28"/>
      <c r="RJ388" s="28"/>
      <c r="RK388" s="28"/>
      <c r="RL388" s="28"/>
      <c r="RM388" s="28"/>
      <c r="RN388" s="28"/>
      <c r="RO388" s="28"/>
      <c r="RP388" s="28"/>
      <c r="RQ388" s="28"/>
      <c r="RR388" s="28"/>
      <c r="RS388" s="28"/>
      <c r="RT388" s="28"/>
      <c r="RU388" s="28"/>
      <c r="RV388" s="28"/>
      <c r="RW388" s="28"/>
      <c r="RX388" s="28"/>
      <c r="RY388" s="28"/>
      <c r="RZ388" s="28"/>
      <c r="SA388" s="28"/>
      <c r="SB388" s="28"/>
      <c r="SC388" s="28"/>
      <c r="SD388" s="28"/>
      <c r="SE388" s="28"/>
      <c r="SF388" s="28"/>
      <c r="SG388" s="28"/>
      <c r="SH388" s="28"/>
      <c r="SI388" s="28"/>
      <c r="SJ388" s="28"/>
      <c r="SK388" s="28"/>
      <c r="SL388" s="28"/>
      <c r="SM388" s="28"/>
      <c r="SN388" s="28"/>
      <c r="SO388" s="28"/>
      <c r="SP388" s="28"/>
      <c r="SQ388" s="28"/>
      <c r="SR388" s="28"/>
      <c r="SS388" s="28"/>
      <c r="ST388" s="28"/>
      <c r="SU388" s="28"/>
      <c r="SV388" s="28"/>
      <c r="SW388" s="28"/>
      <c r="SX388" s="28"/>
      <c r="SY388" s="28"/>
      <c r="SZ388" s="28"/>
      <c r="TA388" s="28"/>
      <c r="TB388" s="28"/>
      <c r="TC388" s="28"/>
      <c r="TD388" s="28"/>
      <c r="TE388" s="28"/>
      <c r="TF388" s="28"/>
      <c r="TG388" s="28"/>
      <c r="TH388" s="28"/>
      <c r="TI388" s="28"/>
      <c r="TJ388" s="28"/>
      <c r="TK388" s="28"/>
      <c r="TL388" s="28"/>
      <c r="TM388" s="28"/>
      <c r="TN388" s="28"/>
      <c r="TO388" s="28"/>
      <c r="TP388" s="28"/>
      <c r="TQ388" s="28"/>
      <c r="TR388" s="28"/>
      <c r="TS388" s="28"/>
      <c r="TT388" s="28"/>
      <c r="TU388" s="28"/>
      <c r="TV388" s="28"/>
      <c r="TW388" s="28"/>
      <c r="TX388" s="28"/>
      <c r="TY388" s="28"/>
      <c r="TZ388" s="28"/>
      <c r="UA388" s="28"/>
      <c r="UB388" s="28"/>
      <c r="UC388" s="28"/>
      <c r="UD388" s="28"/>
      <c r="UE388" s="28"/>
      <c r="UF388" s="28"/>
      <c r="UG388" s="28"/>
      <c r="UH388" s="28"/>
      <c r="UI388" s="28"/>
      <c r="UJ388" s="28"/>
      <c r="UK388" s="28"/>
      <c r="UL388" s="28"/>
      <c r="UM388" s="28"/>
      <c r="UN388" s="28"/>
      <c r="UO388" s="28"/>
      <c r="UP388" s="28"/>
      <c r="UQ388" s="28"/>
      <c r="UR388" s="28"/>
      <c r="US388" s="28"/>
      <c r="UT388" s="28"/>
      <c r="UU388" s="28"/>
      <c r="UV388" s="28"/>
      <c r="UW388" s="28"/>
      <c r="UX388" s="28"/>
      <c r="UY388" s="28"/>
      <c r="UZ388" s="28"/>
      <c r="VA388" s="28"/>
      <c r="VB388" s="28"/>
      <c r="VC388" s="28"/>
      <c r="VD388" s="28"/>
      <c r="VE388" s="28"/>
      <c r="VF388" s="28"/>
      <c r="VG388" s="28"/>
      <c r="VH388" s="28"/>
      <c r="VI388" s="28"/>
      <c r="VJ388" s="28"/>
      <c r="VK388" s="28"/>
      <c r="VL388" s="28"/>
      <c r="VM388" s="28"/>
      <c r="VN388" s="28"/>
      <c r="VO388" s="28"/>
      <c r="VP388" s="28"/>
      <c r="VQ388" s="28"/>
      <c r="VR388" s="28"/>
      <c r="VS388" s="28"/>
      <c r="VT388" s="28"/>
      <c r="VU388" s="28"/>
      <c r="VV388" s="28"/>
      <c r="VW388" s="28"/>
      <c r="VX388" s="28"/>
      <c r="VY388" s="28"/>
      <c r="VZ388" s="28"/>
      <c r="WA388" s="28"/>
      <c r="WB388" s="28"/>
      <c r="WC388" s="28"/>
      <c r="WD388" s="28"/>
      <c r="WE388" s="28"/>
      <c r="WF388" s="28"/>
      <c r="WG388" s="28"/>
      <c r="WH388" s="28"/>
      <c r="WI388" s="28"/>
      <c r="WJ388" s="28"/>
      <c r="WK388" s="28"/>
      <c r="WL388" s="28"/>
      <c r="WM388" s="28"/>
      <c r="WN388" s="28"/>
      <c r="WO388" s="28"/>
      <c r="WP388" s="28"/>
      <c r="WQ388" s="28"/>
      <c r="WR388" s="28"/>
      <c r="WS388" s="28"/>
      <c r="WT388" s="28"/>
      <c r="WU388" s="28"/>
      <c r="WV388" s="28"/>
      <c r="WW388" s="28"/>
      <c r="WX388" s="28"/>
      <c r="WY388" s="28"/>
      <c r="WZ388" s="28"/>
      <c r="XA388" s="28"/>
      <c r="XB388" s="28"/>
      <c r="XC388" s="28"/>
      <c r="XD388" s="28"/>
      <c r="XE388" s="28"/>
      <c r="XF388" s="28"/>
      <c r="XG388" s="28"/>
      <c r="XH388" s="28"/>
      <c r="XI388" s="28"/>
      <c r="XJ388" s="28"/>
      <c r="XK388" s="28"/>
      <c r="XL388" s="28"/>
      <c r="XM388" s="28"/>
      <c r="XN388" s="28"/>
      <c r="XO388" s="28"/>
      <c r="XP388" s="28"/>
      <c r="XQ388" s="28"/>
      <c r="XR388" s="28"/>
      <c r="XS388" s="28"/>
      <c r="XT388" s="28"/>
      <c r="XU388" s="28"/>
      <c r="XV388" s="28"/>
      <c r="XW388" s="28"/>
      <c r="XX388" s="28"/>
      <c r="XY388" s="28"/>
      <c r="XZ388" s="28"/>
      <c r="YA388" s="28"/>
      <c r="YB388" s="28"/>
      <c r="YC388" s="28"/>
      <c r="YD388" s="28"/>
      <c r="YE388" s="28"/>
      <c r="YF388" s="28"/>
      <c r="YG388" s="28"/>
      <c r="YH388" s="28"/>
      <c r="YI388" s="28"/>
      <c r="YJ388" s="28"/>
      <c r="YK388" s="28"/>
      <c r="YL388" s="28"/>
      <c r="YM388" s="28"/>
      <c r="YN388" s="28"/>
      <c r="YO388" s="28"/>
      <c r="YP388" s="28"/>
      <c r="YQ388" s="28"/>
      <c r="YR388" s="28"/>
      <c r="YS388" s="28"/>
      <c r="YT388" s="28"/>
      <c r="YU388" s="28"/>
      <c r="YV388" s="28"/>
      <c r="YW388" s="28"/>
      <c r="YX388" s="28"/>
      <c r="YY388" s="28"/>
      <c r="YZ388" s="28"/>
      <c r="ZA388" s="28"/>
      <c r="ZB388" s="28"/>
      <c r="ZC388" s="28"/>
      <c r="ZD388" s="28"/>
      <c r="ZE388" s="28"/>
      <c r="ZF388" s="28"/>
      <c r="ZG388" s="28"/>
      <c r="ZH388" s="28"/>
      <c r="ZI388" s="28"/>
      <c r="ZJ388" s="28"/>
      <c r="ZK388" s="28"/>
      <c r="ZL388" s="28"/>
      <c r="ZM388" s="28"/>
      <c r="ZN388" s="28"/>
      <c r="ZO388" s="28"/>
      <c r="ZP388" s="28"/>
      <c r="ZQ388" s="28"/>
      <c r="ZR388" s="28"/>
      <c r="ZS388" s="28"/>
      <c r="ZT388" s="28"/>
      <c r="ZU388" s="28"/>
      <c r="ZV388" s="28"/>
      <c r="ZW388" s="28"/>
      <c r="ZX388" s="28"/>
      <c r="ZY388" s="28"/>
      <c r="ZZ388" s="28"/>
      <c r="AAA388" s="28"/>
      <c r="AAB388" s="28"/>
      <c r="AAC388" s="28"/>
      <c r="AAD388" s="28"/>
      <c r="AAE388" s="28"/>
      <c r="AAF388" s="28"/>
      <c r="AAG388" s="28"/>
      <c r="AAH388" s="28"/>
      <c r="AAI388" s="28"/>
      <c r="AAJ388" s="28"/>
      <c r="AAK388" s="28"/>
      <c r="AAL388" s="28"/>
      <c r="AAM388" s="28"/>
      <c r="AAN388" s="28"/>
      <c r="AAO388" s="28"/>
      <c r="AAP388" s="28"/>
      <c r="AAQ388" s="28"/>
      <c r="AAR388" s="28"/>
      <c r="AAS388" s="28"/>
      <c r="AAT388" s="28"/>
      <c r="AAU388" s="28"/>
      <c r="AAV388" s="28"/>
      <c r="AAW388" s="28"/>
      <c r="AAX388" s="28"/>
      <c r="AAY388" s="28"/>
      <c r="AAZ388" s="28"/>
      <c r="ABA388" s="28"/>
      <c r="ABB388" s="28"/>
      <c r="ABC388" s="28"/>
      <c r="ABD388" s="28"/>
      <c r="ABE388" s="28"/>
      <c r="ABF388" s="28"/>
      <c r="ABG388" s="28"/>
      <c r="ABH388" s="28"/>
      <c r="ABI388" s="28"/>
      <c r="ABJ388" s="28"/>
      <c r="ABK388" s="28"/>
      <c r="ABL388" s="28"/>
      <c r="ABM388" s="28"/>
      <c r="ABN388" s="28"/>
      <c r="ABO388" s="28"/>
      <c r="ABP388" s="28"/>
      <c r="ABQ388" s="28"/>
      <c r="ABR388" s="28"/>
      <c r="ABS388" s="28"/>
      <c r="ABT388" s="28"/>
      <c r="ABU388" s="28"/>
      <c r="ABV388" s="28"/>
      <c r="ABW388" s="28"/>
      <c r="ABX388" s="28"/>
      <c r="ABY388" s="28"/>
      <c r="ABZ388" s="28"/>
      <c r="ACA388" s="28"/>
      <c r="ACB388" s="28"/>
      <c r="ACC388" s="28"/>
      <c r="ACD388" s="28"/>
      <c r="ACE388" s="28"/>
      <c r="ACF388" s="28"/>
      <c r="ACG388" s="28"/>
      <c r="ACH388" s="28"/>
      <c r="ACI388" s="28"/>
      <c r="ACJ388" s="28"/>
      <c r="ACK388" s="28"/>
      <c r="ACL388" s="28"/>
      <c r="ACM388" s="28"/>
      <c r="ACN388" s="28"/>
      <c r="ACO388" s="28"/>
      <c r="ACP388" s="28"/>
      <c r="ACQ388" s="28"/>
      <c r="ACR388" s="28"/>
      <c r="ACS388" s="28"/>
      <c r="ACT388" s="28"/>
      <c r="ACU388" s="28"/>
      <c r="ACV388" s="28"/>
      <c r="ACW388" s="28"/>
      <c r="ACX388" s="28"/>
      <c r="ACY388" s="28"/>
      <c r="ACZ388" s="28"/>
      <c r="ADA388" s="28"/>
      <c r="ADB388" s="28"/>
      <c r="ADC388" s="28"/>
      <c r="ADD388" s="28"/>
      <c r="ADE388" s="28"/>
      <c r="ADF388" s="28"/>
      <c r="ADG388" s="28"/>
      <c r="ADH388" s="28"/>
      <c r="ADI388" s="28"/>
      <c r="ADJ388" s="28"/>
      <c r="ADK388" s="28"/>
      <c r="ADL388" s="28"/>
      <c r="ADM388" s="28"/>
      <c r="ADN388" s="28"/>
      <c r="ADO388" s="28"/>
      <c r="ADP388" s="28"/>
      <c r="ADQ388" s="28"/>
      <c r="ADR388" s="28"/>
      <c r="ADS388" s="28"/>
      <c r="ADT388" s="28"/>
      <c r="ADU388" s="28"/>
      <c r="ADV388" s="28"/>
      <c r="ADW388" s="28"/>
      <c r="ADX388" s="28"/>
      <c r="ADY388" s="28"/>
      <c r="ADZ388" s="28"/>
      <c r="AEA388" s="28"/>
      <c r="AEB388" s="28"/>
      <c r="AEC388" s="28"/>
      <c r="AED388" s="28"/>
      <c r="AEE388" s="28"/>
      <c r="AEF388" s="28"/>
      <c r="AEG388" s="28"/>
      <c r="AEH388" s="28"/>
      <c r="AEI388" s="28"/>
      <c r="AEJ388" s="28"/>
      <c r="AEK388" s="28"/>
      <c r="AEL388" s="28"/>
      <c r="AEM388" s="28"/>
      <c r="AEN388" s="28"/>
      <c r="AEO388" s="28"/>
      <c r="AEP388" s="28"/>
      <c r="AEQ388" s="28"/>
      <c r="AER388" s="28"/>
      <c r="AES388" s="28"/>
      <c r="AET388" s="28"/>
      <c r="AEU388" s="28"/>
      <c r="AEV388" s="28"/>
      <c r="AEW388" s="28"/>
      <c r="AEX388" s="28"/>
      <c r="AEY388" s="28"/>
      <c r="AEZ388" s="28"/>
      <c r="AFA388" s="28"/>
      <c r="AFB388" s="28"/>
      <c r="AFC388" s="28"/>
      <c r="AFD388" s="28"/>
      <c r="AFE388" s="28"/>
      <c r="AFF388" s="28"/>
      <c r="AFG388" s="28"/>
      <c r="AFH388" s="28"/>
      <c r="AFI388" s="28"/>
      <c r="AFJ388" s="28"/>
      <c r="AFK388" s="28"/>
      <c r="AFL388" s="28"/>
      <c r="AFM388" s="28"/>
      <c r="AFN388" s="28"/>
      <c r="AFO388" s="28"/>
      <c r="AFP388" s="28"/>
      <c r="AFQ388" s="28"/>
      <c r="AFR388" s="28"/>
      <c r="AFS388" s="28"/>
      <c r="AFT388" s="28"/>
      <c r="AFU388" s="28"/>
      <c r="AFV388" s="28"/>
      <c r="AFW388" s="28"/>
      <c r="AFX388" s="28"/>
      <c r="AFY388" s="28"/>
      <c r="AFZ388" s="28"/>
      <c r="AGA388" s="28"/>
      <c r="AGB388" s="28"/>
      <c r="AGC388" s="28"/>
      <c r="AGD388" s="28"/>
      <c r="AGE388" s="28"/>
      <c r="AGF388" s="28"/>
      <c r="AGG388" s="28"/>
      <c r="AGH388" s="28"/>
      <c r="AGI388" s="28"/>
      <c r="AGJ388" s="28"/>
      <c r="AGK388" s="28"/>
      <c r="AGL388" s="28"/>
      <c r="AGM388" s="28"/>
      <c r="AGN388" s="28"/>
      <c r="AGO388" s="28"/>
      <c r="AGP388" s="28"/>
      <c r="AGQ388" s="28"/>
      <c r="AGR388" s="28"/>
    </row>
    <row r="389" spans="1:7029" s="28" customFormat="1" ht="14.45" hidden="1" customHeight="1" x14ac:dyDescent="0.2">
      <c r="A389" s="108">
        <v>115</v>
      </c>
      <c r="B389" s="109" t="s">
        <v>621</v>
      </c>
      <c r="C389" s="112" t="s">
        <v>987</v>
      </c>
      <c r="D389" s="110">
        <f>VLOOKUP(C389,TLine_Cost,2,FALSE)</f>
        <v>225193.45</v>
      </c>
      <c r="E389" s="110">
        <f>VLOOKUP(C389,TLine_Cost,4,FALSE)</f>
        <v>80010.11</v>
      </c>
      <c r="F389" s="111" t="s">
        <v>35</v>
      </c>
      <c r="G389" s="108">
        <v>51736</v>
      </c>
      <c r="H389" s="228" t="s">
        <v>1539</v>
      </c>
      <c r="I389" s="238">
        <v>51738</v>
      </c>
      <c r="J389" s="227" t="s">
        <v>1540</v>
      </c>
      <c r="K389" s="126">
        <f t="shared" ref="K389:K410" si="599">D389*V389/W389</f>
        <v>225193.45000000004</v>
      </c>
      <c r="L389" s="126">
        <f t="shared" ref="L389:L410" si="600">E389*V389/W389</f>
        <v>80010.11</v>
      </c>
      <c r="M389" s="127">
        <f>SUM(K389:K391)</f>
        <v>228198.43344610857</v>
      </c>
      <c r="N389" s="128" t="s">
        <v>338</v>
      </c>
      <c r="O389" s="142" t="s">
        <v>330</v>
      </c>
      <c r="P389" s="128" t="str">
        <f>VLOOKUP(I389,I375:J755,2,FALSE)</f>
        <v>Amoco-Cryogenics Substation</v>
      </c>
      <c r="Q389" s="129" t="e">
        <f>VLOOKUP(I389,#REF!,5,FALSE)</f>
        <v>#REF!</v>
      </c>
      <c r="R389" s="129" t="e">
        <f>VLOOKUP(I389,#REF!,6,FALSE)</f>
        <v>#REF!</v>
      </c>
      <c r="S389" s="130" t="e">
        <f t="shared" ref="S389:S392" si="601">SQRT(Q389^2+R389^2)</f>
        <v>#REF!</v>
      </c>
      <c r="T389" s="108">
        <v>115</v>
      </c>
      <c r="U389" s="108">
        <v>1</v>
      </c>
      <c r="V389" s="131">
        <v>4.8579999999999997</v>
      </c>
      <c r="W389" s="131">
        <v>4.8579999999999997</v>
      </c>
      <c r="X389" s="128">
        <f t="shared" ref="X389:X445" si="602">IF(F389="yes",1,0)</f>
        <v>1</v>
      </c>
      <c r="Y389" s="128">
        <f t="shared" si="478"/>
        <v>0</v>
      </c>
      <c r="Z389" s="135">
        <f t="shared" ref="Z389:Z410" si="603">K389*X389*Y389</f>
        <v>0</v>
      </c>
      <c r="AA389" s="135">
        <f t="shared" ref="AA389:AA410" si="604">L389*X389*Y389</f>
        <v>0</v>
      </c>
      <c r="AB389" s="128">
        <f t="shared" si="479"/>
        <v>1</v>
      </c>
      <c r="AC389" s="135">
        <f t="shared" ref="AC389:AC410" si="605">K389*X389*AB389</f>
        <v>225193.45000000004</v>
      </c>
      <c r="AD389" s="135">
        <f t="shared" ref="AD389:AD410" si="606">L389*X389*AB389</f>
        <v>80010.11</v>
      </c>
      <c r="AE389" s="133" t="s">
        <v>330</v>
      </c>
      <c r="AF389" s="39">
        <v>526</v>
      </c>
      <c r="AG389" s="39">
        <v>100</v>
      </c>
      <c r="AH389" s="180">
        <f t="shared" si="591"/>
        <v>4.8579999999999997</v>
      </c>
    </row>
    <row r="390" spans="1:7029" s="36" customFormat="1" ht="14.45" hidden="1" customHeight="1" x14ac:dyDescent="0.2">
      <c r="A390" s="124">
        <v>115</v>
      </c>
      <c r="B390" s="118" t="s">
        <v>621</v>
      </c>
      <c r="C390" s="192" t="s">
        <v>156</v>
      </c>
      <c r="D390" s="120">
        <f>'Transmission Cost 12-30-2014'!B459</f>
        <v>1055111.8600000001</v>
      </c>
      <c r="E390" s="120">
        <f>'Transmission Cost 12-30-2014'!D459</f>
        <v>894845.97</v>
      </c>
      <c r="F390" s="403" t="s">
        <v>35</v>
      </c>
      <c r="G390" s="401"/>
      <c r="H390" s="417" t="s">
        <v>1541</v>
      </c>
      <c r="I390" s="417"/>
      <c r="J390" s="417" t="s">
        <v>1542</v>
      </c>
      <c r="K390" s="156">
        <f t="shared" si="599"/>
        <v>880.7710100662905</v>
      </c>
      <c r="L390" s="156">
        <f t="shared" si="600"/>
        <v>746.98656960471396</v>
      </c>
      <c r="M390" s="157"/>
      <c r="N390" s="152" t="s">
        <v>329</v>
      </c>
      <c r="O390" s="158" t="s">
        <v>728</v>
      </c>
      <c r="P390" s="152" t="e">
        <f>VLOOKUP(I390,I399:J754,2,FALSE)</f>
        <v>#N/A</v>
      </c>
      <c r="Q390" s="159" t="e">
        <f>VLOOKUP(I390,#REF!,5,FALSE)</f>
        <v>#REF!</v>
      </c>
      <c r="R390" s="159" t="e">
        <f>VLOOKUP(I390,#REF!,6,FALSE)</f>
        <v>#REF!</v>
      </c>
      <c r="S390" s="160" t="e">
        <f t="shared" si="601"/>
        <v>#REF!</v>
      </c>
      <c r="T390" s="124">
        <v>115</v>
      </c>
      <c r="U390" s="124">
        <v>1</v>
      </c>
      <c r="V390" s="386">
        <v>1.7000000000000001E-2</v>
      </c>
      <c r="W390" s="402">
        <v>20.364999999999998</v>
      </c>
      <c r="X390" s="404">
        <f t="shared" si="602"/>
        <v>1</v>
      </c>
      <c r="Y390" s="404">
        <f t="shared" ref="Y390:Y445" si="607">IF(N390="W",1,0)</f>
        <v>1</v>
      </c>
      <c r="Z390" s="161">
        <f t="shared" si="603"/>
        <v>880.7710100662905</v>
      </c>
      <c r="AA390" s="161">
        <f t="shared" si="604"/>
        <v>746.98656960471396</v>
      </c>
      <c r="AB390" s="404">
        <f t="shared" ref="AB390:AB445" si="608">IF(N390="R",1,0)</f>
        <v>0</v>
      </c>
      <c r="AC390" s="161">
        <f t="shared" si="605"/>
        <v>0</v>
      </c>
      <c r="AD390" s="161">
        <f t="shared" si="606"/>
        <v>0</v>
      </c>
      <c r="AE390" s="162" t="s">
        <v>330</v>
      </c>
      <c r="AF390" s="163">
        <v>526</v>
      </c>
      <c r="AG390" s="163">
        <v>100</v>
      </c>
      <c r="AH390" s="382">
        <f t="shared" si="591"/>
        <v>1.7000000000000001E-2</v>
      </c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 s="28"/>
      <c r="IL390" s="28"/>
      <c r="IM390" s="28"/>
      <c r="IN390" s="28"/>
      <c r="IO390" s="28"/>
      <c r="IP390" s="28"/>
      <c r="IQ390" s="28"/>
      <c r="IR390" s="28"/>
      <c r="IS390" s="28"/>
      <c r="IT390" s="28"/>
      <c r="IU390" s="28"/>
      <c r="IV390" s="28"/>
      <c r="IW390" s="28"/>
      <c r="IX390" s="28"/>
      <c r="IY390" s="28"/>
      <c r="IZ390" s="28"/>
      <c r="JA390" s="28"/>
      <c r="JB390" s="28"/>
      <c r="JC390" s="28"/>
      <c r="JD390" s="28"/>
      <c r="JE390" s="28"/>
      <c r="JF390" s="28"/>
      <c r="JG390" s="28"/>
      <c r="JH390" s="28"/>
      <c r="JI390" s="28"/>
      <c r="JJ390" s="28"/>
      <c r="JK390" s="28"/>
      <c r="JL390" s="28"/>
      <c r="JM390" s="28"/>
      <c r="JN390" s="28"/>
      <c r="JO390" s="28"/>
      <c r="JP390" s="28"/>
      <c r="JQ390" s="28"/>
      <c r="JR390" s="28"/>
      <c r="JS390" s="28"/>
      <c r="JT390" s="28"/>
      <c r="JU390" s="28"/>
      <c r="JV390" s="28"/>
      <c r="JW390" s="28"/>
      <c r="JX390" s="28"/>
      <c r="JY390" s="28"/>
      <c r="JZ390" s="28"/>
      <c r="KA390" s="28"/>
      <c r="KB390" s="28"/>
      <c r="KC390" s="28"/>
      <c r="KD390" s="28"/>
      <c r="KE390" s="28"/>
      <c r="KF390" s="28"/>
      <c r="KG390" s="28"/>
      <c r="KH390" s="28"/>
      <c r="KI390" s="28"/>
      <c r="KJ390" s="28"/>
      <c r="KK390" s="28"/>
      <c r="KL390" s="28"/>
      <c r="KM390" s="28"/>
      <c r="KN390" s="28"/>
      <c r="KO390" s="28"/>
      <c r="KP390" s="28"/>
      <c r="KQ390" s="28"/>
      <c r="KR390" s="28"/>
      <c r="KS390" s="28"/>
      <c r="KT390" s="28"/>
      <c r="KU390" s="28"/>
      <c r="KV390" s="28"/>
      <c r="KW390" s="28"/>
      <c r="KX390" s="28"/>
      <c r="KY390" s="28"/>
      <c r="KZ390" s="28"/>
      <c r="LA390" s="28"/>
      <c r="LB390" s="28"/>
      <c r="LC390" s="28"/>
      <c r="LD390" s="28"/>
      <c r="LE390" s="28"/>
      <c r="LF390" s="28"/>
      <c r="LG390" s="28"/>
      <c r="LH390" s="28"/>
      <c r="LI390" s="28"/>
      <c r="LJ390" s="28"/>
      <c r="LK390" s="28"/>
      <c r="LL390" s="28"/>
      <c r="LM390" s="28"/>
      <c r="LN390" s="28"/>
      <c r="LO390" s="28"/>
      <c r="LP390" s="28"/>
      <c r="LQ390" s="28"/>
      <c r="LR390" s="28"/>
      <c r="LS390" s="28"/>
      <c r="LT390" s="28"/>
      <c r="LU390" s="28"/>
      <c r="LV390" s="28"/>
      <c r="LW390" s="28"/>
      <c r="LX390" s="28"/>
      <c r="LY390" s="28"/>
      <c r="LZ390" s="28"/>
      <c r="MA390" s="28"/>
      <c r="MB390" s="28"/>
      <c r="MC390" s="28"/>
      <c r="MD390" s="28"/>
      <c r="ME390" s="28"/>
      <c r="MF390" s="28"/>
      <c r="MG390" s="28"/>
      <c r="MH390" s="28"/>
      <c r="MI390" s="28"/>
      <c r="MJ390" s="28"/>
      <c r="MK390" s="28"/>
      <c r="ML390" s="28"/>
      <c r="MM390" s="28"/>
      <c r="MN390" s="28"/>
      <c r="MO390" s="28"/>
      <c r="MP390" s="28"/>
      <c r="MQ390" s="28"/>
      <c r="MR390" s="28"/>
      <c r="MS390" s="28"/>
      <c r="MT390" s="28"/>
      <c r="MU390" s="28"/>
      <c r="MV390" s="28"/>
      <c r="MW390" s="28"/>
      <c r="MX390" s="28"/>
      <c r="MY390" s="28"/>
      <c r="MZ390" s="28"/>
      <c r="NA390" s="28"/>
      <c r="NB390" s="28"/>
      <c r="NC390" s="28"/>
      <c r="ND390" s="28"/>
      <c r="NE390" s="28"/>
      <c r="NF390" s="28"/>
      <c r="NG390" s="28"/>
      <c r="NH390" s="28"/>
      <c r="NI390" s="28"/>
      <c r="NJ390" s="28"/>
      <c r="NK390" s="28"/>
      <c r="NL390" s="28"/>
      <c r="NM390" s="28"/>
      <c r="NN390" s="28"/>
      <c r="NO390" s="28"/>
      <c r="NP390" s="28"/>
      <c r="NQ390" s="28"/>
      <c r="NR390" s="28"/>
      <c r="NS390" s="28"/>
      <c r="NT390" s="28"/>
      <c r="NU390" s="28"/>
      <c r="NV390" s="28"/>
      <c r="NW390" s="28"/>
      <c r="NX390" s="28"/>
      <c r="NY390" s="28"/>
      <c r="NZ390" s="28"/>
      <c r="OA390" s="28"/>
      <c r="OB390" s="28"/>
      <c r="OC390" s="28"/>
      <c r="OD390" s="28"/>
      <c r="OE390" s="28"/>
      <c r="OF390" s="28"/>
      <c r="OG390" s="28"/>
      <c r="OH390" s="28"/>
      <c r="OI390" s="28"/>
      <c r="OJ390" s="28"/>
      <c r="OK390" s="28"/>
      <c r="OL390" s="28"/>
      <c r="OM390" s="28"/>
      <c r="ON390" s="28"/>
      <c r="OO390" s="28"/>
      <c r="OP390" s="28"/>
      <c r="OQ390" s="28"/>
      <c r="OR390" s="28"/>
      <c r="OS390" s="28"/>
      <c r="OT390" s="28"/>
      <c r="OU390" s="28"/>
      <c r="OV390" s="28"/>
      <c r="OW390" s="28"/>
      <c r="OX390" s="28"/>
      <c r="OY390" s="28"/>
      <c r="OZ390" s="28"/>
      <c r="PA390" s="28"/>
      <c r="PB390" s="28"/>
      <c r="PC390" s="28"/>
      <c r="PD390" s="28"/>
      <c r="PE390" s="28"/>
      <c r="PF390" s="28"/>
      <c r="PG390" s="28"/>
      <c r="PH390" s="28"/>
      <c r="PI390" s="28"/>
      <c r="PJ390" s="28"/>
      <c r="PK390" s="28"/>
      <c r="PL390" s="28"/>
      <c r="PM390" s="28"/>
      <c r="PN390" s="28"/>
      <c r="PO390" s="28"/>
      <c r="PP390" s="28"/>
      <c r="PQ390" s="28"/>
      <c r="PR390" s="28"/>
      <c r="PS390" s="28"/>
      <c r="PT390" s="28"/>
      <c r="PU390" s="28"/>
      <c r="PV390" s="28"/>
      <c r="PW390" s="28"/>
      <c r="PX390" s="28"/>
      <c r="PY390" s="28"/>
      <c r="PZ390" s="28"/>
      <c r="QA390" s="28"/>
      <c r="QB390" s="28"/>
      <c r="QC390" s="28"/>
      <c r="QD390" s="28"/>
      <c r="QE390" s="28"/>
      <c r="QF390" s="28"/>
      <c r="QG390" s="28"/>
      <c r="QH390" s="28"/>
      <c r="QI390" s="28"/>
      <c r="QJ390" s="28"/>
      <c r="QK390" s="28"/>
      <c r="QL390" s="28"/>
      <c r="QM390" s="28"/>
      <c r="QN390" s="28"/>
      <c r="QO390" s="28"/>
      <c r="QP390" s="28"/>
      <c r="QQ390" s="28"/>
      <c r="QR390" s="28"/>
      <c r="QS390" s="28"/>
      <c r="QT390" s="28"/>
      <c r="QU390" s="28"/>
      <c r="QV390" s="28"/>
      <c r="QW390" s="28"/>
      <c r="QX390" s="28"/>
      <c r="QY390" s="28"/>
      <c r="QZ390" s="28"/>
      <c r="RA390" s="28"/>
      <c r="RB390" s="28"/>
      <c r="RC390" s="28"/>
      <c r="RD390" s="28"/>
      <c r="RE390" s="28"/>
      <c r="RF390" s="28"/>
      <c r="RG390" s="28"/>
      <c r="RH390" s="28"/>
      <c r="RI390" s="28"/>
      <c r="RJ390" s="28"/>
      <c r="RK390" s="28"/>
      <c r="RL390" s="28"/>
      <c r="RM390" s="28"/>
      <c r="RN390" s="28"/>
      <c r="RO390" s="28"/>
      <c r="RP390" s="28"/>
      <c r="RQ390" s="28"/>
      <c r="RR390" s="28"/>
      <c r="RS390" s="28"/>
      <c r="RT390" s="28"/>
      <c r="RU390" s="28"/>
      <c r="RV390" s="28"/>
      <c r="RW390" s="28"/>
      <c r="RX390" s="28"/>
      <c r="RY390" s="28"/>
      <c r="RZ390" s="28"/>
      <c r="SA390" s="28"/>
      <c r="SB390" s="28"/>
      <c r="SC390" s="28"/>
      <c r="SD390" s="28"/>
      <c r="SE390" s="28"/>
      <c r="SF390" s="28"/>
      <c r="SG390" s="28"/>
      <c r="SH390" s="28"/>
      <c r="SI390" s="28"/>
      <c r="SJ390" s="28"/>
      <c r="SK390" s="28"/>
      <c r="SL390" s="28"/>
      <c r="SM390" s="28"/>
      <c r="SN390" s="28"/>
      <c r="SO390" s="28"/>
      <c r="SP390" s="28"/>
      <c r="SQ390" s="28"/>
      <c r="SR390" s="28"/>
      <c r="SS390" s="28"/>
      <c r="ST390" s="28"/>
      <c r="SU390" s="28"/>
      <c r="SV390" s="28"/>
      <c r="SW390" s="28"/>
      <c r="SX390" s="28"/>
      <c r="SY390" s="28"/>
      <c r="SZ390" s="28"/>
      <c r="TA390" s="28"/>
      <c r="TB390" s="28"/>
      <c r="TC390" s="28"/>
      <c r="TD390" s="28"/>
      <c r="TE390" s="28"/>
      <c r="TF390" s="28"/>
      <c r="TG390" s="28"/>
      <c r="TH390" s="28"/>
      <c r="TI390" s="28"/>
      <c r="TJ390" s="28"/>
      <c r="TK390" s="28"/>
      <c r="TL390" s="28"/>
      <c r="TM390" s="28"/>
      <c r="TN390" s="28"/>
      <c r="TO390" s="28"/>
      <c r="TP390" s="28"/>
      <c r="TQ390" s="28"/>
      <c r="TR390" s="28"/>
      <c r="TS390" s="28"/>
      <c r="TT390" s="28"/>
      <c r="TU390" s="28"/>
      <c r="TV390" s="28"/>
      <c r="TW390" s="28"/>
      <c r="TX390" s="28"/>
      <c r="TY390" s="28"/>
      <c r="TZ390" s="28"/>
      <c r="UA390" s="28"/>
      <c r="UB390" s="28"/>
      <c r="UC390" s="28"/>
      <c r="UD390" s="28"/>
      <c r="UE390" s="28"/>
      <c r="UF390" s="28"/>
      <c r="UG390" s="28"/>
      <c r="UH390" s="28"/>
      <c r="UI390" s="28"/>
      <c r="UJ390" s="28"/>
      <c r="UK390" s="28"/>
      <c r="UL390" s="28"/>
      <c r="UM390" s="28"/>
      <c r="UN390" s="28"/>
      <c r="UO390" s="28"/>
      <c r="UP390" s="28"/>
      <c r="UQ390" s="28"/>
      <c r="UR390" s="28"/>
      <c r="US390" s="28"/>
      <c r="UT390" s="28"/>
      <c r="UU390" s="28"/>
      <c r="UV390" s="28"/>
      <c r="UW390" s="28"/>
      <c r="UX390" s="28"/>
      <c r="UY390" s="28"/>
      <c r="UZ390" s="28"/>
      <c r="VA390" s="28"/>
      <c r="VB390" s="28"/>
      <c r="VC390" s="28"/>
      <c r="VD390" s="28"/>
      <c r="VE390" s="28"/>
      <c r="VF390" s="28"/>
      <c r="VG390" s="28"/>
      <c r="VH390" s="28"/>
      <c r="VI390" s="28"/>
      <c r="VJ390" s="28"/>
      <c r="VK390" s="28"/>
      <c r="VL390" s="28"/>
      <c r="VM390" s="28"/>
      <c r="VN390" s="28"/>
      <c r="VO390" s="28"/>
      <c r="VP390" s="28"/>
      <c r="VQ390" s="28"/>
      <c r="VR390" s="28"/>
      <c r="VS390" s="28"/>
      <c r="VT390" s="28"/>
      <c r="VU390" s="28"/>
      <c r="VV390" s="28"/>
      <c r="VW390" s="28"/>
      <c r="VX390" s="28"/>
      <c r="VY390" s="28"/>
      <c r="VZ390" s="28"/>
      <c r="WA390" s="28"/>
      <c r="WB390" s="28"/>
      <c r="WC390" s="28"/>
      <c r="WD390" s="28"/>
      <c r="WE390" s="28"/>
      <c r="WF390" s="28"/>
      <c r="WG390" s="28"/>
      <c r="WH390" s="28"/>
      <c r="WI390" s="28"/>
      <c r="WJ390" s="28"/>
      <c r="WK390" s="28"/>
      <c r="WL390" s="28"/>
      <c r="WM390" s="28"/>
      <c r="WN390" s="28"/>
      <c r="WO390" s="28"/>
      <c r="WP390" s="28"/>
      <c r="WQ390" s="28"/>
      <c r="WR390" s="28"/>
      <c r="WS390" s="28"/>
      <c r="WT390" s="28"/>
      <c r="WU390" s="28"/>
      <c r="WV390" s="28"/>
      <c r="WW390" s="28"/>
      <c r="WX390" s="28"/>
      <c r="WY390" s="28"/>
      <c r="WZ390" s="28"/>
      <c r="XA390" s="28"/>
      <c r="XB390" s="28"/>
      <c r="XC390" s="28"/>
      <c r="XD390" s="28"/>
      <c r="XE390" s="28"/>
      <c r="XF390" s="28"/>
      <c r="XG390" s="28"/>
      <c r="XH390" s="28"/>
      <c r="XI390" s="28"/>
      <c r="XJ390" s="28"/>
      <c r="XK390" s="28"/>
      <c r="XL390" s="28"/>
      <c r="XM390" s="28"/>
      <c r="XN390" s="28"/>
      <c r="XO390" s="28"/>
      <c r="XP390" s="28"/>
      <c r="XQ390" s="28"/>
      <c r="XR390" s="28"/>
      <c r="XS390" s="28"/>
      <c r="XT390" s="28"/>
      <c r="XU390" s="28"/>
      <c r="XV390" s="28"/>
      <c r="XW390" s="28"/>
      <c r="XX390" s="28"/>
      <c r="XY390" s="28"/>
      <c r="XZ390" s="28"/>
      <c r="YA390" s="28"/>
      <c r="YB390" s="28"/>
      <c r="YC390" s="28"/>
      <c r="YD390" s="28"/>
      <c r="YE390" s="28"/>
      <c r="YF390" s="28"/>
      <c r="YG390" s="28"/>
      <c r="YH390" s="28"/>
      <c r="YI390" s="28"/>
      <c r="YJ390" s="28"/>
      <c r="YK390" s="28"/>
      <c r="YL390" s="28"/>
      <c r="YM390" s="28"/>
      <c r="YN390" s="28"/>
      <c r="YO390" s="28"/>
      <c r="YP390" s="28"/>
      <c r="YQ390" s="28"/>
      <c r="YR390" s="28"/>
      <c r="YS390" s="28"/>
      <c r="YT390" s="28"/>
      <c r="YU390" s="28"/>
      <c r="YV390" s="28"/>
      <c r="YW390" s="28"/>
      <c r="YX390" s="28"/>
      <c r="YY390" s="28"/>
      <c r="YZ390" s="28"/>
      <c r="ZA390" s="28"/>
      <c r="ZB390" s="28"/>
      <c r="ZC390" s="28"/>
      <c r="ZD390" s="28"/>
      <c r="ZE390" s="28"/>
      <c r="ZF390" s="28"/>
      <c r="ZG390" s="28"/>
      <c r="ZH390" s="28"/>
      <c r="ZI390" s="28"/>
      <c r="ZJ390" s="28"/>
      <c r="ZK390" s="28"/>
      <c r="ZL390" s="28"/>
      <c r="ZM390" s="28"/>
      <c r="ZN390" s="28"/>
      <c r="ZO390" s="28"/>
      <c r="ZP390" s="28"/>
      <c r="ZQ390" s="28"/>
      <c r="ZR390" s="28"/>
      <c r="ZS390" s="28"/>
      <c r="ZT390" s="28"/>
      <c r="ZU390" s="28"/>
      <c r="ZV390" s="28"/>
      <c r="ZW390" s="28"/>
      <c r="ZX390" s="28"/>
      <c r="ZY390" s="28"/>
      <c r="ZZ390" s="28"/>
      <c r="AAA390" s="28"/>
      <c r="AAB390" s="28"/>
      <c r="AAC390" s="28"/>
      <c r="AAD390" s="28"/>
      <c r="AAE390" s="28"/>
      <c r="AAF390" s="28"/>
      <c r="AAG390" s="28"/>
      <c r="AAH390" s="28"/>
      <c r="AAI390" s="28"/>
      <c r="AAJ390" s="28"/>
      <c r="AAK390" s="28"/>
      <c r="AAL390" s="28"/>
      <c r="AAM390" s="28"/>
      <c r="AAN390" s="28"/>
      <c r="AAO390" s="28"/>
      <c r="AAP390" s="28"/>
      <c r="AAQ390" s="28"/>
      <c r="AAR390" s="28"/>
      <c r="AAS390" s="28"/>
      <c r="AAT390" s="28"/>
      <c r="AAU390" s="28"/>
      <c r="AAV390" s="28"/>
      <c r="AAW390" s="28"/>
      <c r="AAX390" s="28"/>
      <c r="AAY390" s="28"/>
      <c r="AAZ390" s="28"/>
      <c r="ABA390" s="28"/>
      <c r="ABB390" s="28"/>
      <c r="ABC390" s="28"/>
      <c r="ABD390" s="28"/>
      <c r="ABE390" s="28"/>
      <c r="ABF390" s="28"/>
      <c r="ABG390" s="28"/>
      <c r="ABH390" s="28"/>
      <c r="ABI390" s="28"/>
      <c r="ABJ390" s="28"/>
      <c r="ABK390" s="28"/>
      <c r="ABL390" s="28"/>
      <c r="ABM390" s="28"/>
      <c r="ABN390" s="28"/>
      <c r="ABO390" s="28"/>
      <c r="ABP390" s="28"/>
      <c r="ABQ390" s="28"/>
      <c r="ABR390" s="28"/>
      <c r="ABS390" s="28"/>
      <c r="ABT390" s="28"/>
      <c r="ABU390" s="28"/>
      <c r="ABV390" s="28"/>
      <c r="ABW390" s="28"/>
      <c r="ABX390" s="28"/>
      <c r="ABY390" s="28"/>
      <c r="ABZ390" s="28"/>
      <c r="ACA390" s="28"/>
      <c r="ACB390" s="28"/>
      <c r="ACC390" s="28"/>
      <c r="ACD390" s="28"/>
      <c r="ACE390" s="28"/>
      <c r="ACF390" s="28"/>
      <c r="ACG390" s="28"/>
      <c r="ACH390" s="28"/>
      <c r="ACI390" s="28"/>
      <c r="ACJ390" s="28"/>
      <c r="ACK390" s="28"/>
      <c r="ACL390" s="28"/>
      <c r="ACM390" s="28"/>
      <c r="ACN390" s="28"/>
      <c r="ACO390" s="28"/>
      <c r="ACP390" s="28"/>
      <c r="ACQ390" s="28"/>
      <c r="ACR390" s="28"/>
      <c r="ACS390" s="28"/>
      <c r="ACT390" s="28"/>
      <c r="ACU390" s="28"/>
      <c r="ACV390" s="28"/>
      <c r="ACW390" s="28"/>
      <c r="ACX390" s="28"/>
      <c r="ACY390" s="28"/>
      <c r="ACZ390" s="28"/>
      <c r="ADA390" s="28"/>
      <c r="ADB390" s="28"/>
      <c r="ADC390" s="28"/>
      <c r="ADD390" s="28"/>
      <c r="ADE390" s="28"/>
      <c r="ADF390" s="28"/>
      <c r="ADG390" s="28"/>
      <c r="ADH390" s="28"/>
      <c r="ADI390" s="28"/>
      <c r="ADJ390" s="28"/>
      <c r="ADK390" s="28"/>
      <c r="ADL390" s="28"/>
      <c r="ADM390" s="28"/>
      <c r="ADN390" s="28"/>
      <c r="ADO390" s="28"/>
      <c r="ADP390" s="28"/>
      <c r="ADQ390" s="28"/>
      <c r="ADR390" s="28"/>
      <c r="ADS390" s="28"/>
      <c r="ADT390" s="28"/>
      <c r="ADU390" s="28"/>
      <c r="ADV390" s="28"/>
      <c r="ADW390" s="28"/>
      <c r="ADX390" s="28"/>
      <c r="ADY390" s="28"/>
      <c r="ADZ390" s="28"/>
      <c r="AEA390" s="28"/>
      <c r="AEB390" s="28"/>
      <c r="AEC390" s="28"/>
      <c r="AED390" s="28"/>
      <c r="AEE390" s="28"/>
      <c r="AEF390" s="28"/>
      <c r="AEG390" s="28"/>
      <c r="AEH390" s="28"/>
      <c r="AEI390" s="28"/>
      <c r="AEJ390" s="28"/>
      <c r="AEK390" s="28"/>
      <c r="AEL390" s="28"/>
      <c r="AEM390" s="28"/>
      <c r="AEN390" s="28"/>
      <c r="AEO390" s="28"/>
      <c r="AEP390" s="28"/>
      <c r="AEQ390" s="28"/>
      <c r="AER390" s="28"/>
      <c r="AES390" s="28"/>
      <c r="AET390" s="28"/>
      <c r="AEU390" s="28"/>
      <c r="AEV390" s="28"/>
      <c r="AEW390" s="28"/>
      <c r="AEX390" s="28"/>
      <c r="AEY390" s="28"/>
      <c r="AEZ390" s="28"/>
      <c r="AFA390" s="28"/>
      <c r="AFB390" s="28"/>
      <c r="AFC390" s="28"/>
      <c r="AFD390" s="28"/>
      <c r="AFE390" s="28"/>
      <c r="AFF390" s="28"/>
      <c r="AFG390" s="28"/>
      <c r="AFH390" s="28"/>
      <c r="AFI390" s="28"/>
      <c r="AFJ390" s="28"/>
      <c r="AFK390" s="28"/>
      <c r="AFL390" s="28"/>
      <c r="AFM390" s="28"/>
      <c r="AFN390" s="28"/>
      <c r="AFO390" s="28"/>
      <c r="AFP390" s="28"/>
      <c r="AFQ390" s="28"/>
      <c r="AFR390" s="28"/>
      <c r="AFS390" s="28"/>
      <c r="AFT390" s="28"/>
      <c r="AFU390" s="28"/>
      <c r="AFV390" s="28"/>
      <c r="AFW390" s="28"/>
      <c r="AFX390" s="28"/>
      <c r="AFY390" s="28"/>
      <c r="AFZ390" s="28"/>
      <c r="AGA390" s="28"/>
      <c r="AGB390" s="28"/>
      <c r="AGC390" s="28"/>
      <c r="AGD390" s="28"/>
      <c r="AGE390" s="28"/>
      <c r="AGF390" s="28"/>
      <c r="AGG390" s="28"/>
      <c r="AGH390" s="28"/>
      <c r="AGI390" s="28"/>
      <c r="AGJ390" s="28"/>
      <c r="AGK390" s="28"/>
      <c r="AGL390" s="28"/>
      <c r="AGM390" s="28"/>
      <c r="AGN390" s="28"/>
      <c r="AGO390" s="28"/>
      <c r="AGP390" s="28"/>
      <c r="AGQ390" s="28"/>
      <c r="AGR390" s="28"/>
    </row>
    <row r="391" spans="1:7029" s="28" customFormat="1" ht="14.45" hidden="1" customHeight="1" x14ac:dyDescent="0.2">
      <c r="A391" s="401">
        <v>115</v>
      </c>
      <c r="B391" s="407" t="s">
        <v>621</v>
      </c>
      <c r="C391" s="460" t="s">
        <v>156</v>
      </c>
      <c r="D391" s="194">
        <f>'Transmission Cost 12-30-2014'!B459</f>
        <v>1055111.8600000001</v>
      </c>
      <c r="E391" s="194">
        <f>'Transmission Cost 12-30-2014'!D459</f>
        <v>894845.97</v>
      </c>
      <c r="F391" s="403" t="s">
        <v>35</v>
      </c>
      <c r="G391" s="401">
        <v>51736</v>
      </c>
      <c r="H391" s="417" t="s">
        <v>1543</v>
      </c>
      <c r="I391" s="417"/>
      <c r="J391" s="417" t="s">
        <v>1151</v>
      </c>
      <c r="K391" s="408">
        <f t="shared" si="599"/>
        <v>2124.2124360422295</v>
      </c>
      <c r="L391" s="408">
        <f t="shared" si="600"/>
        <v>1801.5558443407808</v>
      </c>
      <c r="M391" s="184"/>
      <c r="N391" s="404" t="s">
        <v>329</v>
      </c>
      <c r="O391" s="409" t="s">
        <v>728</v>
      </c>
      <c r="P391" s="128" t="e">
        <f>VLOOKUP(I391,I399:J754,2,FALSE)</f>
        <v>#N/A</v>
      </c>
      <c r="Q391" s="129" t="e">
        <f>VLOOKUP(I391,#REF!,5,FALSE)</f>
        <v>#REF!</v>
      </c>
      <c r="R391" s="129" t="e">
        <f>VLOOKUP(I391,#REF!,6,FALSE)</f>
        <v>#REF!</v>
      </c>
      <c r="S391" s="130" t="e">
        <f t="shared" si="601"/>
        <v>#REF!</v>
      </c>
      <c r="T391" s="401">
        <v>115</v>
      </c>
      <c r="U391" s="401">
        <v>1</v>
      </c>
      <c r="V391" s="402">
        <v>4.1000000000000002E-2</v>
      </c>
      <c r="W391" s="402">
        <v>20.364999999999998</v>
      </c>
      <c r="X391" s="404">
        <f t="shared" si="602"/>
        <v>1</v>
      </c>
      <c r="Y391" s="404">
        <f t="shared" si="607"/>
        <v>1</v>
      </c>
      <c r="Z391" s="412">
        <f t="shared" si="603"/>
        <v>2124.2124360422295</v>
      </c>
      <c r="AA391" s="412">
        <f t="shared" si="604"/>
        <v>1801.5558443407808</v>
      </c>
      <c r="AB391" s="404">
        <f t="shared" si="608"/>
        <v>0</v>
      </c>
      <c r="AC391" s="412">
        <f t="shared" si="605"/>
        <v>0</v>
      </c>
      <c r="AD391" s="412">
        <f t="shared" si="606"/>
        <v>0</v>
      </c>
      <c r="AE391" s="413" t="s">
        <v>330</v>
      </c>
      <c r="AF391" s="400">
        <v>526</v>
      </c>
      <c r="AG391" s="400">
        <v>100</v>
      </c>
      <c r="AH391" s="456">
        <f t="shared" si="591"/>
        <v>4.1000000000000002E-2</v>
      </c>
    </row>
    <row r="392" spans="1:7029" s="28" customFormat="1" ht="14.45" hidden="1" customHeight="1" x14ac:dyDescent="0.2">
      <c r="A392" s="108">
        <v>115</v>
      </c>
      <c r="B392" s="109" t="s">
        <v>140</v>
      </c>
      <c r="C392" s="278" t="s">
        <v>121</v>
      </c>
      <c r="D392" s="110">
        <f>'Transmission Cost 12-30-2014'!B433</f>
        <v>2007361.85</v>
      </c>
      <c r="E392" s="110">
        <f>'Transmission Cost 12-30-2014'!D433</f>
        <v>1785771.42</v>
      </c>
      <c r="F392" s="111" t="s">
        <v>35</v>
      </c>
      <c r="G392" s="108"/>
      <c r="H392" s="278" t="s">
        <v>1288</v>
      </c>
      <c r="I392" s="108"/>
      <c r="J392" s="278" t="s">
        <v>1289</v>
      </c>
      <c r="K392" s="126">
        <f t="shared" si="599"/>
        <v>407816.17720090295</v>
      </c>
      <c r="L392" s="126">
        <f t="shared" si="600"/>
        <v>362797.80541760725</v>
      </c>
      <c r="M392" s="127">
        <f t="shared" ref="M392:M398" si="609">SUM(K392)</f>
        <v>407816.17720090295</v>
      </c>
      <c r="N392" s="128" t="s">
        <v>338</v>
      </c>
      <c r="O392" s="142" t="s">
        <v>330</v>
      </c>
      <c r="P392" s="128" t="e">
        <f>VLOOKUP(I392,I425:J755,2,FALSE)</f>
        <v>#N/A</v>
      </c>
      <c r="Q392" s="129" t="e">
        <f>VLOOKUP(I392,#REF!,5,FALSE)</f>
        <v>#REF!</v>
      </c>
      <c r="R392" s="129" t="e">
        <f>VLOOKUP(I392,#REF!,6,FALSE)</f>
        <v>#REF!</v>
      </c>
      <c r="S392" s="130" t="e">
        <f t="shared" si="601"/>
        <v>#REF!</v>
      </c>
      <c r="T392" s="108">
        <v>115</v>
      </c>
      <c r="U392" s="108">
        <v>1</v>
      </c>
      <c r="V392" s="131">
        <v>1.8</v>
      </c>
      <c r="W392" s="385">
        <v>8.86</v>
      </c>
      <c r="X392" s="128">
        <f t="shared" si="602"/>
        <v>1</v>
      </c>
      <c r="Y392" s="128">
        <f t="shared" si="607"/>
        <v>0</v>
      </c>
      <c r="Z392" s="135">
        <f t="shared" si="603"/>
        <v>0</v>
      </c>
      <c r="AA392" s="135">
        <f t="shared" si="604"/>
        <v>0</v>
      </c>
      <c r="AB392" s="128">
        <f t="shared" si="608"/>
        <v>1</v>
      </c>
      <c r="AC392" s="135">
        <f t="shared" si="605"/>
        <v>407816.17720090295</v>
      </c>
      <c r="AD392" s="135">
        <f t="shared" si="606"/>
        <v>362797.80541760725</v>
      </c>
      <c r="AE392" s="133" t="s">
        <v>330</v>
      </c>
      <c r="AF392" s="39">
        <v>526</v>
      </c>
      <c r="AG392" s="39">
        <v>100</v>
      </c>
      <c r="AH392" s="180">
        <f t="shared" ref="AH392:AH410" si="610">V392</f>
        <v>1.8</v>
      </c>
    </row>
    <row r="393" spans="1:7029" ht="14.45" hidden="1" customHeight="1" x14ac:dyDescent="0.2">
      <c r="A393" s="238">
        <v>115</v>
      </c>
      <c r="B393" s="240" t="s">
        <v>1544</v>
      </c>
      <c r="C393" s="236" t="s">
        <v>388</v>
      </c>
      <c r="D393" s="110">
        <f>'Transmission Cost 12-30-2014'!B426</f>
        <v>727973.42999999993</v>
      </c>
      <c r="E393" s="110">
        <f>'Transmission Cost 12-30-2014'!D426</f>
        <v>639646.84000000008</v>
      </c>
      <c r="F393" s="237" t="s">
        <v>35</v>
      </c>
      <c r="G393" s="198"/>
      <c r="H393" s="228" t="s">
        <v>1545</v>
      </c>
      <c r="I393" s="238"/>
      <c r="J393" s="227" t="s">
        <v>1546</v>
      </c>
      <c r="K393" s="126">
        <f t="shared" si="599"/>
        <v>2222.3007308576352</v>
      </c>
      <c r="L393" s="126">
        <f t="shared" si="600"/>
        <v>1952.6641789972709</v>
      </c>
      <c r="M393" s="127">
        <f t="shared" si="609"/>
        <v>2222.3007308576352</v>
      </c>
      <c r="N393" s="243" t="s">
        <v>338</v>
      </c>
      <c r="O393" s="241" t="s">
        <v>330</v>
      </c>
      <c r="P393" s="243"/>
      <c r="Q393" s="244"/>
      <c r="R393" s="244"/>
      <c r="S393" s="239"/>
      <c r="T393" s="238">
        <v>115</v>
      </c>
      <c r="U393" s="238">
        <v>1</v>
      </c>
      <c r="V393" s="242">
        <v>8.5000000000000006E-2</v>
      </c>
      <c r="W393" s="328">
        <v>27.844000000000001</v>
      </c>
      <c r="X393" s="128">
        <f t="shared" si="602"/>
        <v>1</v>
      </c>
      <c r="Y393" s="128">
        <f t="shared" si="607"/>
        <v>0</v>
      </c>
      <c r="Z393" s="135">
        <f t="shared" si="603"/>
        <v>0</v>
      </c>
      <c r="AA393" s="135">
        <f t="shared" si="604"/>
        <v>0</v>
      </c>
      <c r="AB393" s="128">
        <f t="shared" si="608"/>
        <v>1</v>
      </c>
      <c r="AC393" s="135">
        <f t="shared" si="605"/>
        <v>2222.3007308576352</v>
      </c>
      <c r="AD393" s="135">
        <f t="shared" si="606"/>
        <v>1952.6641789972709</v>
      </c>
      <c r="AE393" s="243" t="s">
        <v>330</v>
      </c>
      <c r="AF393" s="238">
        <v>526</v>
      </c>
      <c r="AG393" s="238">
        <v>100</v>
      </c>
      <c r="AH393" s="180">
        <f t="shared" si="610"/>
        <v>8.5000000000000006E-2</v>
      </c>
      <c r="AI393" s="235"/>
      <c r="AJ393" s="235"/>
      <c r="AK393" s="235"/>
      <c r="AL393" s="234"/>
      <c r="AM393" s="234"/>
      <c r="AN393" s="234"/>
      <c r="AO393" s="234"/>
      <c r="AP393" s="234"/>
      <c r="AQ393" s="234"/>
      <c r="AR393" s="234"/>
      <c r="AS393" s="234"/>
      <c r="AT393" s="234"/>
      <c r="AU393" s="234"/>
      <c r="AV393" s="234"/>
      <c r="AW393" s="234"/>
      <c r="AX393" s="234"/>
      <c r="AY393" s="234"/>
      <c r="AZ393" s="234"/>
      <c r="BA393" s="234"/>
      <c r="BB393" s="234"/>
      <c r="BC393" s="234"/>
      <c r="BD393" s="234"/>
      <c r="BE393" s="234"/>
      <c r="BF393" s="234"/>
      <c r="BG393" s="234"/>
      <c r="BH393" s="234"/>
      <c r="BI393" s="234"/>
      <c r="BJ393" s="234"/>
      <c r="BK393" s="234"/>
      <c r="BL393" s="234"/>
      <c r="BM393" s="234"/>
      <c r="BN393" s="234"/>
      <c r="BO393" s="234"/>
      <c r="BP393" s="234"/>
      <c r="BQ393" s="234"/>
      <c r="BR393" s="234"/>
      <c r="BS393" s="234"/>
      <c r="BT393" s="234"/>
      <c r="BU393" s="234"/>
      <c r="BV393" s="234"/>
      <c r="BW393" s="234"/>
      <c r="BX393" s="234"/>
      <c r="BY393" s="234"/>
      <c r="BZ393" s="234"/>
      <c r="CA393" s="234"/>
      <c r="CB393" s="234"/>
      <c r="CC393" s="234"/>
      <c r="CD393" s="234"/>
      <c r="CE393" s="234"/>
      <c r="CF393" s="234"/>
      <c r="CG393" s="234"/>
      <c r="CH393" s="234"/>
      <c r="CI393" s="234"/>
      <c r="CJ393" s="234"/>
      <c r="CK393" s="234"/>
      <c r="CL393" s="234"/>
      <c r="CM393" s="234"/>
      <c r="CN393" s="234"/>
      <c r="CO393" s="234"/>
      <c r="CP393" s="234"/>
      <c r="CQ393" s="234"/>
      <c r="CR393" s="234"/>
      <c r="CS393" s="234"/>
      <c r="CT393" s="234"/>
      <c r="CU393" s="234"/>
      <c r="CV393" s="234"/>
      <c r="CW393" s="234"/>
      <c r="CX393" s="234"/>
      <c r="CY393" s="234"/>
      <c r="CZ393" s="234"/>
      <c r="DA393" s="234"/>
      <c r="DB393" s="234"/>
      <c r="DC393" s="234"/>
      <c r="DD393" s="234"/>
      <c r="DE393" s="234"/>
      <c r="DF393" s="234"/>
      <c r="DG393" s="234"/>
      <c r="DH393" s="234"/>
      <c r="DI393" s="234"/>
      <c r="DJ393" s="234"/>
      <c r="DK393" s="234"/>
      <c r="DL393" s="234"/>
      <c r="DM393" s="234"/>
      <c r="DN393" s="234"/>
      <c r="DO393" s="234"/>
      <c r="DP393" s="234"/>
      <c r="DQ393" s="234"/>
      <c r="DR393" s="234"/>
      <c r="DS393" s="234"/>
      <c r="DT393" s="234"/>
      <c r="DU393" s="234"/>
      <c r="DV393" s="234"/>
      <c r="DW393" s="234"/>
      <c r="DX393" s="234"/>
      <c r="DY393" s="234"/>
      <c r="DZ393" s="234"/>
      <c r="EA393" s="234"/>
      <c r="EB393" s="234"/>
      <c r="EC393" s="234"/>
      <c r="ED393" s="234"/>
      <c r="EE393" s="234"/>
      <c r="EF393" s="234"/>
      <c r="EG393" s="234"/>
      <c r="EH393" s="234"/>
      <c r="EI393" s="234"/>
      <c r="EJ393" s="234"/>
      <c r="EK393" s="234"/>
      <c r="EL393" s="234"/>
      <c r="EM393" s="234"/>
      <c r="EN393" s="234"/>
      <c r="EO393" s="234"/>
      <c r="EP393" s="234"/>
      <c r="EQ393" s="234"/>
      <c r="ER393" s="234"/>
      <c r="ES393" s="234"/>
      <c r="ET393" s="234"/>
      <c r="EU393" s="234"/>
      <c r="EV393" s="234"/>
      <c r="EW393" s="234"/>
      <c r="EX393" s="234"/>
      <c r="EY393" s="234"/>
      <c r="EZ393" s="234"/>
      <c r="FA393" s="234"/>
      <c r="FB393" s="234"/>
      <c r="FC393" s="234"/>
      <c r="FD393" s="234"/>
      <c r="FE393" s="234"/>
      <c r="FF393" s="234"/>
      <c r="FG393" s="234"/>
      <c r="FH393" s="234"/>
      <c r="FI393" s="234"/>
      <c r="FJ393" s="234"/>
      <c r="FK393" s="234"/>
      <c r="FL393" s="234"/>
      <c r="FM393" s="234"/>
      <c r="FN393" s="234"/>
      <c r="FO393" s="234"/>
      <c r="FP393" s="234"/>
      <c r="FQ393" s="234"/>
      <c r="FR393" s="234"/>
      <c r="FS393" s="234"/>
      <c r="FT393" s="234"/>
      <c r="FU393" s="234"/>
      <c r="FV393" s="234"/>
      <c r="FW393" s="234"/>
      <c r="FX393" s="234"/>
      <c r="FY393" s="234"/>
      <c r="FZ393" s="234"/>
      <c r="GA393" s="234"/>
      <c r="GB393" s="234"/>
      <c r="GC393" s="234"/>
      <c r="GD393" s="234"/>
      <c r="GE393" s="234"/>
      <c r="GF393" s="234"/>
      <c r="GG393" s="234"/>
      <c r="GH393" s="234"/>
      <c r="GI393" s="234"/>
      <c r="GJ393" s="234"/>
      <c r="GK393" s="234"/>
      <c r="GL393" s="234"/>
      <c r="GM393" s="234"/>
      <c r="GN393" s="234"/>
      <c r="GO393" s="234"/>
      <c r="GP393" s="234"/>
      <c r="GQ393" s="234"/>
      <c r="GR393" s="234"/>
      <c r="GS393" s="234"/>
      <c r="GT393" s="234"/>
      <c r="GU393" s="234"/>
      <c r="GV393" s="234"/>
      <c r="GW393" s="234"/>
      <c r="GX393" s="234"/>
      <c r="GY393" s="234"/>
      <c r="GZ393" s="234"/>
      <c r="HA393" s="234"/>
      <c r="HB393" s="234"/>
      <c r="HC393" s="234"/>
      <c r="HD393" s="234"/>
      <c r="HE393" s="234"/>
      <c r="HF393" s="234"/>
      <c r="HG393" s="234"/>
      <c r="HH393" s="234"/>
      <c r="HI393" s="234"/>
      <c r="HJ393" s="234"/>
      <c r="HK393" s="234"/>
      <c r="HL393" s="234"/>
      <c r="HM393" s="234"/>
      <c r="HN393" s="234"/>
      <c r="HO393" s="234"/>
      <c r="HP393" s="234"/>
      <c r="HQ393" s="234"/>
      <c r="HR393" s="234"/>
      <c r="HS393" s="234"/>
      <c r="HT393" s="234"/>
      <c r="HU393" s="234"/>
      <c r="HV393" s="234"/>
      <c r="HW393" s="234"/>
      <c r="HX393" s="234"/>
      <c r="HY393" s="234"/>
      <c r="HZ393" s="234"/>
      <c r="IA393" s="234"/>
      <c r="IB393" s="234"/>
      <c r="IC393" s="234"/>
      <c r="ID393" s="234"/>
      <c r="IE393" s="234"/>
      <c r="IF393" s="234"/>
      <c r="IG393" s="234"/>
      <c r="IH393" s="234"/>
      <c r="II393" s="234"/>
      <c r="IJ393" s="234"/>
      <c r="IK393" s="234"/>
      <c r="IL393" s="234"/>
      <c r="IM393" s="234"/>
      <c r="IN393" s="234"/>
      <c r="IO393" s="234"/>
      <c r="IP393" s="234"/>
      <c r="IQ393" s="234"/>
      <c r="IR393" s="234"/>
      <c r="IS393" s="234"/>
      <c r="IT393" s="234"/>
      <c r="IU393" s="234"/>
      <c r="IV393" s="234"/>
      <c r="IW393" s="234"/>
      <c r="IX393" s="234"/>
      <c r="IY393" s="234"/>
      <c r="IZ393" s="234"/>
      <c r="JA393" s="234"/>
      <c r="JB393" s="234"/>
      <c r="JC393" s="234"/>
      <c r="JD393" s="234"/>
      <c r="JE393" s="234"/>
      <c r="JF393" s="234"/>
      <c r="JG393" s="234"/>
      <c r="JH393" s="234"/>
      <c r="JI393" s="234"/>
      <c r="JJ393" s="234"/>
      <c r="JK393" s="234"/>
      <c r="JL393" s="234"/>
      <c r="JM393" s="234"/>
      <c r="JN393" s="234"/>
      <c r="JO393" s="234"/>
      <c r="JP393" s="234"/>
      <c r="JQ393" s="234"/>
      <c r="JR393" s="234"/>
      <c r="JS393" s="234"/>
      <c r="JT393" s="234"/>
      <c r="JU393" s="234"/>
      <c r="JV393" s="234"/>
      <c r="JW393" s="234"/>
      <c r="JX393" s="234"/>
      <c r="JY393" s="234"/>
      <c r="JZ393" s="234"/>
      <c r="KA393" s="234"/>
      <c r="KB393" s="234"/>
      <c r="KC393" s="234"/>
      <c r="KD393" s="234"/>
      <c r="KE393" s="234"/>
      <c r="KF393" s="234"/>
      <c r="KG393" s="234"/>
      <c r="KH393" s="234"/>
      <c r="KI393" s="234"/>
      <c r="KJ393" s="234"/>
      <c r="KK393" s="234"/>
      <c r="KL393" s="234"/>
      <c r="KM393" s="234"/>
      <c r="KN393" s="234"/>
      <c r="KO393" s="234"/>
      <c r="KP393" s="234"/>
      <c r="KQ393" s="234"/>
      <c r="KR393" s="234"/>
      <c r="KS393" s="234"/>
      <c r="KT393" s="234"/>
      <c r="KU393" s="234"/>
      <c r="KV393" s="234"/>
      <c r="KW393" s="234"/>
      <c r="KX393" s="234"/>
      <c r="KY393" s="234"/>
      <c r="KZ393" s="234"/>
      <c r="LA393" s="234"/>
      <c r="LB393" s="234"/>
      <c r="LC393" s="234"/>
      <c r="LD393" s="234"/>
      <c r="LE393" s="234"/>
      <c r="LF393" s="234"/>
      <c r="LG393" s="234"/>
      <c r="LH393" s="234"/>
      <c r="LI393" s="234"/>
      <c r="LJ393" s="234"/>
      <c r="LK393" s="234"/>
      <c r="LL393" s="234"/>
      <c r="LM393" s="234"/>
      <c r="LN393" s="234"/>
      <c r="LO393" s="234"/>
      <c r="LP393" s="234"/>
      <c r="LQ393" s="234"/>
      <c r="LR393" s="234"/>
      <c r="LS393" s="234"/>
      <c r="LT393" s="234"/>
      <c r="LU393" s="234"/>
      <c r="LV393" s="234"/>
      <c r="LW393" s="234"/>
      <c r="LX393" s="234"/>
      <c r="LY393" s="234"/>
      <c r="LZ393" s="234"/>
      <c r="MA393" s="234"/>
      <c r="MB393" s="234"/>
      <c r="MC393" s="234"/>
      <c r="MD393" s="234"/>
      <c r="ME393" s="234"/>
      <c r="MF393" s="234"/>
      <c r="MG393" s="234"/>
      <c r="MH393" s="234"/>
      <c r="MI393" s="234"/>
      <c r="MJ393" s="234"/>
      <c r="MK393" s="234"/>
      <c r="ML393" s="234"/>
      <c r="MM393" s="234"/>
      <c r="MN393" s="234"/>
      <c r="MO393" s="234"/>
      <c r="MP393" s="234"/>
      <c r="MQ393" s="234"/>
      <c r="MR393" s="234"/>
      <c r="MS393" s="234"/>
      <c r="MT393" s="234"/>
      <c r="MU393" s="234"/>
      <c r="MV393" s="234"/>
      <c r="MW393" s="234"/>
      <c r="MX393" s="234"/>
      <c r="MY393" s="234"/>
      <c r="MZ393" s="234"/>
      <c r="NA393" s="234"/>
      <c r="NB393" s="234"/>
      <c r="NC393" s="234"/>
      <c r="ND393" s="234"/>
      <c r="NE393" s="234"/>
      <c r="NF393" s="234"/>
      <c r="NG393" s="234"/>
      <c r="NH393" s="234"/>
      <c r="NI393" s="234"/>
      <c r="NJ393" s="234"/>
      <c r="NK393" s="234"/>
      <c r="NL393" s="234"/>
      <c r="NM393" s="234"/>
      <c r="NN393" s="234"/>
      <c r="NO393" s="234"/>
      <c r="NP393" s="234"/>
      <c r="NQ393" s="234"/>
      <c r="NR393" s="234"/>
      <c r="NS393" s="234"/>
      <c r="NT393" s="234"/>
      <c r="NU393" s="234"/>
      <c r="NV393" s="234"/>
      <c r="NW393" s="234"/>
      <c r="NX393" s="234"/>
      <c r="NY393" s="234"/>
      <c r="NZ393" s="234"/>
      <c r="OA393" s="234"/>
      <c r="OB393" s="234"/>
      <c r="OC393" s="234"/>
      <c r="OD393" s="234"/>
      <c r="OE393" s="234"/>
      <c r="OF393" s="234"/>
      <c r="OG393" s="234"/>
      <c r="OH393" s="234"/>
      <c r="OI393" s="234"/>
      <c r="OJ393" s="234"/>
      <c r="OK393" s="234"/>
      <c r="OL393" s="234"/>
      <c r="OM393" s="234"/>
      <c r="ON393" s="234"/>
      <c r="OO393" s="234"/>
      <c r="OP393" s="234"/>
      <c r="OQ393" s="234"/>
      <c r="OR393" s="234"/>
      <c r="OS393" s="234"/>
      <c r="OT393" s="234"/>
      <c r="OU393" s="234"/>
      <c r="OV393" s="234"/>
      <c r="OW393" s="234"/>
      <c r="OX393" s="234"/>
      <c r="OY393" s="234"/>
      <c r="OZ393" s="234"/>
      <c r="PA393" s="234"/>
      <c r="PB393" s="234"/>
      <c r="PC393" s="234"/>
      <c r="PD393" s="234"/>
      <c r="PE393" s="234"/>
      <c r="PF393" s="234"/>
      <c r="PG393" s="234"/>
      <c r="PH393" s="234"/>
      <c r="PI393" s="234"/>
      <c r="PJ393" s="234"/>
      <c r="PK393" s="234"/>
      <c r="PL393" s="234"/>
      <c r="PM393" s="234"/>
      <c r="PN393" s="234"/>
      <c r="PO393" s="234"/>
      <c r="PP393" s="234"/>
      <c r="PQ393" s="234"/>
      <c r="PR393" s="234"/>
      <c r="PS393" s="234"/>
      <c r="PT393" s="234"/>
      <c r="PU393" s="234"/>
      <c r="PV393" s="234"/>
      <c r="PW393" s="234"/>
      <c r="PX393" s="234"/>
      <c r="PY393" s="234"/>
      <c r="PZ393" s="234"/>
      <c r="QA393" s="234"/>
      <c r="QB393" s="234"/>
      <c r="QC393" s="234"/>
      <c r="QD393" s="234"/>
      <c r="QE393" s="234"/>
      <c r="QF393" s="234"/>
      <c r="QG393" s="234"/>
      <c r="QH393" s="234"/>
      <c r="QI393" s="234"/>
      <c r="QJ393" s="234"/>
      <c r="QK393" s="234"/>
      <c r="QL393" s="234"/>
      <c r="QM393" s="234"/>
      <c r="QN393" s="234"/>
      <c r="QO393" s="234"/>
      <c r="QP393" s="234"/>
      <c r="QQ393" s="234"/>
      <c r="QR393" s="234"/>
      <c r="QS393" s="234"/>
      <c r="QT393" s="234"/>
      <c r="QU393" s="234"/>
      <c r="QV393" s="234"/>
      <c r="QW393" s="234"/>
      <c r="QX393" s="234"/>
      <c r="QY393" s="234"/>
      <c r="QZ393" s="234"/>
      <c r="RA393" s="234"/>
      <c r="RB393" s="234"/>
      <c r="RC393" s="234"/>
      <c r="RD393" s="234"/>
      <c r="RE393" s="234"/>
      <c r="RF393" s="234"/>
      <c r="RG393" s="234"/>
      <c r="RH393" s="234"/>
      <c r="RI393" s="234"/>
      <c r="RJ393" s="234"/>
      <c r="RK393" s="234"/>
      <c r="RL393" s="234"/>
      <c r="RM393" s="234"/>
      <c r="RN393" s="234"/>
      <c r="RO393" s="234"/>
      <c r="RP393" s="234"/>
      <c r="RQ393" s="234"/>
      <c r="RR393" s="234"/>
      <c r="RS393" s="234"/>
      <c r="RT393" s="234"/>
      <c r="RU393" s="234"/>
      <c r="RV393" s="234"/>
      <c r="RW393" s="234"/>
      <c r="RX393" s="234"/>
      <c r="RY393" s="234"/>
      <c r="RZ393" s="234"/>
      <c r="SA393" s="234"/>
      <c r="SB393" s="234"/>
      <c r="SC393" s="234"/>
      <c r="SD393" s="234"/>
      <c r="SE393" s="234"/>
      <c r="SF393" s="234"/>
      <c r="SG393" s="234"/>
      <c r="SH393" s="234"/>
      <c r="SI393" s="234"/>
      <c r="SJ393" s="234"/>
      <c r="SK393" s="234"/>
      <c r="SL393" s="234"/>
      <c r="SM393" s="234"/>
      <c r="SN393" s="234"/>
      <c r="SO393" s="234"/>
      <c r="SP393" s="234"/>
      <c r="SQ393" s="234"/>
      <c r="SR393" s="234"/>
      <c r="SS393" s="234"/>
      <c r="ST393" s="234"/>
      <c r="SU393" s="234"/>
      <c r="SV393" s="234"/>
      <c r="SW393" s="234"/>
      <c r="SX393" s="234"/>
      <c r="SY393" s="234"/>
      <c r="SZ393" s="234"/>
      <c r="TA393" s="234"/>
      <c r="TB393" s="234"/>
      <c r="TC393" s="234"/>
      <c r="TD393" s="234"/>
      <c r="TE393" s="234"/>
      <c r="TF393" s="234"/>
      <c r="TG393" s="234"/>
      <c r="TH393" s="234"/>
      <c r="TI393" s="234"/>
      <c r="TJ393" s="234"/>
      <c r="TK393" s="234"/>
      <c r="TL393" s="234"/>
      <c r="TM393" s="234"/>
      <c r="TN393" s="234"/>
      <c r="TO393" s="234"/>
      <c r="TP393" s="234"/>
      <c r="TQ393" s="234"/>
      <c r="TR393" s="234"/>
      <c r="TS393" s="234"/>
      <c r="TT393" s="234"/>
      <c r="TU393" s="234"/>
      <c r="TV393" s="234"/>
      <c r="TW393" s="234"/>
      <c r="TX393" s="234"/>
      <c r="TY393" s="234"/>
      <c r="TZ393" s="234"/>
      <c r="UA393" s="234"/>
      <c r="UB393" s="234"/>
      <c r="UC393" s="234"/>
      <c r="UD393" s="234"/>
      <c r="UE393" s="234"/>
      <c r="UF393" s="234"/>
      <c r="UG393" s="234"/>
      <c r="UH393" s="234"/>
      <c r="UI393" s="234"/>
      <c r="UJ393" s="234"/>
      <c r="UK393" s="234"/>
      <c r="UL393" s="234"/>
      <c r="UM393" s="234"/>
      <c r="UN393" s="234"/>
      <c r="UO393" s="234"/>
      <c r="UP393" s="234"/>
      <c r="UQ393" s="234"/>
      <c r="UR393" s="234"/>
      <c r="US393" s="234"/>
      <c r="UT393" s="234"/>
      <c r="UU393" s="234"/>
      <c r="UV393" s="234"/>
      <c r="UW393" s="234"/>
      <c r="UX393" s="234"/>
      <c r="UY393" s="234"/>
      <c r="UZ393" s="234"/>
      <c r="VA393" s="234"/>
      <c r="VB393" s="234"/>
      <c r="VC393" s="234"/>
      <c r="VD393" s="234"/>
      <c r="VE393" s="234"/>
      <c r="VF393" s="234"/>
      <c r="VG393" s="234"/>
      <c r="VH393" s="234"/>
      <c r="VI393" s="234"/>
      <c r="VJ393" s="234"/>
      <c r="VK393" s="234"/>
      <c r="VL393" s="234"/>
      <c r="VM393" s="234"/>
      <c r="VN393" s="234"/>
      <c r="VO393" s="234"/>
      <c r="VP393" s="234"/>
      <c r="VQ393" s="234"/>
      <c r="VR393" s="234"/>
      <c r="VS393" s="234"/>
      <c r="VT393" s="234"/>
      <c r="VU393" s="234"/>
      <c r="VV393" s="234"/>
      <c r="VW393" s="234"/>
      <c r="VX393" s="234"/>
      <c r="VY393" s="234"/>
      <c r="VZ393" s="234"/>
      <c r="WA393" s="234"/>
      <c r="WB393" s="234"/>
      <c r="WC393" s="234"/>
      <c r="WD393" s="234"/>
      <c r="WE393" s="234"/>
      <c r="WF393" s="234"/>
      <c r="WG393" s="234"/>
      <c r="WH393" s="234"/>
      <c r="WI393" s="234"/>
      <c r="WJ393" s="234"/>
      <c r="WK393" s="234"/>
      <c r="WL393" s="234"/>
      <c r="WM393" s="234"/>
      <c r="WN393" s="234"/>
      <c r="WO393" s="234"/>
      <c r="WP393" s="234"/>
      <c r="WQ393" s="234"/>
      <c r="WR393" s="234"/>
      <c r="WS393" s="234"/>
      <c r="WT393" s="234"/>
      <c r="WU393" s="234"/>
      <c r="WV393" s="234"/>
      <c r="WW393" s="234"/>
      <c r="WX393" s="234"/>
      <c r="WY393" s="234"/>
      <c r="WZ393" s="234"/>
      <c r="XA393" s="234"/>
      <c r="XB393" s="234"/>
      <c r="XC393" s="234"/>
      <c r="XD393" s="234"/>
      <c r="XE393" s="234"/>
      <c r="XF393" s="234"/>
      <c r="XG393" s="234"/>
      <c r="XH393" s="234"/>
      <c r="XI393" s="234"/>
      <c r="XJ393" s="234"/>
      <c r="XK393" s="234"/>
      <c r="XL393" s="234"/>
      <c r="XM393" s="234"/>
      <c r="XN393" s="234"/>
      <c r="XO393" s="234"/>
      <c r="XP393" s="234"/>
      <c r="XQ393" s="234"/>
      <c r="XR393" s="234"/>
      <c r="XS393" s="234"/>
      <c r="XT393" s="234"/>
      <c r="XU393" s="234"/>
      <c r="XV393" s="234"/>
      <c r="XW393" s="234"/>
      <c r="XX393" s="234"/>
      <c r="XY393" s="234"/>
      <c r="XZ393" s="234"/>
      <c r="YA393" s="234"/>
      <c r="YB393" s="234"/>
      <c r="YC393" s="234"/>
      <c r="YD393" s="234"/>
      <c r="YE393" s="234"/>
      <c r="YF393" s="234"/>
      <c r="YG393" s="234"/>
      <c r="YH393" s="234"/>
      <c r="YI393" s="234"/>
      <c r="YJ393" s="234"/>
      <c r="YK393" s="234"/>
      <c r="YL393" s="234"/>
      <c r="YM393" s="234"/>
      <c r="YN393" s="234"/>
      <c r="YO393" s="234"/>
      <c r="YP393" s="234"/>
      <c r="YQ393" s="234"/>
      <c r="YR393" s="234"/>
      <c r="YS393" s="234"/>
      <c r="YT393" s="234"/>
      <c r="YU393" s="234"/>
      <c r="YV393" s="234"/>
      <c r="YW393" s="234"/>
      <c r="YX393" s="234"/>
      <c r="YY393" s="234"/>
      <c r="YZ393" s="234"/>
      <c r="ZA393" s="234"/>
      <c r="ZB393" s="234"/>
      <c r="ZC393" s="234"/>
      <c r="ZD393" s="234"/>
      <c r="ZE393" s="234"/>
      <c r="ZF393" s="234"/>
      <c r="ZG393" s="234"/>
      <c r="ZH393" s="234"/>
      <c r="ZI393" s="234"/>
      <c r="ZJ393" s="234"/>
      <c r="ZK393" s="234"/>
      <c r="ZL393" s="234"/>
      <c r="ZM393" s="234"/>
      <c r="ZN393" s="234"/>
      <c r="ZO393" s="234"/>
      <c r="ZP393" s="234"/>
      <c r="ZQ393" s="234"/>
      <c r="ZR393" s="234"/>
      <c r="ZS393" s="234"/>
      <c r="ZT393" s="234"/>
      <c r="ZU393" s="234"/>
      <c r="ZV393" s="234"/>
      <c r="ZW393" s="234"/>
      <c r="ZX393" s="234"/>
      <c r="ZY393" s="234"/>
      <c r="ZZ393" s="234"/>
      <c r="AAA393" s="234"/>
      <c r="AAB393" s="234"/>
      <c r="AAC393" s="234"/>
      <c r="AAD393" s="234"/>
      <c r="AAE393" s="234"/>
      <c r="AAF393" s="234"/>
      <c r="AAG393" s="234"/>
      <c r="AAH393" s="234"/>
      <c r="AAI393" s="234"/>
      <c r="AAJ393" s="234"/>
      <c r="AAK393" s="234"/>
      <c r="AAL393" s="234"/>
      <c r="AAM393" s="234"/>
      <c r="AAN393" s="234"/>
      <c r="AAO393" s="234"/>
      <c r="AAP393" s="234"/>
      <c r="AAQ393" s="234"/>
      <c r="AAR393" s="234"/>
      <c r="AAS393" s="234"/>
      <c r="AAT393" s="234"/>
      <c r="AAU393" s="234"/>
      <c r="AAV393" s="234"/>
      <c r="AAW393" s="234"/>
      <c r="AAX393" s="234"/>
      <c r="AAY393" s="234"/>
      <c r="AAZ393" s="234"/>
      <c r="ABA393" s="234"/>
      <c r="ABB393" s="234"/>
      <c r="ABC393" s="234"/>
      <c r="ABD393" s="234"/>
      <c r="ABE393" s="234"/>
      <c r="ABF393" s="234"/>
      <c r="ABG393" s="234"/>
      <c r="ABH393" s="234"/>
      <c r="ABI393" s="234"/>
      <c r="ABJ393" s="234"/>
      <c r="ABK393" s="234"/>
      <c r="ABL393" s="234"/>
      <c r="ABM393" s="234"/>
      <c r="ABN393" s="234"/>
      <c r="ABO393" s="234"/>
      <c r="ABP393" s="234"/>
      <c r="ABQ393" s="234"/>
      <c r="ABR393" s="234"/>
      <c r="ABS393" s="234"/>
      <c r="ABT393" s="234"/>
      <c r="ABU393" s="234"/>
      <c r="ABV393" s="234"/>
      <c r="ABW393" s="234"/>
      <c r="ABX393" s="234"/>
      <c r="ABY393" s="234"/>
      <c r="ABZ393" s="234"/>
      <c r="ACA393" s="234"/>
      <c r="ACB393" s="234"/>
      <c r="ACC393" s="234"/>
      <c r="ACD393" s="234"/>
      <c r="ACE393" s="234"/>
      <c r="ACF393" s="234"/>
      <c r="ACG393" s="234"/>
      <c r="ACH393" s="234"/>
      <c r="ACI393" s="234"/>
      <c r="ACJ393" s="234"/>
      <c r="ACK393" s="234"/>
      <c r="ACL393" s="234"/>
      <c r="ACM393" s="234"/>
      <c r="ACN393" s="234"/>
      <c r="ACO393" s="234"/>
      <c r="ACP393" s="234"/>
      <c r="ACQ393" s="234"/>
      <c r="ACR393" s="234"/>
      <c r="ACS393" s="234"/>
      <c r="ACT393" s="234"/>
      <c r="ACU393" s="234"/>
      <c r="ACV393" s="234"/>
      <c r="ACW393" s="234"/>
      <c r="ACX393" s="234"/>
      <c r="ACY393" s="234"/>
      <c r="ACZ393" s="234"/>
      <c r="ADA393" s="234"/>
      <c r="ADB393" s="234"/>
      <c r="ADC393" s="234"/>
      <c r="ADD393" s="234"/>
      <c r="ADE393" s="234"/>
      <c r="ADF393" s="234"/>
      <c r="ADG393" s="234"/>
      <c r="ADH393" s="234"/>
      <c r="ADI393" s="234"/>
      <c r="ADJ393" s="234"/>
      <c r="ADK393" s="234"/>
      <c r="ADL393" s="234"/>
      <c r="ADM393" s="234"/>
      <c r="ADN393" s="234"/>
      <c r="ADO393" s="234"/>
      <c r="ADP393" s="234"/>
      <c r="ADQ393" s="234"/>
      <c r="ADR393" s="234"/>
      <c r="ADS393" s="234"/>
      <c r="ADT393" s="234"/>
      <c r="ADU393" s="234"/>
      <c r="ADV393" s="234"/>
      <c r="ADW393" s="234"/>
      <c r="ADX393" s="234"/>
      <c r="ADY393" s="234"/>
      <c r="ADZ393" s="234"/>
      <c r="AEA393" s="234"/>
      <c r="AEB393" s="234"/>
      <c r="AEC393" s="234"/>
      <c r="AED393" s="234"/>
      <c r="AEE393" s="234"/>
      <c r="AEF393" s="234"/>
      <c r="AEG393" s="234"/>
      <c r="AEH393" s="234"/>
      <c r="AEI393" s="234"/>
      <c r="AEJ393" s="234"/>
      <c r="AEK393" s="234"/>
      <c r="AEL393" s="234"/>
      <c r="AEM393" s="234"/>
      <c r="AEN393" s="234"/>
      <c r="AEO393" s="234"/>
      <c r="AEP393" s="234"/>
      <c r="AEQ393" s="234"/>
      <c r="AER393" s="234"/>
      <c r="AES393" s="234"/>
      <c r="AET393" s="234"/>
      <c r="AEU393" s="234"/>
      <c r="AEV393" s="234"/>
      <c r="AEW393" s="234"/>
      <c r="AEX393" s="234"/>
      <c r="AEY393" s="234"/>
      <c r="AEZ393" s="234"/>
      <c r="AFA393" s="234"/>
      <c r="AFB393" s="234"/>
      <c r="AFC393" s="234"/>
      <c r="AFD393" s="234"/>
      <c r="AFE393" s="234"/>
      <c r="AFF393" s="234"/>
      <c r="AFG393" s="234"/>
      <c r="AFH393" s="234"/>
      <c r="AFI393" s="234"/>
      <c r="AFJ393" s="234"/>
      <c r="AFK393" s="234"/>
      <c r="AFL393" s="234"/>
      <c r="AFM393" s="234"/>
      <c r="AFN393" s="234"/>
      <c r="AFO393" s="234"/>
      <c r="AFP393" s="234"/>
      <c r="AFQ393" s="234"/>
      <c r="AFR393" s="234"/>
      <c r="AFS393" s="234"/>
      <c r="AFT393" s="234"/>
      <c r="AFU393" s="234"/>
      <c r="AFV393" s="234"/>
      <c r="AFW393" s="234"/>
      <c r="AFX393" s="234"/>
      <c r="AFY393" s="234"/>
      <c r="AFZ393" s="234"/>
      <c r="AGA393" s="234"/>
      <c r="AGB393" s="234"/>
      <c r="AGC393" s="234"/>
      <c r="AGD393" s="234"/>
      <c r="AGE393" s="234"/>
      <c r="AGF393" s="234"/>
      <c r="AGG393" s="234"/>
      <c r="AGH393" s="234"/>
      <c r="AGI393" s="234"/>
      <c r="AGJ393" s="234"/>
      <c r="AGK393" s="234"/>
      <c r="AGL393" s="234"/>
      <c r="AGM393" s="234"/>
      <c r="AGN393" s="234"/>
      <c r="AGO393" s="234"/>
      <c r="AGP393" s="234"/>
      <c r="AGQ393" s="234"/>
      <c r="AGR393" s="234"/>
      <c r="AGS393" s="234"/>
      <c r="AGT393" s="234"/>
      <c r="AGU393" s="234"/>
      <c r="AGV393" s="234"/>
      <c r="AGW393" s="234"/>
      <c r="AGX393" s="234"/>
      <c r="AGY393" s="234"/>
      <c r="AGZ393" s="234"/>
      <c r="AHA393" s="234"/>
      <c r="AHB393" s="234"/>
      <c r="AHC393" s="234"/>
      <c r="AHD393" s="234"/>
      <c r="AHE393" s="234"/>
      <c r="AHF393" s="234"/>
      <c r="AHG393" s="234"/>
      <c r="AHH393" s="234"/>
      <c r="AHI393" s="234"/>
      <c r="AHJ393" s="234"/>
      <c r="AHK393" s="234"/>
      <c r="AHL393" s="234"/>
      <c r="AHM393" s="234"/>
      <c r="AHN393" s="234"/>
      <c r="AHO393" s="234"/>
      <c r="AHP393" s="234"/>
      <c r="AHQ393" s="234"/>
      <c r="AHR393" s="234"/>
      <c r="AHS393" s="234"/>
      <c r="AHT393" s="234"/>
      <c r="AHU393" s="234"/>
      <c r="AHV393" s="234"/>
      <c r="AHW393" s="234"/>
      <c r="AHX393" s="234"/>
      <c r="AHY393" s="234"/>
      <c r="AHZ393" s="234"/>
      <c r="AIA393" s="234"/>
      <c r="AIB393" s="234"/>
      <c r="AIC393" s="234"/>
      <c r="AID393" s="234"/>
      <c r="AIE393" s="234"/>
      <c r="AIF393" s="234"/>
      <c r="AIG393" s="234"/>
      <c r="AIH393" s="234"/>
      <c r="AII393" s="234"/>
      <c r="AIJ393" s="234"/>
      <c r="AIK393" s="234"/>
      <c r="AIL393" s="234"/>
      <c r="AIM393" s="234"/>
      <c r="AIN393" s="234"/>
      <c r="AIO393" s="234"/>
      <c r="AIP393" s="234"/>
      <c r="AIQ393" s="234"/>
      <c r="AIR393" s="234"/>
      <c r="AIS393" s="234"/>
      <c r="AIT393" s="234"/>
      <c r="AIU393" s="234"/>
      <c r="AIV393" s="234"/>
      <c r="AIW393" s="234"/>
      <c r="AIX393" s="234"/>
      <c r="AIY393" s="234"/>
      <c r="AIZ393" s="234"/>
      <c r="AJA393" s="234"/>
      <c r="AJB393" s="234"/>
      <c r="AJC393" s="234"/>
      <c r="AJD393" s="234"/>
      <c r="AJE393" s="234"/>
      <c r="AJF393" s="234"/>
      <c r="AJG393" s="234"/>
      <c r="AJH393" s="234"/>
      <c r="AJI393" s="234"/>
      <c r="AJJ393" s="234"/>
      <c r="AJK393" s="234"/>
      <c r="AJL393" s="234"/>
      <c r="AJM393" s="234"/>
      <c r="AJN393" s="234"/>
      <c r="AJO393" s="234"/>
      <c r="AJP393" s="234"/>
      <c r="AJQ393" s="234"/>
      <c r="AJR393" s="234"/>
      <c r="AJS393" s="234"/>
      <c r="AJT393" s="234"/>
      <c r="AJU393" s="234"/>
      <c r="AJV393" s="234"/>
      <c r="AJW393" s="234"/>
      <c r="AJX393" s="234"/>
      <c r="AJY393" s="234"/>
      <c r="AJZ393" s="234"/>
      <c r="AKA393" s="234"/>
      <c r="AKB393" s="234"/>
      <c r="AKC393" s="234"/>
      <c r="AKD393" s="234"/>
      <c r="AKE393" s="234"/>
      <c r="AKF393" s="234"/>
      <c r="AKG393" s="234"/>
      <c r="AKH393" s="234"/>
      <c r="AKI393" s="234"/>
      <c r="AKJ393" s="234"/>
      <c r="AKK393" s="234"/>
      <c r="AKL393" s="234"/>
      <c r="AKM393" s="234"/>
      <c r="AKN393" s="234"/>
      <c r="AKO393" s="234"/>
      <c r="AKP393" s="234"/>
      <c r="AKQ393" s="234"/>
      <c r="AKR393" s="234"/>
      <c r="AKS393" s="234"/>
      <c r="AKT393" s="234"/>
      <c r="AKU393" s="234"/>
      <c r="AKV393" s="234"/>
      <c r="AKW393" s="234"/>
      <c r="AKX393" s="234"/>
      <c r="AKY393" s="234"/>
      <c r="AKZ393" s="234"/>
      <c r="ALA393" s="234"/>
      <c r="ALB393" s="234"/>
      <c r="ALC393" s="234"/>
      <c r="ALD393" s="234"/>
      <c r="ALE393" s="234"/>
      <c r="ALF393" s="234"/>
      <c r="ALG393" s="234"/>
      <c r="ALH393" s="234"/>
      <c r="ALI393" s="234"/>
      <c r="ALJ393" s="234"/>
      <c r="ALK393" s="234"/>
      <c r="ALL393" s="234"/>
      <c r="ALM393" s="234"/>
      <c r="ALN393" s="234"/>
      <c r="ALO393" s="234"/>
      <c r="ALP393" s="234"/>
      <c r="ALQ393" s="234"/>
      <c r="ALR393" s="234"/>
      <c r="ALS393" s="234"/>
      <c r="ALT393" s="234"/>
      <c r="ALU393" s="234"/>
      <c r="ALV393" s="234"/>
      <c r="ALW393" s="234"/>
      <c r="ALX393" s="234"/>
      <c r="ALY393" s="234"/>
      <c r="ALZ393" s="234"/>
      <c r="AMA393" s="234"/>
      <c r="AMB393" s="234"/>
      <c r="AMC393" s="234"/>
      <c r="AMD393" s="234"/>
      <c r="AME393" s="234"/>
      <c r="AMF393" s="234"/>
      <c r="AMG393" s="234"/>
      <c r="AMH393" s="234"/>
      <c r="AMI393" s="234"/>
      <c r="AMJ393" s="234"/>
      <c r="AMK393" s="234"/>
      <c r="AML393" s="234"/>
      <c r="AMM393" s="234"/>
      <c r="AMN393" s="234"/>
      <c r="AMO393" s="234"/>
      <c r="AMP393" s="234"/>
      <c r="AMQ393" s="234"/>
      <c r="AMR393" s="234"/>
      <c r="AMS393" s="234"/>
      <c r="AMT393" s="234"/>
      <c r="AMU393" s="234"/>
      <c r="AMV393" s="234"/>
      <c r="AMW393" s="234"/>
      <c r="AMX393" s="234"/>
      <c r="AMY393" s="234"/>
      <c r="AMZ393" s="234"/>
      <c r="ANA393" s="234"/>
      <c r="ANB393" s="234"/>
      <c r="ANC393" s="234"/>
      <c r="AND393" s="234"/>
      <c r="ANE393" s="234"/>
      <c r="ANF393" s="234"/>
      <c r="ANG393" s="234"/>
      <c r="ANH393" s="234"/>
      <c r="ANI393" s="234"/>
      <c r="ANJ393" s="234"/>
      <c r="ANK393" s="234"/>
      <c r="ANL393" s="234"/>
      <c r="ANM393" s="234"/>
      <c r="ANN393" s="234"/>
      <c r="ANO393" s="234"/>
      <c r="ANP393" s="234"/>
      <c r="ANQ393" s="234"/>
      <c r="ANR393" s="234"/>
      <c r="ANS393" s="234"/>
      <c r="ANT393" s="234"/>
      <c r="ANU393" s="234"/>
      <c r="ANV393" s="234"/>
      <c r="ANW393" s="234"/>
      <c r="ANX393" s="234"/>
      <c r="ANY393" s="234"/>
      <c r="ANZ393" s="234"/>
      <c r="AOA393" s="234"/>
      <c r="AOB393" s="234"/>
      <c r="AOC393" s="234"/>
      <c r="AOD393" s="234"/>
      <c r="AOE393" s="234"/>
      <c r="AOF393" s="234"/>
      <c r="AOG393" s="234"/>
      <c r="AOH393" s="234"/>
      <c r="AOI393" s="234"/>
      <c r="AOJ393" s="234"/>
      <c r="AOK393" s="234"/>
      <c r="AOL393" s="234"/>
      <c r="AOM393" s="234"/>
      <c r="AON393" s="234"/>
      <c r="AOO393" s="234"/>
      <c r="AOP393" s="234"/>
      <c r="AOQ393" s="234"/>
      <c r="AOR393" s="234"/>
      <c r="AOS393" s="234"/>
      <c r="AOT393" s="234"/>
      <c r="AOU393" s="234"/>
      <c r="AOV393" s="234"/>
      <c r="AOW393" s="234"/>
      <c r="AOX393" s="234"/>
      <c r="AOY393" s="234"/>
      <c r="AOZ393" s="234"/>
      <c r="APA393" s="234"/>
      <c r="APB393" s="234"/>
      <c r="APC393" s="234"/>
      <c r="APD393" s="234"/>
      <c r="APE393" s="234"/>
      <c r="APF393" s="234"/>
      <c r="APG393" s="234"/>
      <c r="APH393" s="234"/>
      <c r="API393" s="234"/>
      <c r="APJ393" s="234"/>
      <c r="APK393" s="234"/>
      <c r="APL393" s="234"/>
      <c r="APM393" s="234"/>
      <c r="APN393" s="234"/>
      <c r="APO393" s="234"/>
      <c r="APP393" s="234"/>
      <c r="APQ393" s="234"/>
      <c r="APR393" s="234"/>
      <c r="APS393" s="234"/>
      <c r="APT393" s="234"/>
      <c r="APU393" s="234"/>
      <c r="APV393" s="234"/>
      <c r="APW393" s="234"/>
      <c r="APX393" s="234"/>
      <c r="APY393" s="234"/>
      <c r="APZ393" s="234"/>
      <c r="AQA393" s="234"/>
      <c r="AQB393" s="234"/>
      <c r="AQC393" s="234"/>
      <c r="AQD393" s="234"/>
      <c r="AQE393" s="234"/>
      <c r="AQF393" s="234"/>
      <c r="AQG393" s="234"/>
      <c r="AQH393" s="234"/>
      <c r="AQI393" s="234"/>
      <c r="AQJ393" s="234"/>
      <c r="AQK393" s="234"/>
      <c r="AQL393" s="234"/>
      <c r="AQM393" s="234"/>
      <c r="AQN393" s="234"/>
      <c r="AQO393" s="234"/>
      <c r="AQP393" s="234"/>
      <c r="AQQ393" s="234"/>
      <c r="AQR393" s="234"/>
      <c r="AQS393" s="234"/>
      <c r="AQT393" s="234"/>
      <c r="AQU393" s="234"/>
      <c r="AQV393" s="234"/>
      <c r="AQW393" s="234"/>
      <c r="AQX393" s="234"/>
      <c r="AQY393" s="234"/>
      <c r="AQZ393" s="234"/>
      <c r="ARA393" s="234"/>
      <c r="ARB393" s="234"/>
      <c r="ARC393" s="234"/>
      <c r="ARD393" s="234"/>
      <c r="ARE393" s="234"/>
      <c r="ARF393" s="234"/>
      <c r="ARG393" s="234"/>
      <c r="ARH393" s="234"/>
      <c r="ARI393" s="234"/>
      <c r="ARJ393" s="234"/>
      <c r="ARK393" s="234"/>
      <c r="ARL393" s="234"/>
      <c r="ARM393" s="234"/>
      <c r="ARN393" s="234"/>
      <c r="ARO393" s="234"/>
      <c r="ARP393" s="234"/>
      <c r="ARQ393" s="234"/>
      <c r="ARR393" s="234"/>
      <c r="ARS393" s="234"/>
      <c r="ART393" s="234"/>
      <c r="ARU393" s="234"/>
      <c r="ARV393" s="234"/>
      <c r="ARW393" s="234"/>
      <c r="ARX393" s="234"/>
      <c r="ARY393" s="234"/>
      <c r="ARZ393" s="234"/>
      <c r="ASA393" s="234"/>
      <c r="ASB393" s="234"/>
      <c r="ASC393" s="234"/>
      <c r="ASD393" s="234"/>
      <c r="ASE393" s="234"/>
      <c r="ASF393" s="234"/>
      <c r="ASG393" s="234"/>
      <c r="ASH393" s="234"/>
      <c r="ASI393" s="234"/>
      <c r="ASJ393" s="234"/>
      <c r="ASK393" s="234"/>
      <c r="ASL393" s="234"/>
      <c r="ASM393" s="234"/>
      <c r="ASN393" s="234"/>
      <c r="ASO393" s="234"/>
      <c r="ASP393" s="234"/>
      <c r="ASQ393" s="234"/>
      <c r="ASR393" s="234"/>
      <c r="ASS393" s="234"/>
      <c r="AST393" s="234"/>
      <c r="ASU393" s="234"/>
      <c r="ASV393" s="234"/>
      <c r="ASW393" s="234"/>
      <c r="ASX393" s="234"/>
      <c r="ASY393" s="234"/>
      <c r="ASZ393" s="234"/>
      <c r="ATA393" s="234"/>
      <c r="ATB393" s="234"/>
      <c r="ATC393" s="234"/>
      <c r="ATD393" s="234"/>
      <c r="ATE393" s="234"/>
      <c r="ATF393" s="234"/>
      <c r="ATG393" s="234"/>
      <c r="ATH393" s="234"/>
      <c r="ATI393" s="234"/>
      <c r="ATJ393" s="234"/>
      <c r="ATK393" s="234"/>
      <c r="ATL393" s="234"/>
      <c r="ATM393" s="234"/>
      <c r="ATN393" s="234"/>
      <c r="ATO393" s="234"/>
      <c r="ATP393" s="234"/>
      <c r="ATQ393" s="234"/>
      <c r="ATR393" s="234"/>
      <c r="ATS393" s="234"/>
      <c r="ATT393" s="234"/>
      <c r="ATU393" s="234"/>
      <c r="ATV393" s="234"/>
      <c r="ATW393" s="234"/>
      <c r="ATX393" s="234"/>
      <c r="ATY393" s="234"/>
      <c r="ATZ393" s="234"/>
      <c r="AUA393" s="234"/>
      <c r="AUB393" s="234"/>
      <c r="AUC393" s="234"/>
      <c r="AUD393" s="234"/>
      <c r="AUE393" s="234"/>
      <c r="AUF393" s="234"/>
      <c r="AUG393" s="234"/>
      <c r="AUH393" s="234"/>
      <c r="AUI393" s="234"/>
      <c r="AUJ393" s="234"/>
      <c r="AUK393" s="234"/>
      <c r="AUL393" s="234"/>
      <c r="AUM393" s="234"/>
      <c r="AUN393" s="234"/>
      <c r="AUO393" s="234"/>
      <c r="AUP393" s="234"/>
      <c r="AUQ393" s="234"/>
      <c r="AUR393" s="234"/>
      <c r="AUS393" s="234"/>
      <c r="AUT393" s="234"/>
      <c r="AUU393" s="234"/>
      <c r="AUV393" s="234"/>
      <c r="AUW393" s="234"/>
      <c r="AUX393" s="234"/>
      <c r="AUY393" s="234"/>
      <c r="AUZ393" s="234"/>
      <c r="AVA393" s="234"/>
      <c r="AVB393" s="234"/>
      <c r="AVC393" s="234"/>
      <c r="AVD393" s="234"/>
      <c r="AVE393" s="234"/>
      <c r="AVF393" s="234"/>
      <c r="AVG393" s="234"/>
      <c r="AVH393" s="234"/>
      <c r="AVI393" s="234"/>
      <c r="AVJ393" s="234"/>
      <c r="AVK393" s="234"/>
      <c r="AVL393" s="234"/>
      <c r="AVM393" s="234"/>
      <c r="AVN393" s="234"/>
      <c r="AVO393" s="234"/>
      <c r="AVP393" s="234"/>
      <c r="AVQ393" s="234"/>
      <c r="AVR393" s="234"/>
      <c r="AVS393" s="234"/>
      <c r="AVT393" s="234"/>
      <c r="AVU393" s="234"/>
      <c r="AVV393" s="234"/>
      <c r="AVW393" s="234"/>
      <c r="AVX393" s="234"/>
      <c r="AVY393" s="234"/>
      <c r="AVZ393" s="234"/>
      <c r="AWA393" s="234"/>
      <c r="AWB393" s="234"/>
      <c r="AWC393" s="234"/>
      <c r="AWD393" s="234"/>
      <c r="AWE393" s="234"/>
      <c r="AWF393" s="234"/>
      <c r="AWG393" s="234"/>
      <c r="AWH393" s="234"/>
      <c r="AWI393" s="234"/>
      <c r="AWJ393" s="234"/>
      <c r="AWK393" s="234"/>
      <c r="AWL393" s="234"/>
      <c r="AWM393" s="234"/>
      <c r="AWN393" s="234"/>
      <c r="AWO393" s="234"/>
      <c r="AWP393" s="234"/>
      <c r="AWQ393" s="234"/>
      <c r="AWR393" s="234"/>
      <c r="AWS393" s="234"/>
      <c r="AWT393" s="234"/>
      <c r="AWU393" s="234"/>
      <c r="AWV393" s="234"/>
      <c r="AWW393" s="234"/>
      <c r="AWX393" s="234"/>
      <c r="AWY393" s="234"/>
      <c r="AWZ393" s="234"/>
      <c r="AXA393" s="234"/>
      <c r="AXB393" s="234"/>
      <c r="AXC393" s="234"/>
      <c r="AXD393" s="234"/>
      <c r="AXE393" s="234"/>
      <c r="AXF393" s="234"/>
      <c r="AXG393" s="234"/>
      <c r="AXH393" s="234"/>
      <c r="AXI393" s="234"/>
      <c r="AXJ393" s="234"/>
      <c r="AXK393" s="234"/>
      <c r="AXL393" s="234"/>
      <c r="AXM393" s="234"/>
      <c r="AXN393" s="234"/>
      <c r="AXO393" s="234"/>
      <c r="AXP393" s="234"/>
      <c r="AXQ393" s="234"/>
      <c r="AXR393" s="234"/>
      <c r="AXS393" s="234"/>
      <c r="AXT393" s="234"/>
      <c r="AXU393" s="234"/>
      <c r="AXV393" s="234"/>
      <c r="AXW393" s="234"/>
      <c r="AXX393" s="234"/>
      <c r="AXY393" s="234"/>
      <c r="AXZ393" s="234"/>
      <c r="AYA393" s="234"/>
      <c r="AYB393" s="234"/>
      <c r="AYC393" s="234"/>
      <c r="AYD393" s="234"/>
      <c r="AYE393" s="234"/>
      <c r="AYF393" s="234"/>
      <c r="AYG393" s="234"/>
      <c r="AYH393" s="234"/>
      <c r="AYI393" s="234"/>
      <c r="AYJ393" s="234"/>
      <c r="AYK393" s="234"/>
      <c r="AYL393" s="234"/>
      <c r="AYM393" s="234"/>
      <c r="AYN393" s="234"/>
      <c r="AYO393" s="234"/>
      <c r="AYP393" s="234"/>
      <c r="AYQ393" s="234"/>
      <c r="AYR393" s="234"/>
      <c r="AYS393" s="234"/>
      <c r="AYT393" s="234"/>
      <c r="AYU393" s="234"/>
      <c r="AYV393" s="234"/>
      <c r="AYW393" s="234"/>
      <c r="AYX393" s="234"/>
      <c r="AYY393" s="234"/>
      <c r="AYZ393" s="234"/>
      <c r="AZA393" s="234"/>
      <c r="AZB393" s="234"/>
      <c r="AZC393" s="234"/>
      <c r="AZD393" s="234"/>
      <c r="AZE393" s="234"/>
      <c r="AZF393" s="234"/>
      <c r="AZG393" s="234"/>
      <c r="AZH393" s="234"/>
      <c r="AZI393" s="234"/>
      <c r="AZJ393" s="234"/>
      <c r="AZK393" s="234"/>
      <c r="AZL393" s="234"/>
      <c r="AZM393" s="234"/>
      <c r="AZN393" s="234"/>
      <c r="AZO393" s="234"/>
      <c r="AZP393" s="234"/>
      <c r="AZQ393" s="234"/>
      <c r="AZR393" s="234"/>
      <c r="AZS393" s="234"/>
      <c r="AZT393" s="234"/>
      <c r="AZU393" s="234"/>
      <c r="AZV393" s="234"/>
      <c r="AZW393" s="234"/>
      <c r="AZX393" s="234"/>
      <c r="AZY393" s="234"/>
      <c r="AZZ393" s="234"/>
      <c r="BAA393" s="234"/>
      <c r="BAB393" s="234"/>
      <c r="BAC393" s="234"/>
      <c r="BAD393" s="234"/>
      <c r="BAE393" s="234"/>
      <c r="BAF393" s="234"/>
      <c r="BAG393" s="234"/>
      <c r="BAH393" s="234"/>
      <c r="BAI393" s="234"/>
      <c r="BAJ393" s="234"/>
      <c r="BAK393" s="234"/>
      <c r="BAL393" s="234"/>
      <c r="BAM393" s="234"/>
      <c r="BAN393" s="234"/>
      <c r="BAO393" s="234"/>
      <c r="BAP393" s="234"/>
      <c r="BAQ393" s="234"/>
      <c r="BAR393" s="234"/>
      <c r="BAS393" s="234"/>
      <c r="BAT393" s="234"/>
      <c r="BAU393" s="234"/>
      <c r="BAV393" s="234"/>
      <c r="BAW393" s="234"/>
      <c r="BAX393" s="234"/>
      <c r="BAY393" s="234"/>
      <c r="BAZ393" s="234"/>
      <c r="BBA393" s="234"/>
      <c r="BBB393" s="234"/>
      <c r="BBC393" s="234"/>
      <c r="BBD393" s="234"/>
      <c r="BBE393" s="234"/>
      <c r="BBF393" s="234"/>
      <c r="BBG393" s="234"/>
      <c r="BBH393" s="234"/>
      <c r="BBI393" s="234"/>
      <c r="BBJ393" s="234"/>
      <c r="BBK393" s="234"/>
      <c r="BBL393" s="234"/>
      <c r="BBM393" s="234"/>
      <c r="BBN393" s="234"/>
      <c r="BBO393" s="234"/>
      <c r="BBP393" s="234"/>
      <c r="BBQ393" s="234"/>
      <c r="BBR393" s="234"/>
      <c r="BBS393" s="234"/>
      <c r="BBT393" s="234"/>
      <c r="BBU393" s="234"/>
      <c r="BBV393" s="234"/>
      <c r="BBW393" s="234"/>
      <c r="BBX393" s="234"/>
      <c r="BBY393" s="234"/>
      <c r="BBZ393" s="234"/>
      <c r="BCA393" s="234"/>
      <c r="BCB393" s="234"/>
      <c r="BCC393" s="234"/>
      <c r="BCD393" s="234"/>
      <c r="BCE393" s="234"/>
      <c r="BCF393" s="234"/>
      <c r="BCG393" s="234"/>
      <c r="BCH393" s="234"/>
      <c r="BCI393" s="234"/>
      <c r="BCJ393" s="234"/>
      <c r="BCK393" s="234"/>
      <c r="BCL393" s="234"/>
      <c r="BCM393" s="234"/>
      <c r="BCN393" s="234"/>
      <c r="BCO393" s="234"/>
      <c r="BCP393" s="234"/>
      <c r="BCQ393" s="234"/>
      <c r="BCR393" s="234"/>
      <c r="BCS393" s="234"/>
      <c r="BCT393" s="234"/>
      <c r="BCU393" s="234"/>
      <c r="BCV393" s="234"/>
      <c r="BCW393" s="234"/>
      <c r="BCX393" s="234"/>
      <c r="BCY393" s="234"/>
      <c r="BCZ393" s="234"/>
      <c r="BDA393" s="234"/>
      <c r="BDB393" s="234"/>
      <c r="BDC393" s="234"/>
      <c r="BDD393" s="234"/>
      <c r="BDE393" s="234"/>
      <c r="BDF393" s="234"/>
      <c r="BDG393" s="234"/>
      <c r="BDH393" s="234"/>
      <c r="BDI393" s="234"/>
      <c r="BDJ393" s="234"/>
      <c r="BDK393" s="234"/>
      <c r="BDL393" s="234"/>
      <c r="BDM393" s="234"/>
      <c r="BDN393" s="234"/>
      <c r="BDO393" s="234"/>
      <c r="BDP393" s="234"/>
      <c r="BDQ393" s="234"/>
      <c r="BDR393" s="234"/>
      <c r="BDS393" s="234"/>
      <c r="BDT393" s="234"/>
      <c r="BDU393" s="234"/>
      <c r="BDV393" s="234"/>
      <c r="BDW393" s="234"/>
      <c r="BDX393" s="234"/>
      <c r="BDY393" s="234"/>
      <c r="BDZ393" s="234"/>
      <c r="BEA393" s="234"/>
      <c r="BEB393" s="234"/>
      <c r="BEC393" s="234"/>
      <c r="BED393" s="234"/>
      <c r="BEE393" s="234"/>
      <c r="BEF393" s="234"/>
      <c r="BEG393" s="234"/>
      <c r="BEH393" s="234"/>
      <c r="BEI393" s="234"/>
      <c r="BEJ393" s="234"/>
      <c r="BEK393" s="234"/>
      <c r="BEL393" s="234"/>
      <c r="BEM393" s="234"/>
      <c r="BEN393" s="234"/>
      <c r="BEO393" s="234"/>
      <c r="BEP393" s="234"/>
      <c r="BEQ393" s="234"/>
      <c r="BER393" s="234"/>
      <c r="BES393" s="234"/>
      <c r="BET393" s="234"/>
      <c r="BEU393" s="234"/>
      <c r="BEV393" s="234"/>
      <c r="BEW393" s="234"/>
      <c r="BEX393" s="234"/>
      <c r="BEY393" s="234"/>
      <c r="BEZ393" s="234"/>
      <c r="BFA393" s="234"/>
      <c r="BFB393" s="234"/>
      <c r="BFC393" s="234"/>
      <c r="BFD393" s="234"/>
      <c r="BFE393" s="234"/>
      <c r="BFF393" s="234"/>
      <c r="BFG393" s="234"/>
      <c r="BFH393" s="234"/>
      <c r="BFI393" s="234"/>
      <c r="BFJ393" s="234"/>
      <c r="BFK393" s="234"/>
      <c r="BFL393" s="234"/>
      <c r="BFM393" s="234"/>
      <c r="BFN393" s="234"/>
      <c r="BFO393" s="234"/>
      <c r="BFP393" s="234"/>
      <c r="BFQ393" s="234"/>
      <c r="BFR393" s="234"/>
      <c r="BFS393" s="234"/>
      <c r="BFT393" s="234"/>
      <c r="BFU393" s="234"/>
      <c r="BFV393" s="234"/>
      <c r="BFW393" s="234"/>
      <c r="BFX393" s="234"/>
      <c r="BFY393" s="234"/>
      <c r="BFZ393" s="234"/>
      <c r="BGA393" s="234"/>
      <c r="BGB393" s="234"/>
      <c r="BGC393" s="234"/>
      <c r="BGD393" s="234"/>
      <c r="BGE393" s="234"/>
      <c r="BGF393" s="234"/>
      <c r="BGG393" s="234"/>
      <c r="BGH393" s="234"/>
      <c r="BGI393" s="234"/>
      <c r="BGJ393" s="234"/>
      <c r="BGK393" s="234"/>
      <c r="BGL393" s="234"/>
      <c r="BGM393" s="234"/>
      <c r="BGN393" s="234"/>
      <c r="BGO393" s="234"/>
      <c r="BGP393" s="234"/>
      <c r="BGQ393" s="234"/>
      <c r="BGR393" s="234"/>
      <c r="BGS393" s="234"/>
      <c r="BGT393" s="234"/>
      <c r="BGU393" s="234"/>
      <c r="BGV393" s="234"/>
      <c r="BGW393" s="234"/>
      <c r="BGX393" s="234"/>
      <c r="BGY393" s="234"/>
      <c r="BGZ393" s="234"/>
      <c r="BHA393" s="234"/>
      <c r="BHB393" s="234"/>
      <c r="BHC393" s="234"/>
      <c r="BHD393" s="234"/>
      <c r="BHE393" s="234"/>
      <c r="BHF393" s="234"/>
      <c r="BHG393" s="234"/>
      <c r="BHH393" s="234"/>
      <c r="BHI393" s="234"/>
      <c r="BHJ393" s="234"/>
      <c r="BHK393" s="234"/>
      <c r="BHL393" s="234"/>
      <c r="BHM393" s="234"/>
      <c r="BHN393" s="234"/>
      <c r="BHO393" s="234"/>
      <c r="BHP393" s="234"/>
      <c r="BHQ393" s="234"/>
      <c r="BHR393" s="234"/>
      <c r="BHS393" s="234"/>
      <c r="BHT393" s="234"/>
      <c r="BHU393" s="234"/>
      <c r="BHV393" s="234"/>
      <c r="BHW393" s="234"/>
      <c r="BHX393" s="234"/>
      <c r="BHY393" s="234"/>
      <c r="BHZ393" s="234"/>
      <c r="BIA393" s="234"/>
      <c r="BIB393" s="234"/>
      <c r="BIC393" s="234"/>
      <c r="BID393" s="234"/>
      <c r="BIE393" s="234"/>
      <c r="BIF393" s="234"/>
      <c r="BIG393" s="234"/>
      <c r="BIH393" s="234"/>
      <c r="BII393" s="234"/>
      <c r="BIJ393" s="234"/>
      <c r="BIK393" s="234"/>
      <c r="BIL393" s="234"/>
      <c r="BIM393" s="234"/>
      <c r="BIN393" s="234"/>
      <c r="BIO393" s="234"/>
      <c r="BIP393" s="234"/>
      <c r="BIQ393" s="234"/>
      <c r="BIR393" s="234"/>
      <c r="BIS393" s="234"/>
      <c r="BIT393" s="234"/>
      <c r="BIU393" s="234"/>
      <c r="BIV393" s="234"/>
      <c r="BIW393" s="234"/>
      <c r="BIX393" s="234"/>
      <c r="BIY393" s="234"/>
      <c r="BIZ393" s="234"/>
      <c r="BJA393" s="234"/>
      <c r="BJB393" s="234"/>
      <c r="BJC393" s="234"/>
      <c r="BJD393" s="234"/>
      <c r="BJE393" s="234"/>
      <c r="BJF393" s="234"/>
      <c r="BJG393" s="234"/>
      <c r="BJH393" s="234"/>
      <c r="BJI393" s="234"/>
      <c r="BJJ393" s="234"/>
      <c r="BJK393" s="234"/>
      <c r="BJL393" s="234"/>
      <c r="BJM393" s="234"/>
      <c r="BJN393" s="234"/>
      <c r="BJO393" s="234"/>
      <c r="BJP393" s="234"/>
      <c r="BJQ393" s="234"/>
      <c r="BJR393" s="234"/>
      <c r="BJS393" s="234"/>
      <c r="BJT393" s="234"/>
      <c r="BJU393" s="234"/>
      <c r="BJV393" s="234"/>
      <c r="BJW393" s="234"/>
      <c r="BJX393" s="234"/>
      <c r="BJY393" s="234"/>
      <c r="BJZ393" s="234"/>
      <c r="BKA393" s="234"/>
      <c r="BKB393" s="234"/>
      <c r="BKC393" s="234"/>
      <c r="BKD393" s="234"/>
      <c r="BKE393" s="234"/>
      <c r="BKF393" s="234"/>
      <c r="BKG393" s="234"/>
      <c r="BKH393" s="234"/>
      <c r="BKI393" s="234"/>
      <c r="BKJ393" s="234"/>
      <c r="BKK393" s="234"/>
      <c r="BKL393" s="234"/>
      <c r="BKM393" s="234"/>
      <c r="BKN393" s="234"/>
      <c r="BKO393" s="234"/>
      <c r="BKP393" s="234"/>
      <c r="BKQ393" s="234"/>
      <c r="BKR393" s="234"/>
      <c r="BKS393" s="234"/>
      <c r="BKT393" s="234"/>
      <c r="BKU393" s="234"/>
      <c r="BKV393" s="234"/>
      <c r="BKW393" s="234"/>
      <c r="BKX393" s="234"/>
      <c r="BKY393" s="234"/>
      <c r="BKZ393" s="234"/>
      <c r="BLA393" s="234"/>
      <c r="BLB393" s="234"/>
      <c r="BLC393" s="234"/>
      <c r="BLD393" s="234"/>
      <c r="BLE393" s="234"/>
      <c r="BLF393" s="234"/>
      <c r="BLG393" s="234"/>
      <c r="BLH393" s="234"/>
      <c r="BLI393" s="234"/>
      <c r="BLJ393" s="234"/>
      <c r="BLK393" s="234"/>
      <c r="BLL393" s="234"/>
      <c r="BLM393" s="234"/>
      <c r="BLN393" s="234"/>
      <c r="BLO393" s="234"/>
      <c r="BLP393" s="234"/>
      <c r="BLQ393" s="234"/>
      <c r="BLR393" s="234"/>
      <c r="BLS393" s="234"/>
      <c r="BLT393" s="234"/>
      <c r="BLU393" s="234"/>
      <c r="BLV393" s="234"/>
      <c r="BLW393" s="234"/>
      <c r="BLX393" s="234"/>
      <c r="BLY393" s="234"/>
      <c r="BLZ393" s="234"/>
      <c r="BMA393" s="234"/>
      <c r="BMB393" s="234"/>
      <c r="BMC393" s="234"/>
      <c r="BMD393" s="234"/>
      <c r="BME393" s="234"/>
      <c r="BMF393" s="234"/>
      <c r="BMG393" s="234"/>
      <c r="BMH393" s="234"/>
      <c r="BMI393" s="234"/>
      <c r="BMJ393" s="234"/>
      <c r="BMK393" s="234"/>
      <c r="BML393" s="234"/>
      <c r="BMM393" s="234"/>
      <c r="BMN393" s="234"/>
      <c r="BMO393" s="234"/>
      <c r="BMP393" s="234"/>
      <c r="BMQ393" s="234"/>
      <c r="BMR393" s="234"/>
      <c r="BMS393" s="234"/>
      <c r="BMT393" s="234"/>
      <c r="BMU393" s="234"/>
      <c r="BMV393" s="234"/>
      <c r="BMW393" s="234"/>
      <c r="BMX393" s="234"/>
      <c r="BMY393" s="234"/>
      <c r="BMZ393" s="234"/>
      <c r="BNA393" s="234"/>
      <c r="BNB393" s="234"/>
      <c r="BNC393" s="234"/>
      <c r="BND393" s="234"/>
      <c r="BNE393" s="234"/>
      <c r="BNF393" s="234"/>
      <c r="BNG393" s="234"/>
      <c r="BNH393" s="234"/>
      <c r="BNI393" s="234"/>
      <c r="BNJ393" s="234"/>
      <c r="BNK393" s="234"/>
      <c r="BNL393" s="234"/>
      <c r="BNM393" s="234"/>
      <c r="BNN393" s="234"/>
      <c r="BNO393" s="234"/>
      <c r="BNP393" s="234"/>
      <c r="BNQ393" s="234"/>
      <c r="BNR393" s="234"/>
      <c r="BNS393" s="234"/>
      <c r="BNT393" s="234"/>
      <c r="BNU393" s="234"/>
      <c r="BNV393" s="234"/>
      <c r="BNW393" s="234"/>
      <c r="BNX393" s="234"/>
      <c r="BNY393" s="234"/>
      <c r="BNZ393" s="234"/>
      <c r="BOA393" s="234"/>
      <c r="BOB393" s="234"/>
      <c r="BOC393" s="234"/>
      <c r="BOD393" s="234"/>
      <c r="BOE393" s="234"/>
      <c r="BOF393" s="234"/>
      <c r="BOG393" s="234"/>
      <c r="BOH393" s="234"/>
      <c r="BOI393" s="234"/>
      <c r="BOJ393" s="234"/>
      <c r="BOK393" s="234"/>
      <c r="BOL393" s="234"/>
      <c r="BOM393" s="234"/>
      <c r="BON393" s="234"/>
      <c r="BOO393" s="234"/>
      <c r="BOP393" s="234"/>
      <c r="BOQ393" s="234"/>
      <c r="BOR393" s="234"/>
      <c r="BOS393" s="234"/>
      <c r="BOT393" s="234"/>
      <c r="BOU393" s="234"/>
      <c r="BOV393" s="234"/>
      <c r="BOW393" s="234"/>
      <c r="BOX393" s="234"/>
      <c r="BOY393" s="234"/>
      <c r="BOZ393" s="234"/>
      <c r="BPA393" s="234"/>
      <c r="BPB393" s="234"/>
      <c r="BPC393" s="234"/>
      <c r="BPD393" s="234"/>
      <c r="BPE393" s="234"/>
      <c r="BPF393" s="234"/>
      <c r="BPG393" s="234"/>
      <c r="BPH393" s="234"/>
      <c r="BPI393" s="234"/>
      <c r="BPJ393" s="234"/>
      <c r="BPK393" s="234"/>
      <c r="BPL393" s="234"/>
      <c r="BPM393" s="234"/>
      <c r="BPN393" s="234"/>
      <c r="BPO393" s="234"/>
      <c r="BPP393" s="234"/>
      <c r="BPQ393" s="234"/>
      <c r="BPR393" s="234"/>
      <c r="BPS393" s="234"/>
      <c r="BPT393" s="234"/>
      <c r="BPU393" s="234"/>
      <c r="BPV393" s="234"/>
      <c r="BPW393" s="234"/>
      <c r="BPX393" s="234"/>
      <c r="BPY393" s="234"/>
      <c r="BPZ393" s="234"/>
      <c r="BQA393" s="234"/>
      <c r="BQB393" s="234"/>
      <c r="BQC393" s="234"/>
      <c r="BQD393" s="234"/>
      <c r="BQE393" s="234"/>
      <c r="BQF393" s="234"/>
      <c r="BQG393" s="234"/>
      <c r="BQH393" s="234"/>
      <c r="BQI393" s="234"/>
      <c r="BQJ393" s="234"/>
      <c r="BQK393" s="234"/>
      <c r="BQL393" s="234"/>
      <c r="BQM393" s="234"/>
      <c r="BQN393" s="234"/>
      <c r="BQO393" s="234"/>
      <c r="BQP393" s="234"/>
      <c r="BQQ393" s="234"/>
      <c r="BQR393" s="234"/>
      <c r="BQS393" s="234"/>
      <c r="BQT393" s="234"/>
      <c r="BQU393" s="234"/>
      <c r="BQV393" s="234"/>
      <c r="BQW393" s="234"/>
      <c r="BQX393" s="234"/>
      <c r="BQY393" s="234"/>
      <c r="BQZ393" s="234"/>
      <c r="BRA393" s="234"/>
      <c r="BRB393" s="234"/>
      <c r="BRC393" s="234"/>
      <c r="BRD393" s="234"/>
      <c r="BRE393" s="234"/>
      <c r="BRF393" s="234"/>
      <c r="BRG393" s="234"/>
      <c r="BRH393" s="234"/>
      <c r="BRI393" s="234"/>
      <c r="BRJ393" s="234"/>
      <c r="BRK393" s="234"/>
      <c r="BRL393" s="234"/>
      <c r="BRM393" s="234"/>
      <c r="BRN393" s="234"/>
      <c r="BRO393" s="234"/>
      <c r="BRP393" s="234"/>
      <c r="BRQ393" s="234"/>
      <c r="BRR393" s="234"/>
      <c r="BRS393" s="234"/>
      <c r="BRT393" s="234"/>
      <c r="BRU393" s="234"/>
      <c r="BRV393" s="234"/>
      <c r="BRW393" s="234"/>
      <c r="BRX393" s="234"/>
      <c r="BRY393" s="234"/>
      <c r="BRZ393" s="234"/>
      <c r="BSA393" s="234"/>
      <c r="BSB393" s="234"/>
      <c r="BSC393" s="234"/>
      <c r="BSD393" s="234"/>
      <c r="BSE393" s="234"/>
      <c r="BSF393" s="234"/>
      <c r="BSG393" s="234"/>
      <c r="BSH393" s="234"/>
      <c r="BSI393" s="234"/>
      <c r="BSJ393" s="234"/>
      <c r="BSK393" s="234"/>
      <c r="BSL393" s="234"/>
      <c r="BSM393" s="234"/>
      <c r="BSN393" s="234"/>
      <c r="BSO393" s="234"/>
      <c r="BSP393" s="234"/>
      <c r="BSQ393" s="234"/>
      <c r="BSR393" s="234"/>
      <c r="BSS393" s="234"/>
      <c r="BST393" s="234"/>
      <c r="BSU393" s="234"/>
      <c r="BSV393" s="234"/>
      <c r="BSW393" s="234"/>
      <c r="BSX393" s="234"/>
      <c r="BSY393" s="234"/>
      <c r="BSZ393" s="234"/>
      <c r="BTA393" s="234"/>
      <c r="BTB393" s="234"/>
      <c r="BTC393" s="234"/>
      <c r="BTD393" s="234"/>
      <c r="BTE393" s="234"/>
      <c r="BTF393" s="234"/>
      <c r="BTG393" s="234"/>
      <c r="BTH393" s="234"/>
      <c r="BTI393" s="234"/>
      <c r="BTJ393" s="234"/>
      <c r="BTK393" s="234"/>
      <c r="BTL393" s="234"/>
      <c r="BTM393" s="234"/>
      <c r="BTN393" s="234"/>
      <c r="BTO393" s="234"/>
      <c r="BTP393" s="234"/>
      <c r="BTQ393" s="234"/>
      <c r="BTR393" s="234"/>
      <c r="BTS393" s="234"/>
      <c r="BTT393" s="234"/>
      <c r="BTU393" s="234"/>
      <c r="BTV393" s="234"/>
      <c r="BTW393" s="234"/>
      <c r="BTX393" s="234"/>
      <c r="BTY393" s="234"/>
      <c r="BTZ393" s="234"/>
      <c r="BUA393" s="234"/>
      <c r="BUB393" s="234"/>
      <c r="BUC393" s="234"/>
      <c r="BUD393" s="234"/>
      <c r="BUE393" s="234"/>
      <c r="BUF393" s="234"/>
      <c r="BUG393" s="234"/>
      <c r="BUH393" s="234"/>
      <c r="BUI393" s="234"/>
      <c r="BUJ393" s="234"/>
      <c r="BUK393" s="234"/>
      <c r="BUL393" s="234"/>
      <c r="BUM393" s="234"/>
      <c r="BUN393" s="234"/>
      <c r="BUO393" s="234"/>
      <c r="BUP393" s="234"/>
      <c r="BUQ393" s="234"/>
      <c r="BUR393" s="234"/>
      <c r="BUS393" s="234"/>
      <c r="BUT393" s="234"/>
      <c r="BUU393" s="234"/>
      <c r="BUV393" s="234"/>
      <c r="BUW393" s="234"/>
      <c r="BUX393" s="234"/>
      <c r="BUY393" s="234"/>
      <c r="BUZ393" s="234"/>
      <c r="BVA393" s="234"/>
      <c r="BVB393" s="234"/>
      <c r="BVC393" s="234"/>
      <c r="BVD393" s="234"/>
      <c r="BVE393" s="234"/>
      <c r="BVF393" s="234"/>
      <c r="BVG393" s="234"/>
      <c r="BVH393" s="234"/>
      <c r="BVI393" s="234"/>
      <c r="BVJ393" s="234"/>
      <c r="BVK393" s="234"/>
      <c r="BVL393" s="234"/>
      <c r="BVM393" s="234"/>
      <c r="BVN393" s="234"/>
      <c r="BVO393" s="234"/>
      <c r="BVP393" s="234"/>
      <c r="BVQ393" s="234"/>
      <c r="BVR393" s="234"/>
      <c r="BVS393" s="234"/>
      <c r="BVT393" s="234"/>
      <c r="BVU393" s="234"/>
      <c r="BVV393" s="234"/>
      <c r="BVW393" s="234"/>
      <c r="BVX393" s="234"/>
      <c r="BVY393" s="234"/>
      <c r="BVZ393" s="234"/>
      <c r="BWA393" s="234"/>
      <c r="BWB393" s="234"/>
      <c r="BWC393" s="234"/>
      <c r="BWD393" s="234"/>
      <c r="BWE393" s="234"/>
      <c r="BWF393" s="234"/>
      <c r="BWG393" s="234"/>
      <c r="BWH393" s="234"/>
      <c r="BWI393" s="234"/>
      <c r="BWJ393" s="234"/>
      <c r="BWK393" s="234"/>
      <c r="BWL393" s="234"/>
      <c r="BWM393" s="234"/>
      <c r="BWN393" s="234"/>
      <c r="BWO393" s="234"/>
      <c r="BWP393" s="234"/>
      <c r="BWQ393" s="234"/>
      <c r="BWR393" s="234"/>
      <c r="BWS393" s="234"/>
      <c r="BWT393" s="234"/>
      <c r="BWU393" s="234"/>
      <c r="BWV393" s="234"/>
      <c r="BWW393" s="234"/>
      <c r="BWX393" s="234"/>
      <c r="BWY393" s="234"/>
      <c r="BWZ393" s="234"/>
      <c r="BXA393" s="234"/>
      <c r="BXB393" s="234"/>
      <c r="BXC393" s="234"/>
      <c r="BXD393" s="234"/>
      <c r="BXE393" s="234"/>
      <c r="BXF393" s="234"/>
      <c r="BXG393" s="234"/>
      <c r="BXH393" s="234"/>
      <c r="BXI393" s="234"/>
      <c r="BXJ393" s="234"/>
      <c r="BXK393" s="234"/>
      <c r="BXL393" s="234"/>
      <c r="BXM393" s="234"/>
      <c r="BXN393" s="234"/>
      <c r="BXO393" s="234"/>
      <c r="BXP393" s="234"/>
      <c r="BXQ393" s="234"/>
      <c r="BXR393" s="234"/>
      <c r="BXS393" s="234"/>
      <c r="BXT393" s="234"/>
      <c r="BXU393" s="234"/>
      <c r="BXV393" s="234"/>
      <c r="BXW393" s="234"/>
      <c r="BXX393" s="234"/>
      <c r="BXY393" s="234"/>
      <c r="BXZ393" s="234"/>
      <c r="BYA393" s="234"/>
      <c r="BYB393" s="234"/>
      <c r="BYC393" s="234"/>
      <c r="BYD393" s="234"/>
      <c r="BYE393" s="234"/>
      <c r="BYF393" s="234"/>
      <c r="BYG393" s="234"/>
      <c r="BYH393" s="234"/>
      <c r="BYI393" s="234"/>
      <c r="BYJ393" s="234"/>
      <c r="BYK393" s="234"/>
      <c r="BYL393" s="234"/>
      <c r="BYM393" s="234"/>
      <c r="BYN393" s="234"/>
      <c r="BYO393" s="234"/>
      <c r="BYP393" s="234"/>
      <c r="BYQ393" s="234"/>
      <c r="BYR393" s="234"/>
      <c r="BYS393" s="234"/>
      <c r="BYT393" s="234"/>
      <c r="BYU393" s="234"/>
      <c r="BYV393" s="234"/>
      <c r="BYW393" s="234"/>
      <c r="BYX393" s="234"/>
      <c r="BYY393" s="234"/>
      <c r="BYZ393" s="234"/>
      <c r="BZA393" s="234"/>
      <c r="BZB393" s="234"/>
      <c r="BZC393" s="234"/>
      <c r="BZD393" s="234"/>
      <c r="BZE393" s="234"/>
      <c r="BZF393" s="234"/>
      <c r="BZG393" s="234"/>
      <c r="BZH393" s="234"/>
      <c r="BZI393" s="234"/>
      <c r="BZJ393" s="234"/>
      <c r="BZK393" s="234"/>
      <c r="BZL393" s="234"/>
      <c r="BZM393" s="234"/>
      <c r="BZN393" s="234"/>
      <c r="BZO393" s="234"/>
      <c r="BZP393" s="234"/>
      <c r="BZQ393" s="234"/>
      <c r="BZR393" s="234"/>
      <c r="BZS393" s="234"/>
      <c r="BZT393" s="234"/>
      <c r="BZU393" s="234"/>
      <c r="BZV393" s="234"/>
      <c r="BZW393" s="234"/>
      <c r="BZX393" s="234"/>
      <c r="BZY393" s="234"/>
      <c r="BZZ393" s="234"/>
      <c r="CAA393" s="234"/>
      <c r="CAB393" s="234"/>
      <c r="CAC393" s="234"/>
      <c r="CAD393" s="234"/>
      <c r="CAE393" s="234"/>
      <c r="CAF393" s="234"/>
      <c r="CAG393" s="234"/>
      <c r="CAH393" s="234"/>
      <c r="CAI393" s="234"/>
      <c r="CAJ393" s="234"/>
      <c r="CAK393" s="234"/>
      <c r="CAL393" s="234"/>
      <c r="CAM393" s="234"/>
      <c r="CAN393" s="234"/>
      <c r="CAO393" s="234"/>
      <c r="CAP393" s="234"/>
      <c r="CAQ393" s="234"/>
      <c r="CAR393" s="234"/>
      <c r="CAS393" s="234"/>
      <c r="CAT393" s="234"/>
      <c r="CAU393" s="234"/>
      <c r="CAV393" s="234"/>
      <c r="CAW393" s="234"/>
      <c r="CAX393" s="234"/>
      <c r="CAY393" s="234"/>
      <c r="CAZ393" s="234"/>
      <c r="CBA393" s="234"/>
      <c r="CBB393" s="234"/>
      <c r="CBC393" s="234"/>
      <c r="CBD393" s="234"/>
      <c r="CBE393" s="234"/>
      <c r="CBF393" s="234"/>
      <c r="CBG393" s="234"/>
      <c r="CBH393" s="234"/>
      <c r="CBI393" s="234"/>
      <c r="CBJ393" s="234"/>
      <c r="CBK393" s="234"/>
      <c r="CBL393" s="234"/>
      <c r="CBM393" s="234"/>
      <c r="CBN393" s="234"/>
      <c r="CBO393" s="234"/>
      <c r="CBP393" s="234"/>
      <c r="CBQ393" s="234"/>
      <c r="CBR393" s="234"/>
      <c r="CBS393" s="234"/>
      <c r="CBT393" s="234"/>
      <c r="CBU393" s="234"/>
      <c r="CBV393" s="234"/>
      <c r="CBW393" s="234"/>
      <c r="CBX393" s="234"/>
      <c r="CBY393" s="234"/>
      <c r="CBZ393" s="234"/>
      <c r="CCA393" s="234"/>
      <c r="CCB393" s="234"/>
      <c r="CCC393" s="234"/>
      <c r="CCD393" s="234"/>
      <c r="CCE393" s="234"/>
      <c r="CCF393" s="234"/>
      <c r="CCG393" s="234"/>
      <c r="CCH393" s="234"/>
      <c r="CCI393" s="234"/>
      <c r="CCJ393" s="234"/>
      <c r="CCK393" s="234"/>
      <c r="CCL393" s="234"/>
      <c r="CCM393" s="234"/>
      <c r="CCN393" s="234"/>
      <c r="CCO393" s="234"/>
      <c r="CCP393" s="234"/>
      <c r="CCQ393" s="234"/>
      <c r="CCR393" s="234"/>
      <c r="CCS393" s="234"/>
      <c r="CCT393" s="234"/>
      <c r="CCU393" s="234"/>
      <c r="CCV393" s="234"/>
      <c r="CCW393" s="234"/>
      <c r="CCX393" s="234"/>
      <c r="CCY393" s="234"/>
      <c r="CCZ393" s="234"/>
      <c r="CDA393" s="234"/>
      <c r="CDB393" s="234"/>
      <c r="CDC393" s="234"/>
      <c r="CDD393" s="234"/>
      <c r="CDE393" s="234"/>
      <c r="CDF393" s="234"/>
      <c r="CDG393" s="234"/>
      <c r="CDH393" s="234"/>
      <c r="CDI393" s="234"/>
      <c r="CDJ393" s="234"/>
      <c r="CDK393" s="234"/>
      <c r="CDL393" s="234"/>
      <c r="CDM393" s="234"/>
      <c r="CDN393" s="234"/>
      <c r="CDO393" s="234"/>
      <c r="CDP393" s="234"/>
      <c r="CDQ393" s="234"/>
      <c r="CDR393" s="234"/>
      <c r="CDS393" s="234"/>
      <c r="CDT393" s="234"/>
      <c r="CDU393" s="234"/>
      <c r="CDV393" s="234"/>
      <c r="CDW393" s="234"/>
      <c r="CDX393" s="234"/>
      <c r="CDY393" s="234"/>
      <c r="CDZ393" s="234"/>
      <c r="CEA393" s="234"/>
      <c r="CEB393" s="234"/>
      <c r="CEC393" s="234"/>
      <c r="CED393" s="234"/>
      <c r="CEE393" s="234"/>
      <c r="CEF393" s="234"/>
      <c r="CEG393" s="234"/>
      <c r="CEH393" s="234"/>
      <c r="CEI393" s="234"/>
      <c r="CEJ393" s="234"/>
      <c r="CEK393" s="234"/>
      <c r="CEL393" s="234"/>
      <c r="CEM393" s="234"/>
      <c r="CEN393" s="234"/>
      <c r="CEO393" s="234"/>
      <c r="CEP393" s="234"/>
      <c r="CEQ393" s="234"/>
      <c r="CER393" s="234"/>
      <c r="CES393" s="234"/>
      <c r="CET393" s="234"/>
      <c r="CEU393" s="234"/>
      <c r="CEV393" s="234"/>
      <c r="CEW393" s="234"/>
      <c r="CEX393" s="234"/>
      <c r="CEY393" s="234"/>
      <c r="CEZ393" s="234"/>
      <c r="CFA393" s="234"/>
      <c r="CFB393" s="234"/>
      <c r="CFC393" s="234"/>
      <c r="CFD393" s="234"/>
      <c r="CFE393" s="234"/>
      <c r="CFF393" s="234"/>
      <c r="CFG393" s="234"/>
      <c r="CFH393" s="234"/>
      <c r="CFI393" s="234"/>
      <c r="CFJ393" s="234"/>
      <c r="CFK393" s="234"/>
      <c r="CFL393" s="234"/>
      <c r="CFM393" s="234"/>
      <c r="CFN393" s="234"/>
      <c r="CFO393" s="234"/>
      <c r="CFP393" s="234"/>
      <c r="CFQ393" s="234"/>
      <c r="CFR393" s="234"/>
      <c r="CFS393" s="234"/>
      <c r="CFT393" s="234"/>
      <c r="CFU393" s="234"/>
      <c r="CFV393" s="234"/>
      <c r="CFW393" s="234"/>
      <c r="CFX393" s="234"/>
      <c r="CFY393" s="234"/>
      <c r="CFZ393" s="234"/>
      <c r="CGA393" s="234"/>
      <c r="CGB393" s="234"/>
      <c r="CGC393" s="234"/>
      <c r="CGD393" s="234"/>
      <c r="CGE393" s="234"/>
      <c r="CGF393" s="234"/>
      <c r="CGG393" s="234"/>
      <c r="CGH393" s="234"/>
      <c r="CGI393" s="234"/>
      <c r="CGJ393" s="234"/>
      <c r="CGK393" s="234"/>
      <c r="CGL393" s="234"/>
      <c r="CGM393" s="234"/>
      <c r="CGN393" s="234"/>
      <c r="CGO393" s="234"/>
      <c r="CGP393" s="234"/>
      <c r="CGQ393" s="234"/>
      <c r="CGR393" s="234"/>
      <c r="CGS393" s="234"/>
      <c r="CGT393" s="234"/>
      <c r="CGU393" s="234"/>
      <c r="CGV393" s="234"/>
      <c r="CGW393" s="234"/>
      <c r="CGX393" s="234"/>
      <c r="CGY393" s="234"/>
      <c r="CGZ393" s="234"/>
      <c r="CHA393" s="234"/>
      <c r="CHB393" s="234"/>
      <c r="CHC393" s="234"/>
      <c r="CHD393" s="234"/>
      <c r="CHE393" s="234"/>
      <c r="CHF393" s="234"/>
      <c r="CHG393" s="234"/>
      <c r="CHH393" s="234"/>
      <c r="CHI393" s="234"/>
      <c r="CHJ393" s="234"/>
      <c r="CHK393" s="234"/>
      <c r="CHL393" s="234"/>
      <c r="CHM393" s="234"/>
      <c r="CHN393" s="234"/>
      <c r="CHO393" s="234"/>
      <c r="CHP393" s="234"/>
      <c r="CHQ393" s="234"/>
      <c r="CHR393" s="234"/>
      <c r="CHS393" s="234"/>
      <c r="CHT393" s="234"/>
      <c r="CHU393" s="234"/>
      <c r="CHV393" s="234"/>
      <c r="CHW393" s="234"/>
      <c r="CHX393" s="234"/>
      <c r="CHY393" s="234"/>
      <c r="CHZ393" s="234"/>
      <c r="CIA393" s="234"/>
      <c r="CIB393" s="234"/>
      <c r="CIC393" s="234"/>
      <c r="CID393" s="234"/>
      <c r="CIE393" s="234"/>
      <c r="CIF393" s="234"/>
      <c r="CIG393" s="234"/>
      <c r="CIH393" s="234"/>
      <c r="CII393" s="234"/>
      <c r="CIJ393" s="234"/>
      <c r="CIK393" s="234"/>
      <c r="CIL393" s="234"/>
      <c r="CIM393" s="234"/>
      <c r="CIN393" s="234"/>
      <c r="CIO393" s="234"/>
      <c r="CIP393" s="234"/>
      <c r="CIQ393" s="234"/>
      <c r="CIR393" s="234"/>
      <c r="CIS393" s="234"/>
      <c r="CIT393" s="234"/>
      <c r="CIU393" s="234"/>
      <c r="CIV393" s="234"/>
      <c r="CIW393" s="234"/>
      <c r="CIX393" s="234"/>
      <c r="CIY393" s="234"/>
      <c r="CIZ393" s="234"/>
      <c r="CJA393" s="234"/>
      <c r="CJB393" s="234"/>
      <c r="CJC393" s="234"/>
      <c r="CJD393" s="234"/>
      <c r="CJE393" s="234"/>
      <c r="CJF393" s="234"/>
      <c r="CJG393" s="234"/>
      <c r="CJH393" s="234"/>
      <c r="CJI393" s="234"/>
      <c r="CJJ393" s="234"/>
      <c r="CJK393" s="234"/>
      <c r="CJL393" s="234"/>
      <c r="CJM393" s="234"/>
      <c r="CJN393" s="234"/>
      <c r="CJO393" s="234"/>
      <c r="CJP393" s="234"/>
      <c r="CJQ393" s="234"/>
      <c r="CJR393" s="234"/>
      <c r="CJS393" s="234"/>
      <c r="CJT393" s="234"/>
      <c r="CJU393" s="234"/>
      <c r="CJV393" s="234"/>
      <c r="CJW393" s="234"/>
      <c r="CJX393" s="234"/>
      <c r="CJY393" s="234"/>
      <c r="CJZ393" s="234"/>
      <c r="CKA393" s="234"/>
      <c r="CKB393" s="234"/>
      <c r="CKC393" s="234"/>
      <c r="CKD393" s="234"/>
      <c r="CKE393" s="234"/>
      <c r="CKF393" s="234"/>
      <c r="CKG393" s="234"/>
      <c r="CKH393" s="234"/>
      <c r="CKI393" s="234"/>
      <c r="CKJ393" s="234"/>
      <c r="CKK393" s="234"/>
      <c r="CKL393" s="234"/>
      <c r="CKM393" s="234"/>
      <c r="CKN393" s="234"/>
      <c r="CKO393" s="234"/>
      <c r="CKP393" s="234"/>
      <c r="CKQ393" s="234"/>
      <c r="CKR393" s="234"/>
      <c r="CKS393" s="234"/>
      <c r="CKT393" s="234"/>
      <c r="CKU393" s="234"/>
      <c r="CKV393" s="234"/>
      <c r="CKW393" s="234"/>
      <c r="CKX393" s="234"/>
      <c r="CKY393" s="234"/>
      <c r="CKZ393" s="234"/>
      <c r="CLA393" s="234"/>
      <c r="CLB393" s="234"/>
      <c r="CLC393" s="234"/>
      <c r="CLD393" s="234"/>
      <c r="CLE393" s="234"/>
      <c r="CLF393" s="234"/>
      <c r="CLG393" s="234"/>
      <c r="CLH393" s="234"/>
      <c r="CLI393" s="234"/>
      <c r="CLJ393" s="234"/>
      <c r="CLK393" s="234"/>
      <c r="CLL393" s="234"/>
      <c r="CLM393" s="234"/>
      <c r="CLN393" s="234"/>
      <c r="CLO393" s="234"/>
      <c r="CLP393" s="234"/>
      <c r="CLQ393" s="234"/>
      <c r="CLR393" s="234"/>
      <c r="CLS393" s="234"/>
      <c r="CLT393" s="234"/>
      <c r="CLU393" s="234"/>
      <c r="CLV393" s="234"/>
      <c r="CLW393" s="234"/>
      <c r="CLX393" s="234"/>
      <c r="CLY393" s="234"/>
      <c r="CLZ393" s="234"/>
      <c r="CMA393" s="234"/>
      <c r="CMB393" s="234"/>
      <c r="CMC393" s="234"/>
      <c r="CMD393" s="234"/>
      <c r="CME393" s="234"/>
      <c r="CMF393" s="234"/>
      <c r="CMG393" s="234"/>
      <c r="CMH393" s="234"/>
      <c r="CMI393" s="234"/>
      <c r="CMJ393" s="234"/>
      <c r="CMK393" s="234"/>
      <c r="CML393" s="234"/>
      <c r="CMM393" s="234"/>
      <c r="CMN393" s="234"/>
      <c r="CMO393" s="234"/>
      <c r="CMP393" s="234"/>
      <c r="CMQ393" s="234"/>
      <c r="CMR393" s="234"/>
      <c r="CMS393" s="234"/>
      <c r="CMT393" s="234"/>
      <c r="CMU393" s="234"/>
      <c r="CMV393" s="234"/>
      <c r="CMW393" s="234"/>
      <c r="CMX393" s="234"/>
      <c r="CMY393" s="234"/>
      <c r="CMZ393" s="234"/>
      <c r="CNA393" s="234"/>
      <c r="CNB393" s="234"/>
      <c r="CNC393" s="234"/>
      <c r="CND393" s="234"/>
      <c r="CNE393" s="234"/>
      <c r="CNF393" s="234"/>
      <c r="CNG393" s="234"/>
      <c r="CNH393" s="234"/>
      <c r="CNI393" s="234"/>
      <c r="CNJ393" s="234"/>
      <c r="CNK393" s="234"/>
      <c r="CNL393" s="234"/>
      <c r="CNM393" s="234"/>
      <c r="CNN393" s="234"/>
      <c r="CNO393" s="234"/>
      <c r="CNP393" s="234"/>
      <c r="CNQ393" s="234"/>
      <c r="CNR393" s="234"/>
      <c r="CNS393" s="234"/>
      <c r="CNT393" s="234"/>
      <c r="CNU393" s="234"/>
      <c r="CNV393" s="234"/>
      <c r="CNW393" s="234"/>
      <c r="CNX393" s="234"/>
      <c r="CNY393" s="234"/>
      <c r="CNZ393" s="234"/>
      <c r="COA393" s="234"/>
      <c r="COB393" s="234"/>
      <c r="COC393" s="234"/>
      <c r="COD393" s="234"/>
      <c r="COE393" s="234"/>
      <c r="COF393" s="234"/>
      <c r="COG393" s="234"/>
      <c r="COH393" s="234"/>
      <c r="COI393" s="234"/>
      <c r="COJ393" s="234"/>
      <c r="COK393" s="234"/>
      <c r="COL393" s="234"/>
      <c r="COM393" s="234"/>
      <c r="CON393" s="234"/>
      <c r="COO393" s="234"/>
      <c r="COP393" s="234"/>
      <c r="COQ393" s="234"/>
      <c r="COR393" s="234"/>
      <c r="COS393" s="234"/>
      <c r="COT393" s="234"/>
      <c r="COU393" s="234"/>
      <c r="COV393" s="234"/>
      <c r="COW393" s="234"/>
      <c r="COX393" s="234"/>
      <c r="COY393" s="234"/>
      <c r="COZ393" s="234"/>
      <c r="CPA393" s="234"/>
      <c r="CPB393" s="234"/>
      <c r="CPC393" s="234"/>
      <c r="CPD393" s="234"/>
      <c r="CPE393" s="234"/>
      <c r="CPF393" s="234"/>
      <c r="CPG393" s="234"/>
      <c r="CPH393" s="234"/>
      <c r="CPI393" s="234"/>
      <c r="CPJ393" s="234"/>
      <c r="CPK393" s="234"/>
      <c r="CPL393" s="234"/>
      <c r="CPM393" s="234"/>
      <c r="CPN393" s="234"/>
      <c r="CPO393" s="234"/>
      <c r="CPP393" s="234"/>
      <c r="CPQ393" s="234"/>
      <c r="CPR393" s="234"/>
      <c r="CPS393" s="234"/>
      <c r="CPT393" s="234"/>
      <c r="CPU393" s="234"/>
      <c r="CPV393" s="234"/>
      <c r="CPW393" s="234"/>
      <c r="CPX393" s="234"/>
      <c r="CPY393" s="234"/>
      <c r="CPZ393" s="234"/>
      <c r="CQA393" s="234"/>
      <c r="CQB393" s="234"/>
      <c r="CQC393" s="234"/>
      <c r="CQD393" s="234"/>
      <c r="CQE393" s="234"/>
      <c r="CQF393" s="234"/>
      <c r="CQG393" s="234"/>
      <c r="CQH393" s="234"/>
      <c r="CQI393" s="234"/>
      <c r="CQJ393" s="234"/>
      <c r="CQK393" s="234"/>
      <c r="CQL393" s="234"/>
      <c r="CQM393" s="234"/>
      <c r="CQN393" s="234"/>
      <c r="CQO393" s="234"/>
      <c r="CQP393" s="234"/>
      <c r="CQQ393" s="234"/>
      <c r="CQR393" s="234"/>
      <c r="CQS393" s="234"/>
      <c r="CQT393" s="234"/>
      <c r="CQU393" s="234"/>
      <c r="CQV393" s="234"/>
      <c r="CQW393" s="234"/>
      <c r="CQX393" s="234"/>
      <c r="CQY393" s="234"/>
      <c r="CQZ393" s="234"/>
      <c r="CRA393" s="234"/>
      <c r="CRB393" s="234"/>
      <c r="CRC393" s="234"/>
      <c r="CRD393" s="234"/>
      <c r="CRE393" s="234"/>
      <c r="CRF393" s="234"/>
      <c r="CRG393" s="234"/>
      <c r="CRH393" s="234"/>
      <c r="CRI393" s="234"/>
      <c r="CRJ393" s="234"/>
      <c r="CRK393" s="234"/>
      <c r="CRL393" s="234"/>
      <c r="CRM393" s="234"/>
      <c r="CRN393" s="234"/>
      <c r="CRO393" s="234"/>
      <c r="CRP393" s="234"/>
      <c r="CRQ393" s="234"/>
      <c r="CRR393" s="234"/>
      <c r="CRS393" s="234"/>
      <c r="CRT393" s="234"/>
      <c r="CRU393" s="234"/>
      <c r="CRV393" s="234"/>
      <c r="CRW393" s="234"/>
      <c r="CRX393" s="234"/>
      <c r="CRY393" s="234"/>
      <c r="CRZ393" s="234"/>
      <c r="CSA393" s="234"/>
      <c r="CSB393" s="234"/>
      <c r="CSC393" s="234"/>
      <c r="CSD393" s="234"/>
      <c r="CSE393" s="234"/>
      <c r="CSF393" s="234"/>
      <c r="CSG393" s="234"/>
      <c r="CSH393" s="234"/>
      <c r="CSI393" s="234"/>
      <c r="CSJ393" s="234"/>
      <c r="CSK393" s="234"/>
      <c r="CSL393" s="234"/>
      <c r="CSM393" s="234"/>
      <c r="CSN393" s="234"/>
      <c r="CSO393" s="234"/>
      <c r="CSP393" s="234"/>
      <c r="CSQ393" s="234"/>
      <c r="CSR393" s="234"/>
      <c r="CSS393" s="234"/>
      <c r="CST393" s="234"/>
      <c r="CSU393" s="234"/>
      <c r="CSV393" s="234"/>
      <c r="CSW393" s="234"/>
      <c r="CSX393" s="234"/>
      <c r="CSY393" s="234"/>
      <c r="CSZ393" s="234"/>
      <c r="CTA393" s="234"/>
      <c r="CTB393" s="234"/>
      <c r="CTC393" s="234"/>
      <c r="CTD393" s="234"/>
      <c r="CTE393" s="234"/>
      <c r="CTF393" s="234"/>
      <c r="CTG393" s="234"/>
      <c r="CTH393" s="234"/>
      <c r="CTI393" s="234"/>
      <c r="CTJ393" s="234"/>
      <c r="CTK393" s="234"/>
      <c r="CTL393" s="234"/>
      <c r="CTM393" s="234"/>
      <c r="CTN393" s="234"/>
      <c r="CTO393" s="234"/>
      <c r="CTP393" s="234"/>
      <c r="CTQ393" s="234"/>
      <c r="CTR393" s="234"/>
      <c r="CTS393" s="234"/>
      <c r="CTT393" s="234"/>
      <c r="CTU393" s="234"/>
      <c r="CTV393" s="234"/>
      <c r="CTW393" s="234"/>
      <c r="CTX393" s="234"/>
      <c r="CTY393" s="234"/>
      <c r="CTZ393" s="234"/>
      <c r="CUA393" s="234"/>
      <c r="CUB393" s="234"/>
      <c r="CUC393" s="234"/>
      <c r="CUD393" s="234"/>
      <c r="CUE393" s="234"/>
      <c r="CUF393" s="234"/>
      <c r="CUG393" s="234"/>
      <c r="CUH393" s="234"/>
      <c r="CUI393" s="234"/>
      <c r="CUJ393" s="234"/>
      <c r="CUK393" s="234"/>
      <c r="CUL393" s="234"/>
      <c r="CUM393" s="234"/>
      <c r="CUN393" s="234"/>
      <c r="CUO393" s="234"/>
      <c r="CUP393" s="234"/>
      <c r="CUQ393" s="234"/>
      <c r="CUR393" s="234"/>
      <c r="CUS393" s="234"/>
      <c r="CUT393" s="234"/>
      <c r="CUU393" s="234"/>
      <c r="CUV393" s="234"/>
      <c r="CUW393" s="234"/>
      <c r="CUX393" s="234"/>
      <c r="CUY393" s="234"/>
      <c r="CUZ393" s="234"/>
      <c r="CVA393" s="234"/>
      <c r="CVB393" s="234"/>
      <c r="CVC393" s="234"/>
      <c r="CVD393" s="234"/>
      <c r="CVE393" s="234"/>
      <c r="CVF393" s="234"/>
      <c r="CVG393" s="234"/>
      <c r="CVH393" s="234"/>
      <c r="CVI393" s="234"/>
      <c r="CVJ393" s="234"/>
      <c r="CVK393" s="234"/>
      <c r="CVL393" s="234"/>
      <c r="CVM393" s="234"/>
      <c r="CVN393" s="234"/>
      <c r="CVO393" s="234"/>
      <c r="CVP393" s="234"/>
      <c r="CVQ393" s="234"/>
      <c r="CVR393" s="234"/>
      <c r="CVS393" s="234"/>
      <c r="CVT393" s="234"/>
      <c r="CVU393" s="234"/>
      <c r="CVV393" s="234"/>
      <c r="CVW393" s="234"/>
      <c r="CVX393" s="234"/>
      <c r="CVY393" s="234"/>
      <c r="CVZ393" s="234"/>
      <c r="CWA393" s="234"/>
      <c r="CWB393" s="234"/>
      <c r="CWC393" s="234"/>
      <c r="CWD393" s="234"/>
      <c r="CWE393" s="234"/>
      <c r="CWF393" s="234"/>
      <c r="CWG393" s="234"/>
      <c r="CWH393" s="234"/>
      <c r="CWI393" s="234"/>
      <c r="CWJ393" s="234"/>
      <c r="CWK393" s="234"/>
      <c r="CWL393" s="234"/>
      <c r="CWM393" s="234"/>
      <c r="CWN393" s="234"/>
      <c r="CWO393" s="234"/>
      <c r="CWP393" s="234"/>
      <c r="CWQ393" s="234"/>
      <c r="CWR393" s="234"/>
      <c r="CWS393" s="234"/>
      <c r="CWT393" s="234"/>
      <c r="CWU393" s="234"/>
      <c r="CWV393" s="234"/>
      <c r="CWW393" s="234"/>
      <c r="CWX393" s="234"/>
      <c r="CWY393" s="234"/>
      <c r="CWZ393" s="234"/>
      <c r="CXA393" s="234"/>
      <c r="CXB393" s="234"/>
      <c r="CXC393" s="234"/>
      <c r="CXD393" s="234"/>
      <c r="CXE393" s="234"/>
      <c r="CXF393" s="234"/>
      <c r="CXG393" s="234"/>
      <c r="CXH393" s="234"/>
      <c r="CXI393" s="234"/>
      <c r="CXJ393" s="234"/>
      <c r="CXK393" s="234"/>
      <c r="CXL393" s="234"/>
      <c r="CXM393" s="234"/>
      <c r="CXN393" s="234"/>
      <c r="CXO393" s="234"/>
      <c r="CXP393" s="234"/>
      <c r="CXQ393" s="234"/>
      <c r="CXR393" s="234"/>
      <c r="CXS393" s="234"/>
      <c r="CXT393" s="234"/>
      <c r="CXU393" s="234"/>
      <c r="CXV393" s="234"/>
      <c r="CXW393" s="234"/>
      <c r="CXX393" s="234"/>
      <c r="CXY393" s="234"/>
      <c r="CXZ393" s="234"/>
      <c r="CYA393" s="234"/>
      <c r="CYB393" s="234"/>
      <c r="CYC393" s="234"/>
      <c r="CYD393" s="234"/>
      <c r="CYE393" s="234"/>
      <c r="CYF393" s="234"/>
      <c r="CYG393" s="234"/>
      <c r="CYH393" s="234"/>
      <c r="CYI393" s="234"/>
      <c r="CYJ393" s="234"/>
      <c r="CYK393" s="234"/>
      <c r="CYL393" s="234"/>
      <c r="CYM393" s="234"/>
      <c r="CYN393" s="234"/>
      <c r="CYO393" s="234"/>
      <c r="CYP393" s="234"/>
      <c r="CYQ393" s="234"/>
      <c r="CYR393" s="234"/>
      <c r="CYS393" s="234"/>
      <c r="CYT393" s="234"/>
      <c r="CYU393" s="234"/>
      <c r="CYV393" s="234"/>
      <c r="CYW393" s="234"/>
      <c r="CYX393" s="234"/>
      <c r="CYY393" s="234"/>
      <c r="CYZ393" s="234"/>
      <c r="CZA393" s="234"/>
      <c r="CZB393" s="234"/>
      <c r="CZC393" s="234"/>
      <c r="CZD393" s="234"/>
      <c r="CZE393" s="234"/>
      <c r="CZF393" s="234"/>
      <c r="CZG393" s="234"/>
      <c r="CZH393" s="234"/>
      <c r="CZI393" s="234"/>
      <c r="CZJ393" s="234"/>
      <c r="CZK393" s="234"/>
      <c r="CZL393" s="234"/>
      <c r="CZM393" s="234"/>
      <c r="CZN393" s="234"/>
      <c r="CZO393" s="234"/>
      <c r="CZP393" s="234"/>
      <c r="CZQ393" s="234"/>
      <c r="CZR393" s="234"/>
      <c r="CZS393" s="234"/>
      <c r="CZT393" s="234"/>
      <c r="CZU393" s="234"/>
      <c r="CZV393" s="234"/>
      <c r="CZW393" s="234"/>
      <c r="CZX393" s="234"/>
      <c r="CZY393" s="234"/>
      <c r="CZZ393" s="234"/>
      <c r="DAA393" s="234"/>
      <c r="DAB393" s="234"/>
      <c r="DAC393" s="234"/>
      <c r="DAD393" s="234"/>
      <c r="DAE393" s="234"/>
      <c r="DAF393" s="234"/>
      <c r="DAG393" s="234"/>
      <c r="DAH393" s="234"/>
      <c r="DAI393" s="234"/>
      <c r="DAJ393" s="234"/>
      <c r="DAK393" s="234"/>
      <c r="DAL393" s="234"/>
      <c r="DAM393" s="234"/>
      <c r="DAN393" s="234"/>
      <c r="DAO393" s="234"/>
      <c r="DAP393" s="234"/>
      <c r="DAQ393" s="234"/>
      <c r="DAR393" s="234"/>
      <c r="DAS393" s="234"/>
      <c r="DAT393" s="234"/>
      <c r="DAU393" s="234"/>
      <c r="DAV393" s="234"/>
      <c r="DAW393" s="234"/>
      <c r="DAX393" s="234"/>
      <c r="DAY393" s="234"/>
      <c r="DAZ393" s="234"/>
      <c r="DBA393" s="234"/>
      <c r="DBB393" s="234"/>
      <c r="DBC393" s="234"/>
      <c r="DBD393" s="234"/>
      <c r="DBE393" s="234"/>
      <c r="DBF393" s="234"/>
      <c r="DBG393" s="234"/>
      <c r="DBH393" s="234"/>
      <c r="DBI393" s="234"/>
      <c r="DBJ393" s="234"/>
      <c r="DBK393" s="234"/>
      <c r="DBL393" s="234"/>
      <c r="DBM393" s="234"/>
      <c r="DBN393" s="234"/>
      <c r="DBO393" s="234"/>
      <c r="DBP393" s="234"/>
      <c r="DBQ393" s="234"/>
      <c r="DBR393" s="234"/>
      <c r="DBS393" s="234"/>
      <c r="DBT393" s="234"/>
      <c r="DBU393" s="234"/>
      <c r="DBV393" s="234"/>
      <c r="DBW393" s="234"/>
      <c r="DBX393" s="234"/>
      <c r="DBY393" s="234"/>
      <c r="DBZ393" s="234"/>
      <c r="DCA393" s="234"/>
      <c r="DCB393" s="234"/>
      <c r="DCC393" s="234"/>
      <c r="DCD393" s="234"/>
      <c r="DCE393" s="234"/>
      <c r="DCF393" s="234"/>
      <c r="DCG393" s="234"/>
      <c r="DCH393" s="234"/>
      <c r="DCI393" s="234"/>
      <c r="DCJ393" s="234"/>
      <c r="DCK393" s="234"/>
      <c r="DCL393" s="234"/>
      <c r="DCM393" s="234"/>
      <c r="DCN393" s="234"/>
      <c r="DCO393" s="234"/>
      <c r="DCP393" s="234"/>
      <c r="DCQ393" s="234"/>
      <c r="DCR393" s="234"/>
      <c r="DCS393" s="234"/>
      <c r="DCT393" s="234"/>
      <c r="DCU393" s="234"/>
      <c r="DCV393" s="234"/>
      <c r="DCW393" s="234"/>
      <c r="DCX393" s="234"/>
      <c r="DCY393" s="234"/>
      <c r="DCZ393" s="234"/>
      <c r="DDA393" s="234"/>
      <c r="DDB393" s="234"/>
      <c r="DDC393" s="234"/>
      <c r="DDD393" s="234"/>
      <c r="DDE393" s="234"/>
      <c r="DDF393" s="234"/>
      <c r="DDG393" s="234"/>
      <c r="DDH393" s="234"/>
      <c r="DDI393" s="234"/>
      <c r="DDJ393" s="234"/>
      <c r="DDK393" s="234"/>
      <c r="DDL393" s="234"/>
      <c r="DDM393" s="234"/>
      <c r="DDN393" s="234"/>
      <c r="DDO393" s="234"/>
      <c r="DDP393" s="234"/>
      <c r="DDQ393" s="234"/>
      <c r="DDR393" s="234"/>
      <c r="DDS393" s="234"/>
      <c r="DDT393" s="234"/>
      <c r="DDU393" s="234"/>
      <c r="DDV393" s="234"/>
      <c r="DDW393" s="234"/>
      <c r="DDX393" s="234"/>
      <c r="DDY393" s="234"/>
      <c r="DDZ393" s="234"/>
      <c r="DEA393" s="234"/>
      <c r="DEB393" s="234"/>
      <c r="DEC393" s="234"/>
      <c r="DED393" s="234"/>
      <c r="DEE393" s="234"/>
      <c r="DEF393" s="234"/>
      <c r="DEG393" s="234"/>
      <c r="DEH393" s="234"/>
      <c r="DEI393" s="234"/>
      <c r="DEJ393" s="234"/>
      <c r="DEK393" s="234"/>
      <c r="DEL393" s="234"/>
      <c r="DEM393" s="234"/>
      <c r="DEN393" s="234"/>
      <c r="DEO393" s="234"/>
      <c r="DEP393" s="234"/>
      <c r="DEQ393" s="234"/>
      <c r="DER393" s="234"/>
      <c r="DES393" s="234"/>
      <c r="DET393" s="234"/>
      <c r="DEU393" s="234"/>
      <c r="DEV393" s="234"/>
      <c r="DEW393" s="234"/>
      <c r="DEX393" s="234"/>
      <c r="DEY393" s="234"/>
      <c r="DEZ393" s="234"/>
      <c r="DFA393" s="234"/>
      <c r="DFB393" s="234"/>
      <c r="DFC393" s="234"/>
      <c r="DFD393" s="234"/>
      <c r="DFE393" s="234"/>
      <c r="DFF393" s="234"/>
      <c r="DFG393" s="234"/>
      <c r="DFH393" s="234"/>
      <c r="DFI393" s="234"/>
      <c r="DFJ393" s="234"/>
      <c r="DFK393" s="234"/>
      <c r="DFL393" s="234"/>
      <c r="DFM393" s="234"/>
      <c r="DFN393" s="234"/>
      <c r="DFO393" s="234"/>
      <c r="DFP393" s="234"/>
      <c r="DFQ393" s="234"/>
      <c r="DFR393" s="234"/>
      <c r="DFS393" s="234"/>
      <c r="DFT393" s="234"/>
      <c r="DFU393" s="234"/>
      <c r="DFV393" s="234"/>
      <c r="DFW393" s="234"/>
      <c r="DFX393" s="234"/>
      <c r="DFY393" s="234"/>
      <c r="DFZ393" s="234"/>
      <c r="DGA393" s="234"/>
      <c r="DGB393" s="234"/>
      <c r="DGC393" s="234"/>
      <c r="DGD393" s="234"/>
      <c r="DGE393" s="234"/>
      <c r="DGF393" s="234"/>
      <c r="DGG393" s="234"/>
      <c r="DGH393" s="234"/>
      <c r="DGI393" s="234"/>
      <c r="DGJ393" s="234"/>
      <c r="DGK393" s="234"/>
      <c r="DGL393" s="234"/>
      <c r="DGM393" s="234"/>
      <c r="DGN393" s="234"/>
      <c r="DGO393" s="234"/>
      <c r="DGP393" s="234"/>
      <c r="DGQ393" s="234"/>
      <c r="DGR393" s="234"/>
      <c r="DGS393" s="234"/>
      <c r="DGT393" s="234"/>
      <c r="DGU393" s="234"/>
      <c r="DGV393" s="234"/>
      <c r="DGW393" s="234"/>
      <c r="DGX393" s="234"/>
      <c r="DGY393" s="234"/>
      <c r="DGZ393" s="234"/>
      <c r="DHA393" s="234"/>
      <c r="DHB393" s="234"/>
      <c r="DHC393" s="234"/>
      <c r="DHD393" s="234"/>
      <c r="DHE393" s="234"/>
      <c r="DHF393" s="234"/>
      <c r="DHG393" s="234"/>
      <c r="DHH393" s="234"/>
      <c r="DHI393" s="234"/>
      <c r="DHJ393" s="234"/>
      <c r="DHK393" s="234"/>
      <c r="DHL393" s="234"/>
      <c r="DHM393" s="234"/>
      <c r="DHN393" s="234"/>
      <c r="DHO393" s="234"/>
      <c r="DHP393" s="234"/>
      <c r="DHQ393" s="234"/>
      <c r="DHR393" s="234"/>
      <c r="DHS393" s="234"/>
      <c r="DHT393" s="234"/>
      <c r="DHU393" s="234"/>
      <c r="DHV393" s="234"/>
      <c r="DHW393" s="234"/>
      <c r="DHX393" s="234"/>
      <c r="DHY393" s="234"/>
      <c r="DHZ393" s="234"/>
      <c r="DIA393" s="234"/>
      <c r="DIB393" s="234"/>
      <c r="DIC393" s="234"/>
      <c r="DID393" s="234"/>
      <c r="DIE393" s="234"/>
      <c r="DIF393" s="234"/>
      <c r="DIG393" s="234"/>
      <c r="DIH393" s="234"/>
      <c r="DII393" s="234"/>
      <c r="DIJ393" s="234"/>
      <c r="DIK393" s="234"/>
      <c r="DIL393" s="234"/>
      <c r="DIM393" s="234"/>
      <c r="DIN393" s="234"/>
      <c r="DIO393" s="234"/>
      <c r="DIP393" s="234"/>
      <c r="DIQ393" s="234"/>
      <c r="DIR393" s="234"/>
      <c r="DIS393" s="234"/>
      <c r="DIT393" s="234"/>
      <c r="DIU393" s="234"/>
      <c r="DIV393" s="234"/>
      <c r="DIW393" s="234"/>
      <c r="DIX393" s="234"/>
      <c r="DIY393" s="234"/>
      <c r="DIZ393" s="234"/>
      <c r="DJA393" s="234"/>
      <c r="DJB393" s="234"/>
      <c r="DJC393" s="234"/>
      <c r="DJD393" s="234"/>
      <c r="DJE393" s="234"/>
      <c r="DJF393" s="234"/>
      <c r="DJG393" s="234"/>
      <c r="DJH393" s="234"/>
      <c r="DJI393" s="234"/>
      <c r="DJJ393" s="234"/>
      <c r="DJK393" s="234"/>
      <c r="DJL393" s="234"/>
      <c r="DJM393" s="234"/>
      <c r="DJN393" s="234"/>
      <c r="DJO393" s="234"/>
      <c r="DJP393" s="234"/>
      <c r="DJQ393" s="234"/>
      <c r="DJR393" s="234"/>
      <c r="DJS393" s="234"/>
      <c r="DJT393" s="234"/>
      <c r="DJU393" s="234"/>
      <c r="DJV393" s="234"/>
      <c r="DJW393" s="234"/>
      <c r="DJX393" s="234"/>
      <c r="DJY393" s="234"/>
      <c r="DJZ393" s="234"/>
      <c r="DKA393" s="234"/>
      <c r="DKB393" s="234"/>
      <c r="DKC393" s="234"/>
      <c r="DKD393" s="234"/>
      <c r="DKE393" s="234"/>
      <c r="DKF393" s="234"/>
      <c r="DKG393" s="234"/>
      <c r="DKH393" s="234"/>
      <c r="DKI393" s="234"/>
      <c r="DKJ393" s="234"/>
      <c r="DKK393" s="234"/>
      <c r="DKL393" s="234"/>
      <c r="DKM393" s="234"/>
      <c r="DKN393" s="234"/>
      <c r="DKO393" s="234"/>
      <c r="DKP393" s="234"/>
      <c r="DKQ393" s="234"/>
      <c r="DKR393" s="234"/>
      <c r="DKS393" s="234"/>
      <c r="DKT393" s="234"/>
      <c r="DKU393" s="234"/>
      <c r="DKV393" s="234"/>
      <c r="DKW393" s="234"/>
      <c r="DKX393" s="234"/>
      <c r="DKY393" s="234"/>
      <c r="DKZ393" s="234"/>
      <c r="DLA393" s="234"/>
      <c r="DLB393" s="234"/>
      <c r="DLC393" s="234"/>
      <c r="DLD393" s="234"/>
      <c r="DLE393" s="234"/>
      <c r="DLF393" s="234"/>
      <c r="DLG393" s="234"/>
      <c r="DLH393" s="234"/>
      <c r="DLI393" s="234"/>
      <c r="DLJ393" s="234"/>
      <c r="DLK393" s="234"/>
      <c r="DLL393" s="234"/>
      <c r="DLM393" s="234"/>
      <c r="DLN393" s="234"/>
      <c r="DLO393" s="234"/>
      <c r="DLP393" s="234"/>
      <c r="DLQ393" s="234"/>
      <c r="DLR393" s="234"/>
      <c r="DLS393" s="234"/>
      <c r="DLT393" s="234"/>
      <c r="DLU393" s="234"/>
      <c r="DLV393" s="234"/>
      <c r="DLW393" s="234"/>
      <c r="DLX393" s="234"/>
      <c r="DLY393" s="234"/>
      <c r="DLZ393" s="234"/>
      <c r="DMA393" s="234"/>
      <c r="DMB393" s="234"/>
      <c r="DMC393" s="234"/>
      <c r="DMD393" s="234"/>
      <c r="DME393" s="234"/>
      <c r="DMF393" s="234"/>
      <c r="DMG393" s="234"/>
      <c r="DMH393" s="234"/>
      <c r="DMI393" s="234"/>
      <c r="DMJ393" s="234"/>
      <c r="DMK393" s="234"/>
      <c r="DML393" s="234"/>
      <c r="DMM393" s="234"/>
      <c r="DMN393" s="234"/>
      <c r="DMO393" s="234"/>
      <c r="DMP393" s="234"/>
      <c r="DMQ393" s="234"/>
      <c r="DMR393" s="234"/>
      <c r="DMS393" s="234"/>
      <c r="DMT393" s="234"/>
      <c r="DMU393" s="234"/>
      <c r="DMV393" s="234"/>
      <c r="DMW393" s="234"/>
      <c r="DMX393" s="234"/>
      <c r="DMY393" s="234"/>
      <c r="DMZ393" s="234"/>
      <c r="DNA393" s="234"/>
      <c r="DNB393" s="234"/>
      <c r="DNC393" s="234"/>
      <c r="DND393" s="234"/>
      <c r="DNE393" s="234"/>
      <c r="DNF393" s="234"/>
      <c r="DNG393" s="234"/>
      <c r="DNH393" s="234"/>
      <c r="DNI393" s="234"/>
      <c r="DNJ393" s="234"/>
      <c r="DNK393" s="234"/>
      <c r="DNL393" s="234"/>
      <c r="DNM393" s="234"/>
      <c r="DNN393" s="234"/>
      <c r="DNO393" s="234"/>
      <c r="DNP393" s="234"/>
      <c r="DNQ393" s="234"/>
      <c r="DNR393" s="234"/>
      <c r="DNS393" s="234"/>
      <c r="DNT393" s="234"/>
      <c r="DNU393" s="234"/>
      <c r="DNV393" s="234"/>
      <c r="DNW393" s="234"/>
      <c r="DNX393" s="234"/>
      <c r="DNY393" s="234"/>
      <c r="DNZ393" s="234"/>
      <c r="DOA393" s="234"/>
      <c r="DOB393" s="234"/>
      <c r="DOC393" s="234"/>
      <c r="DOD393" s="234"/>
      <c r="DOE393" s="234"/>
      <c r="DOF393" s="234"/>
      <c r="DOG393" s="234"/>
      <c r="DOH393" s="234"/>
      <c r="DOI393" s="234"/>
      <c r="DOJ393" s="234"/>
      <c r="DOK393" s="234"/>
      <c r="DOL393" s="234"/>
      <c r="DOM393" s="234"/>
      <c r="DON393" s="234"/>
      <c r="DOO393" s="234"/>
      <c r="DOP393" s="234"/>
      <c r="DOQ393" s="234"/>
      <c r="DOR393" s="234"/>
      <c r="DOS393" s="234"/>
      <c r="DOT393" s="234"/>
      <c r="DOU393" s="234"/>
      <c r="DOV393" s="234"/>
      <c r="DOW393" s="234"/>
      <c r="DOX393" s="234"/>
      <c r="DOY393" s="234"/>
      <c r="DOZ393" s="234"/>
      <c r="DPA393" s="234"/>
      <c r="DPB393" s="234"/>
      <c r="DPC393" s="234"/>
      <c r="DPD393" s="234"/>
      <c r="DPE393" s="234"/>
      <c r="DPF393" s="234"/>
      <c r="DPG393" s="234"/>
      <c r="DPH393" s="234"/>
      <c r="DPI393" s="234"/>
      <c r="DPJ393" s="234"/>
      <c r="DPK393" s="234"/>
      <c r="DPL393" s="234"/>
      <c r="DPM393" s="234"/>
      <c r="DPN393" s="234"/>
      <c r="DPO393" s="234"/>
      <c r="DPP393" s="234"/>
      <c r="DPQ393" s="234"/>
      <c r="DPR393" s="234"/>
      <c r="DPS393" s="234"/>
      <c r="DPT393" s="234"/>
      <c r="DPU393" s="234"/>
      <c r="DPV393" s="234"/>
      <c r="DPW393" s="234"/>
      <c r="DPX393" s="234"/>
      <c r="DPY393" s="234"/>
      <c r="DPZ393" s="234"/>
      <c r="DQA393" s="234"/>
      <c r="DQB393" s="234"/>
      <c r="DQC393" s="234"/>
      <c r="DQD393" s="234"/>
      <c r="DQE393" s="234"/>
      <c r="DQF393" s="234"/>
      <c r="DQG393" s="234"/>
      <c r="DQH393" s="234"/>
      <c r="DQI393" s="234"/>
      <c r="DQJ393" s="234"/>
      <c r="DQK393" s="234"/>
      <c r="DQL393" s="234"/>
      <c r="DQM393" s="234"/>
      <c r="DQN393" s="234"/>
      <c r="DQO393" s="234"/>
      <c r="DQP393" s="234"/>
      <c r="DQQ393" s="234"/>
      <c r="DQR393" s="234"/>
      <c r="DQS393" s="234"/>
      <c r="DQT393" s="234"/>
      <c r="DQU393" s="234"/>
      <c r="DQV393" s="234"/>
      <c r="DQW393" s="234"/>
      <c r="DQX393" s="234"/>
      <c r="DQY393" s="234"/>
      <c r="DQZ393" s="234"/>
      <c r="DRA393" s="234"/>
      <c r="DRB393" s="234"/>
      <c r="DRC393" s="234"/>
      <c r="DRD393" s="234"/>
      <c r="DRE393" s="234"/>
      <c r="DRF393" s="234"/>
      <c r="DRG393" s="234"/>
      <c r="DRH393" s="234"/>
      <c r="DRI393" s="234"/>
      <c r="DRJ393" s="234"/>
      <c r="DRK393" s="234"/>
      <c r="DRL393" s="234"/>
      <c r="DRM393" s="234"/>
      <c r="DRN393" s="234"/>
      <c r="DRO393" s="234"/>
      <c r="DRP393" s="234"/>
      <c r="DRQ393" s="234"/>
      <c r="DRR393" s="234"/>
      <c r="DRS393" s="234"/>
      <c r="DRT393" s="234"/>
      <c r="DRU393" s="234"/>
      <c r="DRV393" s="234"/>
      <c r="DRW393" s="234"/>
      <c r="DRX393" s="234"/>
      <c r="DRY393" s="234"/>
      <c r="DRZ393" s="234"/>
      <c r="DSA393" s="234"/>
      <c r="DSB393" s="234"/>
      <c r="DSC393" s="234"/>
      <c r="DSD393" s="234"/>
      <c r="DSE393" s="234"/>
      <c r="DSF393" s="234"/>
      <c r="DSG393" s="234"/>
      <c r="DSH393" s="234"/>
      <c r="DSI393" s="234"/>
      <c r="DSJ393" s="234"/>
      <c r="DSK393" s="234"/>
      <c r="DSL393" s="234"/>
      <c r="DSM393" s="234"/>
      <c r="DSN393" s="234"/>
      <c r="DSO393" s="234"/>
      <c r="DSP393" s="234"/>
      <c r="DSQ393" s="234"/>
      <c r="DSR393" s="234"/>
      <c r="DSS393" s="234"/>
      <c r="DST393" s="234"/>
      <c r="DSU393" s="234"/>
      <c r="DSV393" s="234"/>
      <c r="DSW393" s="234"/>
      <c r="DSX393" s="234"/>
      <c r="DSY393" s="234"/>
      <c r="DSZ393" s="234"/>
      <c r="DTA393" s="234"/>
      <c r="DTB393" s="234"/>
      <c r="DTC393" s="234"/>
      <c r="DTD393" s="234"/>
      <c r="DTE393" s="234"/>
      <c r="DTF393" s="234"/>
      <c r="DTG393" s="234"/>
      <c r="DTH393" s="234"/>
      <c r="DTI393" s="234"/>
      <c r="DTJ393" s="234"/>
      <c r="DTK393" s="234"/>
      <c r="DTL393" s="234"/>
      <c r="DTM393" s="234"/>
      <c r="DTN393" s="234"/>
      <c r="DTO393" s="234"/>
      <c r="DTP393" s="234"/>
      <c r="DTQ393" s="234"/>
      <c r="DTR393" s="234"/>
      <c r="DTS393" s="234"/>
      <c r="DTT393" s="234"/>
      <c r="DTU393" s="234"/>
      <c r="DTV393" s="234"/>
      <c r="DTW393" s="234"/>
      <c r="DTX393" s="234"/>
      <c r="DTY393" s="234"/>
      <c r="DTZ393" s="234"/>
      <c r="DUA393" s="234"/>
      <c r="DUB393" s="234"/>
      <c r="DUC393" s="234"/>
      <c r="DUD393" s="234"/>
      <c r="DUE393" s="234"/>
      <c r="DUF393" s="234"/>
      <c r="DUG393" s="234"/>
      <c r="DUH393" s="234"/>
      <c r="DUI393" s="234"/>
      <c r="DUJ393" s="234"/>
      <c r="DUK393" s="234"/>
      <c r="DUL393" s="234"/>
      <c r="DUM393" s="234"/>
      <c r="DUN393" s="234"/>
      <c r="DUO393" s="234"/>
      <c r="DUP393" s="234"/>
      <c r="DUQ393" s="234"/>
      <c r="DUR393" s="234"/>
      <c r="DUS393" s="234"/>
      <c r="DUT393" s="234"/>
      <c r="DUU393" s="234"/>
      <c r="DUV393" s="234"/>
      <c r="DUW393" s="234"/>
      <c r="DUX393" s="234"/>
      <c r="DUY393" s="234"/>
      <c r="DUZ393" s="234"/>
      <c r="DVA393" s="234"/>
      <c r="DVB393" s="234"/>
      <c r="DVC393" s="234"/>
      <c r="DVD393" s="234"/>
      <c r="DVE393" s="234"/>
      <c r="DVF393" s="234"/>
      <c r="DVG393" s="234"/>
      <c r="DVH393" s="234"/>
      <c r="DVI393" s="234"/>
      <c r="DVJ393" s="234"/>
      <c r="DVK393" s="234"/>
      <c r="DVL393" s="234"/>
      <c r="DVM393" s="234"/>
      <c r="DVN393" s="234"/>
      <c r="DVO393" s="234"/>
      <c r="DVP393" s="234"/>
      <c r="DVQ393" s="234"/>
      <c r="DVR393" s="234"/>
      <c r="DVS393" s="234"/>
      <c r="DVT393" s="234"/>
      <c r="DVU393" s="234"/>
      <c r="DVV393" s="234"/>
      <c r="DVW393" s="234"/>
      <c r="DVX393" s="234"/>
      <c r="DVY393" s="234"/>
      <c r="DVZ393" s="234"/>
      <c r="DWA393" s="234"/>
      <c r="DWB393" s="234"/>
      <c r="DWC393" s="234"/>
      <c r="DWD393" s="234"/>
      <c r="DWE393" s="234"/>
      <c r="DWF393" s="234"/>
      <c r="DWG393" s="234"/>
      <c r="DWH393" s="234"/>
      <c r="DWI393" s="234"/>
      <c r="DWJ393" s="234"/>
      <c r="DWK393" s="234"/>
      <c r="DWL393" s="234"/>
      <c r="DWM393" s="234"/>
      <c r="DWN393" s="234"/>
      <c r="DWO393" s="234"/>
      <c r="DWP393" s="234"/>
      <c r="DWQ393" s="234"/>
      <c r="DWR393" s="234"/>
      <c r="DWS393" s="234"/>
      <c r="DWT393" s="234"/>
      <c r="DWU393" s="234"/>
      <c r="DWV393" s="234"/>
      <c r="DWW393" s="234"/>
      <c r="DWX393" s="234"/>
      <c r="DWY393" s="234"/>
      <c r="DWZ393" s="234"/>
      <c r="DXA393" s="234"/>
      <c r="DXB393" s="234"/>
      <c r="DXC393" s="234"/>
      <c r="DXD393" s="234"/>
      <c r="DXE393" s="234"/>
      <c r="DXF393" s="234"/>
      <c r="DXG393" s="234"/>
      <c r="DXH393" s="234"/>
      <c r="DXI393" s="234"/>
      <c r="DXJ393" s="234"/>
      <c r="DXK393" s="234"/>
      <c r="DXL393" s="234"/>
      <c r="DXM393" s="234"/>
      <c r="DXN393" s="234"/>
      <c r="DXO393" s="234"/>
      <c r="DXP393" s="234"/>
      <c r="DXQ393" s="234"/>
      <c r="DXR393" s="234"/>
      <c r="DXS393" s="234"/>
      <c r="DXT393" s="234"/>
      <c r="DXU393" s="234"/>
      <c r="DXV393" s="234"/>
      <c r="DXW393" s="234"/>
      <c r="DXX393" s="234"/>
      <c r="DXY393" s="234"/>
      <c r="DXZ393" s="234"/>
      <c r="DYA393" s="234"/>
      <c r="DYB393" s="234"/>
      <c r="DYC393" s="234"/>
      <c r="DYD393" s="234"/>
      <c r="DYE393" s="234"/>
      <c r="DYF393" s="234"/>
      <c r="DYG393" s="234"/>
      <c r="DYH393" s="234"/>
      <c r="DYI393" s="234"/>
      <c r="DYJ393" s="234"/>
      <c r="DYK393" s="234"/>
      <c r="DYL393" s="234"/>
      <c r="DYM393" s="234"/>
      <c r="DYN393" s="234"/>
      <c r="DYO393" s="234"/>
      <c r="DYP393" s="234"/>
      <c r="DYQ393" s="234"/>
      <c r="DYR393" s="234"/>
      <c r="DYS393" s="234"/>
      <c r="DYT393" s="234"/>
      <c r="DYU393" s="234"/>
      <c r="DYV393" s="234"/>
      <c r="DYW393" s="234"/>
      <c r="DYX393" s="234"/>
      <c r="DYY393" s="234"/>
      <c r="DYZ393" s="234"/>
      <c r="DZA393" s="234"/>
      <c r="DZB393" s="234"/>
      <c r="DZC393" s="234"/>
      <c r="DZD393" s="234"/>
      <c r="DZE393" s="234"/>
      <c r="DZF393" s="234"/>
      <c r="DZG393" s="234"/>
      <c r="DZH393" s="234"/>
      <c r="DZI393" s="234"/>
      <c r="DZJ393" s="234"/>
      <c r="DZK393" s="234"/>
      <c r="DZL393" s="234"/>
      <c r="DZM393" s="234"/>
      <c r="DZN393" s="234"/>
      <c r="DZO393" s="234"/>
      <c r="DZP393" s="234"/>
      <c r="DZQ393" s="234"/>
      <c r="DZR393" s="234"/>
      <c r="DZS393" s="234"/>
      <c r="DZT393" s="234"/>
      <c r="DZU393" s="234"/>
      <c r="DZV393" s="234"/>
      <c r="DZW393" s="234"/>
      <c r="DZX393" s="234"/>
      <c r="DZY393" s="234"/>
      <c r="DZZ393" s="234"/>
      <c r="EAA393" s="234"/>
      <c r="EAB393" s="234"/>
      <c r="EAC393" s="234"/>
      <c r="EAD393" s="234"/>
      <c r="EAE393" s="234"/>
      <c r="EAF393" s="234"/>
      <c r="EAG393" s="234"/>
      <c r="EAH393" s="234"/>
      <c r="EAI393" s="234"/>
      <c r="EAJ393" s="234"/>
      <c r="EAK393" s="234"/>
      <c r="EAL393" s="234"/>
      <c r="EAM393" s="234"/>
      <c r="EAN393" s="234"/>
      <c r="EAO393" s="234"/>
      <c r="EAP393" s="234"/>
      <c r="EAQ393" s="234"/>
      <c r="EAR393" s="234"/>
      <c r="EAS393" s="234"/>
      <c r="EAT393" s="234"/>
      <c r="EAU393" s="234"/>
      <c r="EAV393" s="234"/>
      <c r="EAW393" s="234"/>
      <c r="EAX393" s="234"/>
      <c r="EAY393" s="234"/>
      <c r="EAZ393" s="234"/>
      <c r="EBA393" s="234"/>
      <c r="EBB393" s="234"/>
      <c r="EBC393" s="234"/>
      <c r="EBD393" s="234"/>
      <c r="EBE393" s="234"/>
      <c r="EBF393" s="234"/>
      <c r="EBG393" s="234"/>
      <c r="EBH393" s="234"/>
      <c r="EBI393" s="234"/>
      <c r="EBJ393" s="234"/>
      <c r="EBK393" s="234"/>
      <c r="EBL393" s="234"/>
      <c r="EBM393" s="234"/>
      <c r="EBN393" s="234"/>
      <c r="EBO393" s="234"/>
      <c r="EBP393" s="234"/>
      <c r="EBQ393" s="234"/>
      <c r="EBR393" s="234"/>
      <c r="EBS393" s="234"/>
      <c r="EBT393" s="234"/>
      <c r="EBU393" s="234"/>
      <c r="EBV393" s="234"/>
      <c r="EBW393" s="234"/>
      <c r="EBX393" s="234"/>
      <c r="EBY393" s="234"/>
      <c r="EBZ393" s="234"/>
      <c r="ECA393" s="234"/>
      <c r="ECB393" s="234"/>
      <c r="ECC393" s="234"/>
      <c r="ECD393" s="234"/>
      <c r="ECE393" s="234"/>
      <c r="ECF393" s="234"/>
      <c r="ECG393" s="234"/>
      <c r="ECH393" s="234"/>
      <c r="ECI393" s="234"/>
      <c r="ECJ393" s="234"/>
      <c r="ECK393" s="234"/>
      <c r="ECL393" s="234"/>
      <c r="ECM393" s="234"/>
      <c r="ECN393" s="234"/>
      <c r="ECO393" s="234"/>
      <c r="ECP393" s="234"/>
      <c r="ECQ393" s="234"/>
      <c r="ECR393" s="234"/>
      <c r="ECS393" s="234"/>
      <c r="ECT393" s="234"/>
      <c r="ECU393" s="234"/>
      <c r="ECV393" s="234"/>
      <c r="ECW393" s="234"/>
      <c r="ECX393" s="234"/>
      <c r="ECY393" s="234"/>
      <c r="ECZ393" s="234"/>
      <c r="EDA393" s="234"/>
      <c r="EDB393" s="234"/>
      <c r="EDC393" s="234"/>
      <c r="EDD393" s="234"/>
      <c r="EDE393" s="234"/>
      <c r="EDF393" s="234"/>
      <c r="EDG393" s="234"/>
      <c r="EDH393" s="234"/>
      <c r="EDI393" s="234"/>
      <c r="EDJ393" s="234"/>
      <c r="EDK393" s="234"/>
      <c r="EDL393" s="234"/>
      <c r="EDM393" s="234"/>
      <c r="EDN393" s="234"/>
      <c r="EDO393" s="234"/>
      <c r="EDP393" s="234"/>
      <c r="EDQ393" s="234"/>
      <c r="EDR393" s="234"/>
      <c r="EDS393" s="234"/>
      <c r="EDT393" s="234"/>
      <c r="EDU393" s="234"/>
      <c r="EDV393" s="234"/>
      <c r="EDW393" s="234"/>
      <c r="EDX393" s="234"/>
      <c r="EDY393" s="234"/>
      <c r="EDZ393" s="234"/>
      <c r="EEA393" s="234"/>
      <c r="EEB393" s="234"/>
      <c r="EEC393" s="234"/>
      <c r="EED393" s="234"/>
      <c r="EEE393" s="234"/>
      <c r="EEF393" s="234"/>
      <c r="EEG393" s="234"/>
      <c r="EEH393" s="234"/>
      <c r="EEI393" s="234"/>
      <c r="EEJ393" s="234"/>
      <c r="EEK393" s="234"/>
      <c r="EEL393" s="234"/>
      <c r="EEM393" s="234"/>
      <c r="EEN393" s="234"/>
      <c r="EEO393" s="234"/>
      <c r="EEP393" s="234"/>
      <c r="EEQ393" s="234"/>
      <c r="EER393" s="234"/>
      <c r="EES393" s="234"/>
      <c r="EET393" s="234"/>
      <c r="EEU393" s="234"/>
      <c r="EEV393" s="234"/>
      <c r="EEW393" s="234"/>
      <c r="EEX393" s="234"/>
      <c r="EEY393" s="234"/>
      <c r="EEZ393" s="234"/>
      <c r="EFA393" s="234"/>
      <c r="EFB393" s="234"/>
      <c r="EFC393" s="234"/>
      <c r="EFD393" s="234"/>
      <c r="EFE393" s="234"/>
      <c r="EFF393" s="234"/>
      <c r="EFG393" s="234"/>
      <c r="EFH393" s="234"/>
      <c r="EFI393" s="234"/>
      <c r="EFJ393" s="234"/>
      <c r="EFK393" s="234"/>
      <c r="EFL393" s="234"/>
      <c r="EFM393" s="234"/>
      <c r="EFN393" s="234"/>
      <c r="EFO393" s="234"/>
      <c r="EFP393" s="234"/>
      <c r="EFQ393" s="234"/>
      <c r="EFR393" s="234"/>
      <c r="EFS393" s="234"/>
      <c r="EFT393" s="234"/>
      <c r="EFU393" s="234"/>
      <c r="EFV393" s="234"/>
      <c r="EFW393" s="234"/>
      <c r="EFX393" s="234"/>
      <c r="EFY393" s="234"/>
      <c r="EFZ393" s="234"/>
      <c r="EGA393" s="234"/>
      <c r="EGB393" s="234"/>
      <c r="EGC393" s="234"/>
      <c r="EGD393" s="234"/>
      <c r="EGE393" s="234"/>
      <c r="EGF393" s="234"/>
      <c r="EGG393" s="234"/>
      <c r="EGH393" s="234"/>
      <c r="EGI393" s="234"/>
      <c r="EGJ393" s="234"/>
      <c r="EGK393" s="234"/>
      <c r="EGL393" s="234"/>
      <c r="EGM393" s="234"/>
      <c r="EGN393" s="234"/>
      <c r="EGO393" s="234"/>
      <c r="EGP393" s="234"/>
      <c r="EGQ393" s="234"/>
      <c r="EGR393" s="234"/>
      <c r="EGS393" s="234"/>
      <c r="EGT393" s="234"/>
      <c r="EGU393" s="234"/>
      <c r="EGV393" s="234"/>
      <c r="EGW393" s="234"/>
      <c r="EGX393" s="234"/>
      <c r="EGY393" s="234"/>
      <c r="EGZ393" s="234"/>
      <c r="EHA393" s="234"/>
      <c r="EHB393" s="234"/>
      <c r="EHC393" s="234"/>
      <c r="EHD393" s="234"/>
      <c r="EHE393" s="234"/>
      <c r="EHF393" s="234"/>
      <c r="EHG393" s="234"/>
      <c r="EHH393" s="234"/>
      <c r="EHI393" s="234"/>
      <c r="EHJ393" s="234"/>
      <c r="EHK393" s="234"/>
      <c r="EHL393" s="234"/>
      <c r="EHM393" s="234"/>
      <c r="EHN393" s="234"/>
      <c r="EHO393" s="234"/>
      <c r="EHP393" s="234"/>
      <c r="EHQ393" s="234"/>
      <c r="EHR393" s="234"/>
      <c r="EHS393" s="234"/>
      <c r="EHT393" s="234"/>
      <c r="EHU393" s="234"/>
      <c r="EHV393" s="234"/>
      <c r="EHW393" s="234"/>
      <c r="EHX393" s="234"/>
      <c r="EHY393" s="234"/>
      <c r="EHZ393" s="234"/>
      <c r="EIA393" s="234"/>
      <c r="EIB393" s="234"/>
      <c r="EIC393" s="234"/>
      <c r="EID393" s="234"/>
      <c r="EIE393" s="234"/>
      <c r="EIF393" s="234"/>
      <c r="EIG393" s="234"/>
      <c r="EIH393" s="234"/>
      <c r="EII393" s="234"/>
      <c r="EIJ393" s="234"/>
      <c r="EIK393" s="234"/>
      <c r="EIL393" s="234"/>
      <c r="EIM393" s="234"/>
      <c r="EIN393" s="234"/>
      <c r="EIO393" s="234"/>
      <c r="EIP393" s="234"/>
      <c r="EIQ393" s="234"/>
      <c r="EIR393" s="234"/>
      <c r="EIS393" s="234"/>
      <c r="EIT393" s="234"/>
      <c r="EIU393" s="234"/>
      <c r="EIV393" s="234"/>
      <c r="EIW393" s="234"/>
      <c r="EIX393" s="234"/>
      <c r="EIY393" s="234"/>
      <c r="EIZ393" s="234"/>
      <c r="EJA393" s="234"/>
      <c r="EJB393" s="234"/>
      <c r="EJC393" s="234"/>
      <c r="EJD393" s="234"/>
      <c r="EJE393" s="234"/>
      <c r="EJF393" s="234"/>
      <c r="EJG393" s="234"/>
      <c r="EJH393" s="234"/>
      <c r="EJI393" s="234"/>
      <c r="EJJ393" s="234"/>
      <c r="EJK393" s="234"/>
      <c r="EJL393" s="234"/>
      <c r="EJM393" s="234"/>
      <c r="EJN393" s="234"/>
      <c r="EJO393" s="234"/>
      <c r="EJP393" s="234"/>
      <c r="EJQ393" s="234"/>
      <c r="EJR393" s="234"/>
      <c r="EJS393" s="234"/>
      <c r="EJT393" s="234"/>
      <c r="EJU393" s="234"/>
      <c r="EJV393" s="234"/>
      <c r="EJW393" s="234"/>
      <c r="EJX393" s="234"/>
      <c r="EJY393" s="234"/>
      <c r="EJZ393" s="234"/>
      <c r="EKA393" s="234"/>
      <c r="EKB393" s="234"/>
      <c r="EKC393" s="234"/>
      <c r="EKD393" s="234"/>
      <c r="EKE393" s="234"/>
      <c r="EKF393" s="234"/>
      <c r="EKG393" s="234"/>
      <c r="EKH393" s="234"/>
      <c r="EKI393" s="234"/>
      <c r="EKJ393" s="234"/>
      <c r="EKK393" s="234"/>
      <c r="EKL393" s="234"/>
      <c r="EKM393" s="234"/>
      <c r="EKN393" s="234"/>
      <c r="EKO393" s="234"/>
      <c r="EKP393" s="234"/>
      <c r="EKQ393" s="234"/>
      <c r="EKR393" s="234"/>
      <c r="EKS393" s="234"/>
      <c r="EKT393" s="234"/>
      <c r="EKU393" s="234"/>
      <c r="EKV393" s="234"/>
      <c r="EKW393" s="234"/>
      <c r="EKX393" s="234"/>
      <c r="EKY393" s="234"/>
      <c r="EKZ393" s="234"/>
      <c r="ELA393" s="234"/>
      <c r="ELB393" s="234"/>
      <c r="ELC393" s="234"/>
      <c r="ELD393" s="234"/>
      <c r="ELE393" s="234"/>
      <c r="ELF393" s="234"/>
      <c r="ELG393" s="234"/>
      <c r="ELH393" s="234"/>
      <c r="ELI393" s="234"/>
      <c r="ELJ393" s="234"/>
      <c r="ELK393" s="234"/>
      <c r="ELL393" s="234"/>
      <c r="ELM393" s="234"/>
      <c r="ELN393" s="234"/>
      <c r="ELO393" s="234"/>
      <c r="ELP393" s="234"/>
      <c r="ELQ393" s="234"/>
      <c r="ELR393" s="234"/>
      <c r="ELS393" s="234"/>
      <c r="ELT393" s="234"/>
      <c r="ELU393" s="234"/>
      <c r="ELV393" s="234"/>
      <c r="ELW393" s="234"/>
      <c r="ELX393" s="234"/>
      <c r="ELY393" s="234"/>
      <c r="ELZ393" s="234"/>
      <c r="EMA393" s="234"/>
      <c r="EMB393" s="234"/>
      <c r="EMC393" s="234"/>
      <c r="EMD393" s="234"/>
      <c r="EME393" s="234"/>
      <c r="EMF393" s="234"/>
      <c r="EMG393" s="234"/>
      <c r="EMH393" s="234"/>
      <c r="EMI393" s="234"/>
      <c r="EMJ393" s="234"/>
      <c r="EMK393" s="234"/>
      <c r="EML393" s="234"/>
      <c r="EMM393" s="234"/>
      <c r="EMN393" s="234"/>
      <c r="EMO393" s="234"/>
      <c r="EMP393" s="234"/>
      <c r="EMQ393" s="234"/>
      <c r="EMR393" s="234"/>
      <c r="EMS393" s="234"/>
      <c r="EMT393" s="234"/>
      <c r="EMU393" s="234"/>
      <c r="EMV393" s="234"/>
      <c r="EMW393" s="234"/>
      <c r="EMX393" s="234"/>
      <c r="EMY393" s="234"/>
      <c r="EMZ393" s="234"/>
      <c r="ENA393" s="234"/>
      <c r="ENB393" s="234"/>
      <c r="ENC393" s="234"/>
      <c r="END393" s="234"/>
      <c r="ENE393" s="234"/>
      <c r="ENF393" s="234"/>
      <c r="ENG393" s="234"/>
      <c r="ENH393" s="234"/>
      <c r="ENI393" s="234"/>
      <c r="ENJ393" s="234"/>
      <c r="ENK393" s="234"/>
      <c r="ENL393" s="234"/>
      <c r="ENM393" s="234"/>
      <c r="ENN393" s="234"/>
      <c r="ENO393" s="234"/>
      <c r="ENP393" s="234"/>
      <c r="ENQ393" s="234"/>
      <c r="ENR393" s="234"/>
      <c r="ENS393" s="234"/>
      <c r="ENT393" s="234"/>
      <c r="ENU393" s="234"/>
      <c r="ENV393" s="234"/>
      <c r="ENW393" s="234"/>
      <c r="ENX393" s="234"/>
      <c r="ENY393" s="234"/>
      <c r="ENZ393" s="234"/>
      <c r="EOA393" s="234"/>
      <c r="EOB393" s="234"/>
      <c r="EOC393" s="234"/>
      <c r="EOD393" s="234"/>
      <c r="EOE393" s="234"/>
      <c r="EOF393" s="234"/>
      <c r="EOG393" s="234"/>
      <c r="EOH393" s="234"/>
      <c r="EOI393" s="234"/>
      <c r="EOJ393" s="234"/>
      <c r="EOK393" s="234"/>
      <c r="EOL393" s="234"/>
      <c r="EOM393" s="234"/>
      <c r="EON393" s="234"/>
      <c r="EOO393" s="234"/>
      <c r="EOP393" s="234"/>
      <c r="EOQ393" s="234"/>
      <c r="EOR393" s="234"/>
      <c r="EOS393" s="234"/>
      <c r="EOT393" s="234"/>
      <c r="EOU393" s="234"/>
      <c r="EOV393" s="234"/>
      <c r="EOW393" s="234"/>
      <c r="EOX393" s="234"/>
      <c r="EOY393" s="234"/>
      <c r="EOZ393" s="234"/>
      <c r="EPA393" s="234"/>
      <c r="EPB393" s="234"/>
      <c r="EPC393" s="234"/>
      <c r="EPD393" s="234"/>
      <c r="EPE393" s="234"/>
      <c r="EPF393" s="234"/>
      <c r="EPG393" s="234"/>
      <c r="EPH393" s="234"/>
      <c r="EPI393" s="234"/>
      <c r="EPJ393" s="234"/>
      <c r="EPK393" s="234"/>
      <c r="EPL393" s="234"/>
      <c r="EPM393" s="234"/>
      <c r="EPN393" s="234"/>
      <c r="EPO393" s="234"/>
      <c r="EPP393" s="234"/>
      <c r="EPQ393" s="234"/>
      <c r="EPR393" s="234"/>
      <c r="EPS393" s="234"/>
      <c r="EPT393" s="234"/>
      <c r="EPU393" s="234"/>
      <c r="EPV393" s="234"/>
      <c r="EPW393" s="234"/>
      <c r="EPX393" s="234"/>
      <c r="EPY393" s="234"/>
      <c r="EPZ393" s="234"/>
      <c r="EQA393" s="234"/>
      <c r="EQB393" s="234"/>
      <c r="EQC393" s="234"/>
      <c r="EQD393" s="234"/>
      <c r="EQE393" s="234"/>
      <c r="EQF393" s="234"/>
      <c r="EQG393" s="234"/>
      <c r="EQH393" s="234"/>
      <c r="EQI393" s="234"/>
      <c r="EQJ393" s="234"/>
      <c r="EQK393" s="234"/>
      <c r="EQL393" s="234"/>
      <c r="EQM393" s="234"/>
      <c r="EQN393" s="234"/>
      <c r="EQO393" s="234"/>
      <c r="EQP393" s="234"/>
      <c r="EQQ393" s="234"/>
      <c r="EQR393" s="234"/>
      <c r="EQS393" s="234"/>
      <c r="EQT393" s="234"/>
      <c r="EQU393" s="234"/>
      <c r="EQV393" s="234"/>
      <c r="EQW393" s="234"/>
      <c r="EQX393" s="234"/>
      <c r="EQY393" s="234"/>
      <c r="EQZ393" s="234"/>
      <c r="ERA393" s="234"/>
      <c r="ERB393" s="234"/>
      <c r="ERC393" s="234"/>
      <c r="ERD393" s="234"/>
      <c r="ERE393" s="234"/>
      <c r="ERF393" s="234"/>
      <c r="ERG393" s="234"/>
      <c r="ERH393" s="234"/>
      <c r="ERI393" s="234"/>
      <c r="ERJ393" s="234"/>
      <c r="ERK393" s="234"/>
      <c r="ERL393" s="234"/>
      <c r="ERM393" s="234"/>
      <c r="ERN393" s="234"/>
      <c r="ERO393" s="234"/>
      <c r="ERP393" s="234"/>
      <c r="ERQ393" s="234"/>
      <c r="ERR393" s="234"/>
      <c r="ERS393" s="234"/>
      <c r="ERT393" s="234"/>
      <c r="ERU393" s="234"/>
      <c r="ERV393" s="234"/>
      <c r="ERW393" s="234"/>
      <c r="ERX393" s="234"/>
      <c r="ERY393" s="234"/>
      <c r="ERZ393" s="234"/>
      <c r="ESA393" s="234"/>
      <c r="ESB393" s="234"/>
      <c r="ESC393" s="234"/>
      <c r="ESD393" s="234"/>
      <c r="ESE393" s="234"/>
      <c r="ESF393" s="234"/>
      <c r="ESG393" s="234"/>
      <c r="ESH393" s="234"/>
      <c r="ESI393" s="234"/>
      <c r="ESJ393" s="234"/>
      <c r="ESK393" s="234"/>
      <c r="ESL393" s="234"/>
      <c r="ESM393" s="234"/>
      <c r="ESN393" s="234"/>
      <c r="ESO393" s="234"/>
      <c r="ESP393" s="234"/>
      <c r="ESQ393" s="234"/>
      <c r="ESR393" s="234"/>
      <c r="ESS393" s="234"/>
      <c r="EST393" s="234"/>
      <c r="ESU393" s="234"/>
      <c r="ESV393" s="234"/>
      <c r="ESW393" s="234"/>
      <c r="ESX393" s="234"/>
      <c r="ESY393" s="234"/>
      <c r="ESZ393" s="234"/>
      <c r="ETA393" s="234"/>
      <c r="ETB393" s="234"/>
      <c r="ETC393" s="234"/>
      <c r="ETD393" s="234"/>
      <c r="ETE393" s="234"/>
      <c r="ETF393" s="234"/>
      <c r="ETG393" s="234"/>
      <c r="ETH393" s="234"/>
      <c r="ETI393" s="234"/>
      <c r="ETJ393" s="234"/>
      <c r="ETK393" s="234"/>
      <c r="ETL393" s="234"/>
      <c r="ETM393" s="234"/>
      <c r="ETN393" s="234"/>
      <c r="ETO393" s="234"/>
      <c r="ETP393" s="234"/>
      <c r="ETQ393" s="234"/>
      <c r="ETR393" s="234"/>
      <c r="ETS393" s="234"/>
      <c r="ETT393" s="234"/>
      <c r="ETU393" s="234"/>
      <c r="ETV393" s="234"/>
      <c r="ETW393" s="234"/>
      <c r="ETX393" s="234"/>
      <c r="ETY393" s="234"/>
      <c r="ETZ393" s="234"/>
      <c r="EUA393" s="234"/>
      <c r="EUB393" s="234"/>
      <c r="EUC393" s="234"/>
      <c r="EUD393" s="234"/>
      <c r="EUE393" s="234"/>
      <c r="EUF393" s="234"/>
      <c r="EUG393" s="234"/>
      <c r="EUH393" s="234"/>
      <c r="EUI393" s="234"/>
      <c r="EUJ393" s="234"/>
      <c r="EUK393" s="234"/>
      <c r="EUL393" s="234"/>
      <c r="EUM393" s="234"/>
      <c r="EUN393" s="234"/>
      <c r="EUO393" s="234"/>
      <c r="EUP393" s="234"/>
      <c r="EUQ393" s="234"/>
      <c r="EUR393" s="234"/>
      <c r="EUS393" s="234"/>
      <c r="EUT393" s="234"/>
      <c r="EUU393" s="234"/>
      <c r="EUV393" s="234"/>
      <c r="EUW393" s="234"/>
      <c r="EUX393" s="234"/>
      <c r="EUY393" s="234"/>
      <c r="EUZ393" s="234"/>
      <c r="EVA393" s="234"/>
      <c r="EVB393" s="234"/>
      <c r="EVC393" s="234"/>
      <c r="EVD393" s="234"/>
      <c r="EVE393" s="234"/>
      <c r="EVF393" s="234"/>
      <c r="EVG393" s="234"/>
      <c r="EVH393" s="234"/>
      <c r="EVI393" s="234"/>
      <c r="EVJ393" s="234"/>
      <c r="EVK393" s="234"/>
      <c r="EVL393" s="234"/>
      <c r="EVM393" s="234"/>
      <c r="EVN393" s="234"/>
      <c r="EVO393" s="234"/>
      <c r="EVP393" s="234"/>
      <c r="EVQ393" s="234"/>
      <c r="EVR393" s="234"/>
      <c r="EVS393" s="234"/>
      <c r="EVT393" s="234"/>
      <c r="EVU393" s="234"/>
      <c r="EVV393" s="234"/>
      <c r="EVW393" s="234"/>
      <c r="EVX393" s="234"/>
      <c r="EVY393" s="234"/>
      <c r="EVZ393" s="234"/>
      <c r="EWA393" s="234"/>
      <c r="EWB393" s="234"/>
      <c r="EWC393" s="234"/>
      <c r="EWD393" s="234"/>
      <c r="EWE393" s="234"/>
      <c r="EWF393" s="234"/>
      <c r="EWG393" s="234"/>
      <c r="EWH393" s="234"/>
      <c r="EWI393" s="234"/>
      <c r="EWJ393" s="234"/>
      <c r="EWK393" s="234"/>
      <c r="EWL393" s="234"/>
      <c r="EWM393" s="234"/>
      <c r="EWN393" s="234"/>
      <c r="EWO393" s="234"/>
      <c r="EWP393" s="234"/>
      <c r="EWQ393" s="234"/>
      <c r="EWR393" s="234"/>
      <c r="EWS393" s="234"/>
      <c r="EWT393" s="234"/>
      <c r="EWU393" s="234"/>
      <c r="EWV393" s="234"/>
      <c r="EWW393" s="234"/>
      <c r="EWX393" s="234"/>
      <c r="EWY393" s="234"/>
      <c r="EWZ393" s="234"/>
      <c r="EXA393" s="234"/>
      <c r="EXB393" s="234"/>
      <c r="EXC393" s="234"/>
      <c r="EXD393" s="234"/>
      <c r="EXE393" s="234"/>
      <c r="EXF393" s="234"/>
      <c r="EXG393" s="234"/>
      <c r="EXH393" s="234"/>
      <c r="EXI393" s="234"/>
      <c r="EXJ393" s="234"/>
      <c r="EXK393" s="234"/>
      <c r="EXL393" s="234"/>
      <c r="EXM393" s="234"/>
      <c r="EXN393" s="234"/>
      <c r="EXO393" s="234"/>
      <c r="EXP393" s="234"/>
      <c r="EXQ393" s="234"/>
      <c r="EXR393" s="234"/>
      <c r="EXS393" s="234"/>
      <c r="EXT393" s="234"/>
      <c r="EXU393" s="234"/>
      <c r="EXV393" s="234"/>
      <c r="EXW393" s="234"/>
      <c r="EXX393" s="234"/>
      <c r="EXY393" s="234"/>
      <c r="EXZ393" s="234"/>
      <c r="EYA393" s="234"/>
      <c r="EYB393" s="234"/>
      <c r="EYC393" s="234"/>
      <c r="EYD393" s="234"/>
      <c r="EYE393" s="234"/>
      <c r="EYF393" s="234"/>
      <c r="EYG393" s="234"/>
      <c r="EYH393" s="234"/>
      <c r="EYI393" s="234"/>
      <c r="EYJ393" s="234"/>
      <c r="EYK393" s="234"/>
      <c r="EYL393" s="234"/>
      <c r="EYM393" s="234"/>
      <c r="EYN393" s="234"/>
      <c r="EYO393" s="234"/>
      <c r="EYP393" s="234"/>
      <c r="EYQ393" s="234"/>
      <c r="EYR393" s="234"/>
      <c r="EYS393" s="234"/>
      <c r="EYT393" s="234"/>
      <c r="EYU393" s="234"/>
      <c r="EYV393" s="234"/>
      <c r="EYW393" s="234"/>
      <c r="EYX393" s="234"/>
      <c r="EYY393" s="234"/>
      <c r="EYZ393" s="234"/>
      <c r="EZA393" s="234"/>
      <c r="EZB393" s="234"/>
      <c r="EZC393" s="234"/>
      <c r="EZD393" s="234"/>
      <c r="EZE393" s="234"/>
      <c r="EZF393" s="234"/>
      <c r="EZG393" s="234"/>
      <c r="EZH393" s="234"/>
      <c r="EZI393" s="234"/>
      <c r="EZJ393" s="234"/>
      <c r="EZK393" s="234"/>
      <c r="EZL393" s="234"/>
      <c r="EZM393" s="234"/>
      <c r="EZN393" s="234"/>
      <c r="EZO393" s="234"/>
      <c r="EZP393" s="234"/>
      <c r="EZQ393" s="234"/>
      <c r="EZR393" s="234"/>
      <c r="EZS393" s="234"/>
      <c r="EZT393" s="234"/>
      <c r="EZU393" s="234"/>
      <c r="EZV393" s="234"/>
      <c r="EZW393" s="234"/>
      <c r="EZX393" s="234"/>
      <c r="EZY393" s="234"/>
      <c r="EZZ393" s="234"/>
      <c r="FAA393" s="234"/>
      <c r="FAB393" s="234"/>
      <c r="FAC393" s="234"/>
      <c r="FAD393" s="234"/>
      <c r="FAE393" s="234"/>
      <c r="FAF393" s="234"/>
      <c r="FAG393" s="234"/>
      <c r="FAH393" s="234"/>
      <c r="FAI393" s="234"/>
      <c r="FAJ393" s="234"/>
      <c r="FAK393" s="234"/>
      <c r="FAL393" s="234"/>
      <c r="FAM393" s="234"/>
      <c r="FAN393" s="234"/>
      <c r="FAO393" s="234"/>
      <c r="FAP393" s="234"/>
      <c r="FAQ393" s="234"/>
      <c r="FAR393" s="234"/>
      <c r="FAS393" s="234"/>
      <c r="FAT393" s="234"/>
      <c r="FAU393" s="234"/>
      <c r="FAV393" s="234"/>
      <c r="FAW393" s="234"/>
      <c r="FAX393" s="234"/>
      <c r="FAY393" s="234"/>
      <c r="FAZ393" s="234"/>
      <c r="FBA393" s="234"/>
      <c r="FBB393" s="234"/>
      <c r="FBC393" s="234"/>
      <c r="FBD393" s="234"/>
      <c r="FBE393" s="234"/>
      <c r="FBF393" s="234"/>
      <c r="FBG393" s="234"/>
      <c r="FBH393" s="234"/>
      <c r="FBI393" s="234"/>
      <c r="FBJ393" s="234"/>
      <c r="FBK393" s="234"/>
      <c r="FBL393" s="234"/>
      <c r="FBM393" s="234"/>
      <c r="FBN393" s="234"/>
      <c r="FBO393" s="234"/>
      <c r="FBP393" s="234"/>
      <c r="FBQ393" s="234"/>
      <c r="FBR393" s="234"/>
      <c r="FBS393" s="234"/>
      <c r="FBT393" s="234"/>
      <c r="FBU393" s="234"/>
      <c r="FBV393" s="234"/>
      <c r="FBW393" s="234"/>
      <c r="FBX393" s="234"/>
      <c r="FBY393" s="234"/>
      <c r="FBZ393" s="234"/>
      <c r="FCA393" s="234"/>
      <c r="FCB393" s="234"/>
      <c r="FCC393" s="234"/>
      <c r="FCD393" s="234"/>
      <c r="FCE393" s="234"/>
      <c r="FCF393" s="234"/>
      <c r="FCG393" s="234"/>
      <c r="FCH393" s="234"/>
      <c r="FCI393" s="234"/>
      <c r="FCJ393" s="234"/>
      <c r="FCK393" s="234"/>
      <c r="FCL393" s="234"/>
      <c r="FCM393" s="234"/>
      <c r="FCN393" s="234"/>
      <c r="FCO393" s="234"/>
      <c r="FCP393" s="234"/>
      <c r="FCQ393" s="234"/>
      <c r="FCR393" s="234"/>
      <c r="FCS393" s="234"/>
      <c r="FCT393" s="234"/>
      <c r="FCU393" s="234"/>
      <c r="FCV393" s="234"/>
      <c r="FCW393" s="234"/>
      <c r="FCX393" s="234"/>
      <c r="FCY393" s="234"/>
      <c r="FCZ393" s="234"/>
      <c r="FDA393" s="234"/>
      <c r="FDB393" s="234"/>
      <c r="FDC393" s="234"/>
      <c r="FDD393" s="234"/>
      <c r="FDE393" s="234"/>
      <c r="FDF393" s="234"/>
      <c r="FDG393" s="234"/>
      <c r="FDH393" s="234"/>
      <c r="FDI393" s="234"/>
      <c r="FDJ393" s="234"/>
      <c r="FDK393" s="234"/>
      <c r="FDL393" s="234"/>
      <c r="FDM393" s="234"/>
      <c r="FDN393" s="234"/>
      <c r="FDO393" s="234"/>
      <c r="FDP393" s="234"/>
      <c r="FDQ393" s="234"/>
      <c r="FDR393" s="234"/>
      <c r="FDS393" s="234"/>
      <c r="FDT393" s="234"/>
      <c r="FDU393" s="234"/>
      <c r="FDV393" s="234"/>
      <c r="FDW393" s="234"/>
      <c r="FDX393" s="234"/>
      <c r="FDY393" s="234"/>
      <c r="FDZ393" s="234"/>
      <c r="FEA393" s="234"/>
      <c r="FEB393" s="234"/>
      <c r="FEC393" s="234"/>
      <c r="FED393" s="234"/>
      <c r="FEE393" s="234"/>
      <c r="FEF393" s="234"/>
      <c r="FEG393" s="234"/>
      <c r="FEH393" s="234"/>
      <c r="FEI393" s="234"/>
      <c r="FEJ393" s="234"/>
      <c r="FEK393" s="234"/>
      <c r="FEL393" s="234"/>
      <c r="FEM393" s="234"/>
      <c r="FEN393" s="234"/>
      <c r="FEO393" s="234"/>
      <c r="FEP393" s="234"/>
      <c r="FEQ393" s="234"/>
      <c r="FER393" s="234"/>
      <c r="FES393" s="234"/>
      <c r="FET393" s="234"/>
      <c r="FEU393" s="234"/>
      <c r="FEV393" s="234"/>
      <c r="FEW393" s="234"/>
      <c r="FEX393" s="234"/>
      <c r="FEY393" s="234"/>
      <c r="FEZ393" s="234"/>
      <c r="FFA393" s="234"/>
      <c r="FFB393" s="234"/>
      <c r="FFC393" s="234"/>
      <c r="FFD393" s="234"/>
      <c r="FFE393" s="234"/>
      <c r="FFF393" s="234"/>
      <c r="FFG393" s="234"/>
      <c r="FFH393" s="234"/>
      <c r="FFI393" s="234"/>
      <c r="FFJ393" s="234"/>
      <c r="FFK393" s="234"/>
      <c r="FFL393" s="234"/>
      <c r="FFM393" s="234"/>
      <c r="FFN393" s="234"/>
      <c r="FFO393" s="234"/>
      <c r="FFP393" s="234"/>
      <c r="FFQ393" s="234"/>
      <c r="FFR393" s="234"/>
      <c r="FFS393" s="234"/>
      <c r="FFT393" s="234"/>
      <c r="FFU393" s="234"/>
      <c r="FFV393" s="234"/>
      <c r="FFW393" s="234"/>
      <c r="FFX393" s="234"/>
      <c r="FFY393" s="234"/>
      <c r="FFZ393" s="234"/>
      <c r="FGA393" s="234"/>
      <c r="FGB393" s="234"/>
      <c r="FGC393" s="234"/>
      <c r="FGD393" s="234"/>
      <c r="FGE393" s="234"/>
      <c r="FGF393" s="234"/>
      <c r="FGG393" s="234"/>
      <c r="FGH393" s="234"/>
      <c r="FGI393" s="234"/>
      <c r="FGJ393" s="234"/>
      <c r="FGK393" s="234"/>
      <c r="FGL393" s="234"/>
      <c r="FGM393" s="234"/>
      <c r="FGN393" s="234"/>
      <c r="FGO393" s="234"/>
      <c r="FGP393" s="234"/>
      <c r="FGQ393" s="234"/>
      <c r="FGR393" s="234"/>
      <c r="FGS393" s="234"/>
      <c r="FGT393" s="234"/>
      <c r="FGU393" s="234"/>
      <c r="FGV393" s="234"/>
      <c r="FGW393" s="234"/>
      <c r="FGX393" s="234"/>
      <c r="FGY393" s="234"/>
      <c r="FGZ393" s="234"/>
      <c r="FHA393" s="234"/>
      <c r="FHB393" s="234"/>
      <c r="FHC393" s="234"/>
      <c r="FHD393" s="234"/>
      <c r="FHE393" s="234"/>
      <c r="FHF393" s="234"/>
      <c r="FHG393" s="234"/>
      <c r="FHH393" s="234"/>
      <c r="FHI393" s="234"/>
      <c r="FHJ393" s="234"/>
      <c r="FHK393" s="234"/>
      <c r="FHL393" s="234"/>
      <c r="FHM393" s="234"/>
      <c r="FHN393" s="234"/>
      <c r="FHO393" s="234"/>
      <c r="FHP393" s="234"/>
      <c r="FHQ393" s="234"/>
      <c r="FHR393" s="234"/>
      <c r="FHS393" s="234"/>
      <c r="FHT393" s="234"/>
      <c r="FHU393" s="234"/>
      <c r="FHV393" s="234"/>
      <c r="FHW393" s="234"/>
      <c r="FHX393" s="234"/>
      <c r="FHY393" s="234"/>
      <c r="FHZ393" s="234"/>
      <c r="FIA393" s="234"/>
      <c r="FIB393" s="234"/>
      <c r="FIC393" s="234"/>
      <c r="FID393" s="234"/>
      <c r="FIE393" s="234"/>
      <c r="FIF393" s="234"/>
      <c r="FIG393" s="234"/>
      <c r="FIH393" s="234"/>
      <c r="FII393" s="234"/>
      <c r="FIJ393" s="234"/>
      <c r="FIK393" s="234"/>
      <c r="FIL393" s="234"/>
      <c r="FIM393" s="234"/>
      <c r="FIN393" s="234"/>
      <c r="FIO393" s="234"/>
      <c r="FIP393" s="234"/>
      <c r="FIQ393" s="234"/>
      <c r="FIR393" s="234"/>
      <c r="FIS393" s="234"/>
      <c r="FIT393" s="234"/>
      <c r="FIU393" s="234"/>
      <c r="FIV393" s="234"/>
      <c r="FIW393" s="234"/>
      <c r="FIX393" s="234"/>
      <c r="FIY393" s="234"/>
      <c r="FIZ393" s="234"/>
      <c r="FJA393" s="234"/>
      <c r="FJB393" s="234"/>
      <c r="FJC393" s="234"/>
      <c r="FJD393" s="234"/>
      <c r="FJE393" s="234"/>
      <c r="FJF393" s="234"/>
      <c r="FJG393" s="234"/>
      <c r="FJH393" s="234"/>
      <c r="FJI393" s="234"/>
      <c r="FJJ393" s="234"/>
      <c r="FJK393" s="234"/>
      <c r="FJL393" s="234"/>
      <c r="FJM393" s="234"/>
      <c r="FJN393" s="234"/>
      <c r="FJO393" s="234"/>
      <c r="FJP393" s="234"/>
      <c r="FJQ393" s="234"/>
      <c r="FJR393" s="234"/>
      <c r="FJS393" s="234"/>
      <c r="FJT393" s="234"/>
      <c r="FJU393" s="234"/>
      <c r="FJV393" s="234"/>
      <c r="FJW393" s="234"/>
      <c r="FJX393" s="234"/>
      <c r="FJY393" s="234"/>
      <c r="FJZ393" s="234"/>
      <c r="FKA393" s="234"/>
      <c r="FKB393" s="234"/>
      <c r="FKC393" s="234"/>
      <c r="FKD393" s="234"/>
      <c r="FKE393" s="234"/>
      <c r="FKF393" s="234"/>
      <c r="FKG393" s="234"/>
      <c r="FKH393" s="234"/>
      <c r="FKI393" s="234"/>
      <c r="FKJ393" s="234"/>
      <c r="FKK393" s="234"/>
      <c r="FKL393" s="234"/>
      <c r="FKM393" s="234"/>
      <c r="FKN393" s="234"/>
      <c r="FKO393" s="234"/>
      <c r="FKP393" s="234"/>
      <c r="FKQ393" s="234"/>
      <c r="FKR393" s="234"/>
      <c r="FKS393" s="234"/>
      <c r="FKT393" s="234"/>
      <c r="FKU393" s="234"/>
      <c r="FKV393" s="234"/>
      <c r="FKW393" s="234"/>
      <c r="FKX393" s="234"/>
      <c r="FKY393" s="234"/>
      <c r="FKZ393" s="234"/>
      <c r="FLA393" s="234"/>
      <c r="FLB393" s="234"/>
      <c r="FLC393" s="234"/>
      <c r="FLD393" s="234"/>
      <c r="FLE393" s="234"/>
      <c r="FLF393" s="234"/>
      <c r="FLG393" s="234"/>
      <c r="FLH393" s="234"/>
      <c r="FLI393" s="234"/>
      <c r="FLJ393" s="234"/>
      <c r="FLK393" s="234"/>
      <c r="FLL393" s="234"/>
      <c r="FLM393" s="234"/>
      <c r="FLN393" s="234"/>
      <c r="FLO393" s="234"/>
      <c r="FLP393" s="234"/>
      <c r="FLQ393" s="234"/>
      <c r="FLR393" s="234"/>
      <c r="FLS393" s="234"/>
      <c r="FLT393" s="234"/>
      <c r="FLU393" s="234"/>
      <c r="FLV393" s="234"/>
      <c r="FLW393" s="234"/>
      <c r="FLX393" s="234"/>
      <c r="FLY393" s="234"/>
      <c r="FLZ393" s="234"/>
      <c r="FMA393" s="234"/>
      <c r="FMB393" s="234"/>
      <c r="FMC393" s="234"/>
      <c r="FMD393" s="234"/>
      <c r="FME393" s="234"/>
      <c r="FMF393" s="234"/>
      <c r="FMG393" s="234"/>
      <c r="FMH393" s="234"/>
      <c r="FMI393" s="234"/>
      <c r="FMJ393" s="234"/>
      <c r="FMK393" s="234"/>
      <c r="FML393" s="234"/>
      <c r="FMM393" s="234"/>
      <c r="FMN393" s="234"/>
      <c r="FMO393" s="234"/>
      <c r="FMP393" s="234"/>
      <c r="FMQ393" s="234"/>
      <c r="FMR393" s="234"/>
      <c r="FMS393" s="234"/>
      <c r="FMT393" s="234"/>
      <c r="FMU393" s="234"/>
      <c r="FMV393" s="234"/>
      <c r="FMW393" s="234"/>
      <c r="FMX393" s="234"/>
      <c r="FMY393" s="234"/>
      <c r="FMZ393" s="234"/>
      <c r="FNA393" s="234"/>
      <c r="FNB393" s="234"/>
      <c r="FNC393" s="234"/>
      <c r="FND393" s="234"/>
      <c r="FNE393" s="234"/>
      <c r="FNF393" s="234"/>
      <c r="FNG393" s="234"/>
      <c r="FNH393" s="234"/>
      <c r="FNI393" s="234"/>
      <c r="FNJ393" s="234"/>
      <c r="FNK393" s="234"/>
      <c r="FNL393" s="234"/>
      <c r="FNM393" s="234"/>
      <c r="FNN393" s="234"/>
      <c r="FNO393" s="234"/>
      <c r="FNP393" s="234"/>
      <c r="FNQ393" s="234"/>
      <c r="FNR393" s="234"/>
      <c r="FNS393" s="234"/>
      <c r="FNT393" s="234"/>
      <c r="FNU393" s="234"/>
      <c r="FNV393" s="234"/>
      <c r="FNW393" s="234"/>
      <c r="FNX393" s="234"/>
      <c r="FNY393" s="234"/>
      <c r="FNZ393" s="234"/>
      <c r="FOA393" s="234"/>
      <c r="FOB393" s="234"/>
      <c r="FOC393" s="234"/>
      <c r="FOD393" s="234"/>
      <c r="FOE393" s="234"/>
      <c r="FOF393" s="234"/>
      <c r="FOG393" s="234"/>
      <c r="FOH393" s="234"/>
      <c r="FOI393" s="234"/>
      <c r="FOJ393" s="234"/>
      <c r="FOK393" s="234"/>
      <c r="FOL393" s="234"/>
      <c r="FOM393" s="234"/>
      <c r="FON393" s="234"/>
      <c r="FOO393" s="234"/>
      <c r="FOP393" s="234"/>
      <c r="FOQ393" s="234"/>
      <c r="FOR393" s="234"/>
      <c r="FOS393" s="234"/>
      <c r="FOT393" s="234"/>
      <c r="FOU393" s="234"/>
      <c r="FOV393" s="234"/>
      <c r="FOW393" s="234"/>
      <c r="FOX393" s="234"/>
      <c r="FOY393" s="234"/>
      <c r="FOZ393" s="234"/>
      <c r="FPA393" s="234"/>
      <c r="FPB393" s="234"/>
      <c r="FPC393" s="234"/>
      <c r="FPD393" s="234"/>
      <c r="FPE393" s="234"/>
      <c r="FPF393" s="234"/>
      <c r="FPG393" s="234"/>
      <c r="FPH393" s="234"/>
      <c r="FPI393" s="234"/>
      <c r="FPJ393" s="234"/>
      <c r="FPK393" s="234"/>
      <c r="FPL393" s="234"/>
      <c r="FPM393" s="234"/>
      <c r="FPN393" s="234"/>
      <c r="FPO393" s="234"/>
      <c r="FPP393" s="234"/>
      <c r="FPQ393" s="234"/>
      <c r="FPR393" s="234"/>
      <c r="FPS393" s="234"/>
      <c r="FPT393" s="234"/>
      <c r="FPU393" s="234"/>
      <c r="FPV393" s="234"/>
      <c r="FPW393" s="234"/>
      <c r="FPX393" s="234"/>
      <c r="FPY393" s="234"/>
      <c r="FPZ393" s="234"/>
      <c r="FQA393" s="234"/>
      <c r="FQB393" s="234"/>
      <c r="FQC393" s="234"/>
      <c r="FQD393" s="234"/>
      <c r="FQE393" s="234"/>
      <c r="FQF393" s="234"/>
      <c r="FQG393" s="234"/>
      <c r="FQH393" s="234"/>
      <c r="FQI393" s="234"/>
      <c r="FQJ393" s="234"/>
      <c r="FQK393" s="234"/>
      <c r="FQL393" s="234"/>
      <c r="FQM393" s="234"/>
      <c r="FQN393" s="234"/>
      <c r="FQO393" s="234"/>
      <c r="FQP393" s="234"/>
      <c r="FQQ393" s="234"/>
      <c r="FQR393" s="234"/>
      <c r="FQS393" s="234"/>
      <c r="FQT393" s="234"/>
      <c r="FQU393" s="234"/>
      <c r="FQV393" s="234"/>
      <c r="FQW393" s="234"/>
      <c r="FQX393" s="234"/>
      <c r="FQY393" s="234"/>
      <c r="FQZ393" s="234"/>
      <c r="FRA393" s="234"/>
      <c r="FRB393" s="234"/>
      <c r="FRC393" s="234"/>
      <c r="FRD393" s="234"/>
      <c r="FRE393" s="234"/>
      <c r="FRF393" s="234"/>
      <c r="FRG393" s="234"/>
      <c r="FRH393" s="234"/>
      <c r="FRI393" s="234"/>
      <c r="FRJ393" s="234"/>
      <c r="FRK393" s="234"/>
      <c r="FRL393" s="234"/>
      <c r="FRM393" s="234"/>
      <c r="FRN393" s="234"/>
      <c r="FRO393" s="234"/>
      <c r="FRP393" s="234"/>
      <c r="FRQ393" s="234"/>
      <c r="FRR393" s="234"/>
      <c r="FRS393" s="234"/>
      <c r="FRT393" s="234"/>
      <c r="FRU393" s="234"/>
      <c r="FRV393" s="234"/>
      <c r="FRW393" s="234"/>
      <c r="FRX393" s="234"/>
      <c r="FRY393" s="234"/>
      <c r="FRZ393" s="234"/>
      <c r="FSA393" s="234"/>
      <c r="FSB393" s="234"/>
      <c r="FSC393" s="234"/>
      <c r="FSD393" s="234"/>
      <c r="FSE393" s="234"/>
      <c r="FSF393" s="234"/>
      <c r="FSG393" s="234"/>
      <c r="FSH393" s="234"/>
      <c r="FSI393" s="234"/>
      <c r="FSJ393" s="234"/>
      <c r="FSK393" s="234"/>
      <c r="FSL393" s="234"/>
      <c r="FSM393" s="234"/>
      <c r="FSN393" s="234"/>
      <c r="FSO393" s="234"/>
      <c r="FSP393" s="234"/>
      <c r="FSQ393" s="234"/>
      <c r="FSR393" s="234"/>
      <c r="FSS393" s="234"/>
      <c r="FST393" s="234"/>
      <c r="FSU393" s="234"/>
      <c r="FSV393" s="234"/>
      <c r="FSW393" s="234"/>
      <c r="FSX393" s="234"/>
      <c r="FSY393" s="234"/>
      <c r="FSZ393" s="234"/>
      <c r="FTA393" s="234"/>
      <c r="FTB393" s="234"/>
      <c r="FTC393" s="234"/>
      <c r="FTD393" s="234"/>
      <c r="FTE393" s="234"/>
      <c r="FTF393" s="234"/>
      <c r="FTG393" s="234"/>
      <c r="FTH393" s="234"/>
      <c r="FTI393" s="234"/>
      <c r="FTJ393" s="234"/>
      <c r="FTK393" s="234"/>
      <c r="FTL393" s="234"/>
      <c r="FTM393" s="234"/>
      <c r="FTN393" s="234"/>
      <c r="FTO393" s="234"/>
      <c r="FTP393" s="234"/>
      <c r="FTQ393" s="234"/>
      <c r="FTR393" s="234"/>
      <c r="FTS393" s="234"/>
      <c r="FTT393" s="234"/>
      <c r="FTU393" s="234"/>
      <c r="FTV393" s="234"/>
      <c r="FTW393" s="234"/>
      <c r="FTX393" s="234"/>
      <c r="FTY393" s="234"/>
      <c r="FTZ393" s="234"/>
      <c r="FUA393" s="234"/>
      <c r="FUB393" s="234"/>
      <c r="FUC393" s="234"/>
      <c r="FUD393" s="234"/>
      <c r="FUE393" s="234"/>
      <c r="FUF393" s="234"/>
      <c r="FUG393" s="234"/>
      <c r="FUH393" s="234"/>
      <c r="FUI393" s="234"/>
      <c r="FUJ393" s="234"/>
      <c r="FUK393" s="234"/>
      <c r="FUL393" s="234"/>
      <c r="FUM393" s="234"/>
      <c r="FUN393" s="234"/>
      <c r="FUO393" s="234"/>
      <c r="FUP393" s="234"/>
      <c r="FUQ393" s="234"/>
      <c r="FUR393" s="234"/>
      <c r="FUS393" s="234"/>
      <c r="FUT393" s="234"/>
      <c r="FUU393" s="234"/>
      <c r="FUV393" s="234"/>
      <c r="FUW393" s="234"/>
      <c r="FUX393" s="234"/>
      <c r="FUY393" s="234"/>
      <c r="FUZ393" s="234"/>
      <c r="FVA393" s="234"/>
      <c r="FVB393" s="234"/>
      <c r="FVC393" s="234"/>
      <c r="FVD393" s="234"/>
      <c r="FVE393" s="234"/>
      <c r="FVF393" s="234"/>
      <c r="FVG393" s="234"/>
      <c r="FVH393" s="234"/>
      <c r="FVI393" s="234"/>
      <c r="FVJ393" s="234"/>
      <c r="FVK393" s="234"/>
      <c r="FVL393" s="234"/>
      <c r="FVM393" s="234"/>
      <c r="FVN393" s="234"/>
      <c r="FVO393" s="234"/>
      <c r="FVP393" s="234"/>
      <c r="FVQ393" s="234"/>
      <c r="FVR393" s="234"/>
      <c r="FVS393" s="234"/>
      <c r="FVT393" s="234"/>
      <c r="FVU393" s="234"/>
      <c r="FVV393" s="234"/>
      <c r="FVW393" s="234"/>
      <c r="FVX393" s="234"/>
      <c r="FVY393" s="234"/>
      <c r="FVZ393" s="234"/>
      <c r="FWA393" s="234"/>
      <c r="FWB393" s="234"/>
      <c r="FWC393" s="234"/>
      <c r="FWD393" s="234"/>
      <c r="FWE393" s="234"/>
      <c r="FWF393" s="234"/>
      <c r="FWG393" s="234"/>
      <c r="FWH393" s="234"/>
      <c r="FWI393" s="234"/>
      <c r="FWJ393" s="234"/>
      <c r="FWK393" s="234"/>
      <c r="FWL393" s="234"/>
      <c r="FWM393" s="234"/>
      <c r="FWN393" s="234"/>
      <c r="FWO393" s="234"/>
      <c r="FWP393" s="234"/>
      <c r="FWQ393" s="234"/>
      <c r="FWR393" s="234"/>
      <c r="FWS393" s="234"/>
      <c r="FWT393" s="234"/>
      <c r="FWU393" s="234"/>
      <c r="FWV393" s="234"/>
      <c r="FWW393" s="234"/>
      <c r="FWX393" s="234"/>
      <c r="FWY393" s="234"/>
      <c r="FWZ393" s="234"/>
      <c r="FXA393" s="234"/>
      <c r="FXB393" s="234"/>
      <c r="FXC393" s="234"/>
      <c r="FXD393" s="234"/>
      <c r="FXE393" s="234"/>
      <c r="FXF393" s="234"/>
      <c r="FXG393" s="234"/>
      <c r="FXH393" s="234"/>
      <c r="FXI393" s="234"/>
      <c r="FXJ393" s="234"/>
      <c r="FXK393" s="234"/>
      <c r="FXL393" s="234"/>
      <c r="FXM393" s="234"/>
      <c r="FXN393" s="234"/>
      <c r="FXO393" s="234"/>
      <c r="FXP393" s="234"/>
      <c r="FXQ393" s="234"/>
      <c r="FXR393" s="234"/>
      <c r="FXS393" s="234"/>
      <c r="FXT393" s="234"/>
      <c r="FXU393" s="234"/>
      <c r="FXV393" s="234"/>
      <c r="FXW393" s="234"/>
      <c r="FXX393" s="234"/>
      <c r="FXY393" s="234"/>
      <c r="FXZ393" s="234"/>
      <c r="FYA393" s="234"/>
      <c r="FYB393" s="234"/>
      <c r="FYC393" s="234"/>
      <c r="FYD393" s="234"/>
      <c r="FYE393" s="234"/>
      <c r="FYF393" s="234"/>
      <c r="FYG393" s="234"/>
      <c r="FYH393" s="234"/>
      <c r="FYI393" s="234"/>
      <c r="FYJ393" s="234"/>
      <c r="FYK393" s="234"/>
      <c r="FYL393" s="234"/>
      <c r="FYM393" s="234"/>
      <c r="FYN393" s="234"/>
      <c r="FYO393" s="234"/>
      <c r="FYP393" s="234"/>
      <c r="FYQ393" s="234"/>
      <c r="FYR393" s="234"/>
      <c r="FYS393" s="234"/>
      <c r="FYT393" s="234"/>
      <c r="FYU393" s="234"/>
      <c r="FYV393" s="234"/>
      <c r="FYW393" s="234"/>
      <c r="FYX393" s="234"/>
      <c r="FYY393" s="234"/>
      <c r="FYZ393" s="234"/>
      <c r="FZA393" s="234"/>
      <c r="FZB393" s="234"/>
      <c r="FZC393" s="234"/>
      <c r="FZD393" s="234"/>
      <c r="FZE393" s="234"/>
      <c r="FZF393" s="234"/>
      <c r="FZG393" s="234"/>
      <c r="FZH393" s="234"/>
      <c r="FZI393" s="234"/>
      <c r="FZJ393" s="234"/>
      <c r="FZK393" s="234"/>
      <c r="FZL393" s="234"/>
      <c r="FZM393" s="234"/>
      <c r="FZN393" s="234"/>
      <c r="FZO393" s="234"/>
      <c r="FZP393" s="234"/>
      <c r="FZQ393" s="234"/>
      <c r="FZR393" s="234"/>
      <c r="FZS393" s="234"/>
      <c r="FZT393" s="234"/>
      <c r="FZU393" s="234"/>
      <c r="FZV393" s="234"/>
      <c r="FZW393" s="234"/>
      <c r="FZX393" s="234"/>
      <c r="FZY393" s="234"/>
      <c r="FZZ393" s="234"/>
      <c r="GAA393" s="234"/>
      <c r="GAB393" s="234"/>
      <c r="GAC393" s="234"/>
      <c r="GAD393" s="234"/>
      <c r="GAE393" s="234"/>
      <c r="GAF393" s="234"/>
      <c r="GAG393" s="234"/>
      <c r="GAH393" s="234"/>
      <c r="GAI393" s="234"/>
      <c r="GAJ393" s="234"/>
      <c r="GAK393" s="234"/>
      <c r="GAL393" s="234"/>
      <c r="GAM393" s="234"/>
      <c r="GAN393" s="234"/>
      <c r="GAO393" s="234"/>
      <c r="GAP393" s="234"/>
      <c r="GAQ393" s="234"/>
      <c r="GAR393" s="234"/>
      <c r="GAS393" s="234"/>
      <c r="GAT393" s="234"/>
      <c r="GAU393" s="234"/>
      <c r="GAV393" s="234"/>
      <c r="GAW393" s="234"/>
      <c r="GAX393" s="234"/>
      <c r="GAY393" s="234"/>
      <c r="GAZ393" s="234"/>
      <c r="GBA393" s="234"/>
      <c r="GBB393" s="234"/>
      <c r="GBC393" s="234"/>
      <c r="GBD393" s="234"/>
      <c r="GBE393" s="234"/>
      <c r="GBF393" s="234"/>
      <c r="GBG393" s="234"/>
      <c r="GBH393" s="234"/>
      <c r="GBI393" s="234"/>
      <c r="GBJ393" s="234"/>
      <c r="GBK393" s="234"/>
      <c r="GBL393" s="234"/>
      <c r="GBM393" s="234"/>
      <c r="GBN393" s="234"/>
      <c r="GBO393" s="234"/>
      <c r="GBP393" s="234"/>
      <c r="GBQ393" s="234"/>
      <c r="GBR393" s="234"/>
      <c r="GBS393" s="234"/>
      <c r="GBT393" s="234"/>
      <c r="GBU393" s="234"/>
      <c r="GBV393" s="234"/>
      <c r="GBW393" s="234"/>
      <c r="GBX393" s="234"/>
      <c r="GBY393" s="234"/>
      <c r="GBZ393" s="234"/>
      <c r="GCA393" s="234"/>
      <c r="GCB393" s="234"/>
      <c r="GCC393" s="234"/>
      <c r="GCD393" s="234"/>
      <c r="GCE393" s="234"/>
      <c r="GCF393" s="234"/>
      <c r="GCG393" s="234"/>
      <c r="GCH393" s="234"/>
      <c r="GCI393" s="234"/>
      <c r="GCJ393" s="234"/>
      <c r="GCK393" s="234"/>
      <c r="GCL393" s="234"/>
      <c r="GCM393" s="234"/>
      <c r="GCN393" s="234"/>
      <c r="GCO393" s="234"/>
      <c r="GCP393" s="234"/>
      <c r="GCQ393" s="234"/>
      <c r="GCR393" s="234"/>
      <c r="GCS393" s="234"/>
      <c r="GCT393" s="234"/>
      <c r="GCU393" s="234"/>
      <c r="GCV393" s="234"/>
      <c r="GCW393" s="234"/>
      <c r="GCX393" s="234"/>
      <c r="GCY393" s="234"/>
      <c r="GCZ393" s="234"/>
      <c r="GDA393" s="234"/>
      <c r="GDB393" s="234"/>
      <c r="GDC393" s="234"/>
      <c r="GDD393" s="234"/>
      <c r="GDE393" s="234"/>
      <c r="GDF393" s="234"/>
      <c r="GDG393" s="234"/>
      <c r="GDH393" s="234"/>
      <c r="GDI393" s="234"/>
      <c r="GDJ393" s="234"/>
      <c r="GDK393" s="234"/>
      <c r="GDL393" s="234"/>
      <c r="GDM393" s="234"/>
      <c r="GDN393" s="234"/>
      <c r="GDO393" s="234"/>
      <c r="GDP393" s="234"/>
      <c r="GDQ393" s="234"/>
      <c r="GDR393" s="234"/>
      <c r="GDS393" s="234"/>
      <c r="GDT393" s="234"/>
      <c r="GDU393" s="234"/>
      <c r="GDV393" s="234"/>
      <c r="GDW393" s="234"/>
      <c r="GDX393" s="234"/>
      <c r="GDY393" s="234"/>
      <c r="GDZ393" s="234"/>
      <c r="GEA393" s="234"/>
      <c r="GEB393" s="234"/>
      <c r="GEC393" s="234"/>
      <c r="GED393" s="234"/>
      <c r="GEE393" s="234"/>
      <c r="GEF393" s="234"/>
      <c r="GEG393" s="234"/>
      <c r="GEH393" s="234"/>
      <c r="GEI393" s="234"/>
      <c r="GEJ393" s="234"/>
      <c r="GEK393" s="234"/>
      <c r="GEL393" s="234"/>
      <c r="GEM393" s="234"/>
      <c r="GEN393" s="234"/>
      <c r="GEO393" s="234"/>
      <c r="GEP393" s="234"/>
      <c r="GEQ393" s="234"/>
      <c r="GER393" s="234"/>
      <c r="GES393" s="234"/>
      <c r="GET393" s="234"/>
      <c r="GEU393" s="234"/>
      <c r="GEV393" s="234"/>
      <c r="GEW393" s="234"/>
      <c r="GEX393" s="234"/>
      <c r="GEY393" s="234"/>
      <c r="GEZ393" s="234"/>
      <c r="GFA393" s="234"/>
      <c r="GFB393" s="234"/>
      <c r="GFC393" s="234"/>
      <c r="GFD393" s="234"/>
      <c r="GFE393" s="234"/>
      <c r="GFF393" s="234"/>
      <c r="GFG393" s="234"/>
      <c r="GFH393" s="234"/>
      <c r="GFI393" s="234"/>
      <c r="GFJ393" s="234"/>
      <c r="GFK393" s="234"/>
      <c r="GFL393" s="234"/>
      <c r="GFM393" s="234"/>
      <c r="GFN393" s="234"/>
      <c r="GFO393" s="234"/>
      <c r="GFP393" s="234"/>
      <c r="GFQ393" s="234"/>
      <c r="GFR393" s="234"/>
      <c r="GFS393" s="234"/>
      <c r="GFT393" s="234"/>
      <c r="GFU393" s="234"/>
      <c r="GFV393" s="234"/>
      <c r="GFW393" s="234"/>
      <c r="GFX393" s="234"/>
      <c r="GFY393" s="234"/>
      <c r="GFZ393" s="234"/>
      <c r="GGA393" s="234"/>
      <c r="GGB393" s="234"/>
      <c r="GGC393" s="234"/>
      <c r="GGD393" s="234"/>
      <c r="GGE393" s="234"/>
      <c r="GGF393" s="234"/>
      <c r="GGG393" s="234"/>
      <c r="GGH393" s="234"/>
      <c r="GGI393" s="234"/>
      <c r="GGJ393" s="234"/>
      <c r="GGK393" s="234"/>
      <c r="GGL393" s="234"/>
      <c r="GGM393" s="234"/>
      <c r="GGN393" s="234"/>
      <c r="GGO393" s="234"/>
      <c r="GGP393" s="234"/>
      <c r="GGQ393" s="234"/>
      <c r="GGR393" s="234"/>
      <c r="GGS393" s="234"/>
      <c r="GGT393" s="234"/>
      <c r="GGU393" s="234"/>
      <c r="GGV393" s="234"/>
      <c r="GGW393" s="234"/>
      <c r="GGX393" s="234"/>
      <c r="GGY393" s="234"/>
      <c r="GGZ393" s="234"/>
      <c r="GHA393" s="234"/>
      <c r="GHB393" s="234"/>
      <c r="GHC393" s="234"/>
      <c r="GHD393" s="234"/>
      <c r="GHE393" s="234"/>
      <c r="GHF393" s="234"/>
      <c r="GHG393" s="234"/>
      <c r="GHH393" s="234"/>
      <c r="GHI393" s="234"/>
      <c r="GHJ393" s="234"/>
      <c r="GHK393" s="234"/>
      <c r="GHL393" s="234"/>
      <c r="GHM393" s="234"/>
      <c r="GHN393" s="234"/>
      <c r="GHO393" s="234"/>
      <c r="GHP393" s="234"/>
      <c r="GHQ393" s="234"/>
      <c r="GHR393" s="234"/>
      <c r="GHS393" s="234"/>
      <c r="GHT393" s="234"/>
      <c r="GHU393" s="234"/>
      <c r="GHV393" s="234"/>
      <c r="GHW393" s="234"/>
      <c r="GHX393" s="234"/>
      <c r="GHY393" s="234"/>
      <c r="GHZ393" s="234"/>
      <c r="GIA393" s="234"/>
      <c r="GIB393" s="234"/>
      <c r="GIC393" s="234"/>
      <c r="GID393" s="234"/>
      <c r="GIE393" s="234"/>
      <c r="GIF393" s="234"/>
      <c r="GIG393" s="234"/>
      <c r="GIH393" s="234"/>
      <c r="GII393" s="234"/>
      <c r="GIJ393" s="234"/>
      <c r="GIK393" s="234"/>
      <c r="GIL393" s="234"/>
      <c r="GIM393" s="234"/>
      <c r="GIN393" s="234"/>
      <c r="GIO393" s="234"/>
      <c r="GIP393" s="234"/>
      <c r="GIQ393" s="234"/>
      <c r="GIR393" s="234"/>
      <c r="GIS393" s="234"/>
      <c r="GIT393" s="234"/>
      <c r="GIU393" s="234"/>
      <c r="GIV393" s="234"/>
      <c r="GIW393" s="234"/>
      <c r="GIX393" s="234"/>
      <c r="GIY393" s="234"/>
      <c r="GIZ393" s="234"/>
      <c r="GJA393" s="234"/>
      <c r="GJB393" s="234"/>
      <c r="GJC393" s="234"/>
      <c r="GJD393" s="234"/>
      <c r="GJE393" s="234"/>
      <c r="GJF393" s="234"/>
      <c r="GJG393" s="234"/>
      <c r="GJH393" s="234"/>
      <c r="GJI393" s="234"/>
      <c r="GJJ393" s="234"/>
      <c r="GJK393" s="234"/>
      <c r="GJL393" s="234"/>
      <c r="GJM393" s="234"/>
      <c r="GJN393" s="234"/>
      <c r="GJO393" s="234"/>
      <c r="GJP393" s="234"/>
      <c r="GJQ393" s="234"/>
      <c r="GJR393" s="234"/>
      <c r="GJS393" s="234"/>
      <c r="GJT393" s="234"/>
      <c r="GJU393" s="234"/>
      <c r="GJV393" s="234"/>
      <c r="GJW393" s="234"/>
      <c r="GJX393" s="234"/>
      <c r="GJY393" s="234"/>
      <c r="GJZ393" s="234"/>
      <c r="GKA393" s="234"/>
      <c r="GKB393" s="234"/>
      <c r="GKC393" s="234"/>
      <c r="GKD393" s="234"/>
      <c r="GKE393" s="234"/>
      <c r="GKF393" s="234"/>
      <c r="GKG393" s="234"/>
      <c r="GKH393" s="234"/>
      <c r="GKI393" s="234"/>
      <c r="GKJ393" s="234"/>
      <c r="GKK393" s="234"/>
      <c r="GKL393" s="234"/>
      <c r="GKM393" s="234"/>
      <c r="GKN393" s="234"/>
      <c r="GKO393" s="234"/>
      <c r="GKP393" s="234"/>
      <c r="GKQ393" s="234"/>
      <c r="GKR393" s="234"/>
      <c r="GKS393" s="234"/>
      <c r="GKT393" s="234"/>
      <c r="GKU393" s="234"/>
      <c r="GKV393" s="234"/>
      <c r="GKW393" s="234"/>
      <c r="GKX393" s="234"/>
      <c r="GKY393" s="234"/>
      <c r="GKZ393" s="234"/>
      <c r="GLA393" s="234"/>
      <c r="GLB393" s="234"/>
      <c r="GLC393" s="234"/>
      <c r="GLD393" s="234"/>
      <c r="GLE393" s="234"/>
      <c r="GLF393" s="234"/>
      <c r="GLG393" s="234"/>
      <c r="GLH393" s="234"/>
      <c r="GLI393" s="234"/>
      <c r="GLJ393" s="234"/>
      <c r="GLK393" s="234"/>
      <c r="GLL393" s="234"/>
      <c r="GLM393" s="234"/>
      <c r="GLN393" s="234"/>
      <c r="GLO393" s="234"/>
      <c r="GLP393" s="234"/>
      <c r="GLQ393" s="234"/>
      <c r="GLR393" s="234"/>
      <c r="GLS393" s="234"/>
      <c r="GLT393" s="234"/>
      <c r="GLU393" s="234"/>
      <c r="GLV393" s="234"/>
      <c r="GLW393" s="234"/>
      <c r="GLX393" s="234"/>
      <c r="GLY393" s="234"/>
      <c r="GLZ393" s="234"/>
      <c r="GMA393" s="234"/>
      <c r="GMB393" s="234"/>
      <c r="GMC393" s="234"/>
      <c r="GMD393" s="234"/>
      <c r="GME393" s="234"/>
      <c r="GMF393" s="234"/>
      <c r="GMG393" s="234"/>
      <c r="GMH393" s="234"/>
      <c r="GMI393" s="234"/>
      <c r="GMJ393" s="234"/>
      <c r="GMK393" s="234"/>
      <c r="GML393" s="234"/>
      <c r="GMM393" s="234"/>
      <c r="GMN393" s="234"/>
      <c r="GMO393" s="234"/>
      <c r="GMP393" s="234"/>
      <c r="GMQ393" s="234"/>
      <c r="GMR393" s="234"/>
      <c r="GMS393" s="234"/>
      <c r="GMT393" s="234"/>
      <c r="GMU393" s="234"/>
      <c r="GMV393" s="234"/>
      <c r="GMW393" s="234"/>
      <c r="GMX393" s="234"/>
      <c r="GMY393" s="234"/>
      <c r="GMZ393" s="234"/>
      <c r="GNA393" s="234"/>
      <c r="GNB393" s="234"/>
      <c r="GNC393" s="234"/>
      <c r="GND393" s="234"/>
      <c r="GNE393" s="234"/>
      <c r="GNF393" s="234"/>
      <c r="GNG393" s="234"/>
      <c r="GNH393" s="234"/>
      <c r="GNI393" s="234"/>
      <c r="GNJ393" s="234"/>
      <c r="GNK393" s="234"/>
      <c r="GNL393" s="234"/>
      <c r="GNM393" s="234"/>
      <c r="GNN393" s="234"/>
      <c r="GNO393" s="234"/>
      <c r="GNP393" s="234"/>
      <c r="GNQ393" s="234"/>
      <c r="GNR393" s="234"/>
      <c r="GNS393" s="234"/>
      <c r="GNT393" s="234"/>
      <c r="GNU393" s="234"/>
      <c r="GNV393" s="234"/>
      <c r="GNW393" s="234"/>
      <c r="GNX393" s="234"/>
      <c r="GNY393" s="234"/>
      <c r="GNZ393" s="234"/>
      <c r="GOA393" s="234"/>
      <c r="GOB393" s="234"/>
      <c r="GOC393" s="234"/>
      <c r="GOD393" s="234"/>
      <c r="GOE393" s="234"/>
      <c r="GOF393" s="234"/>
      <c r="GOG393" s="234"/>
      <c r="GOH393" s="234"/>
      <c r="GOI393" s="234"/>
      <c r="GOJ393" s="234"/>
      <c r="GOK393" s="234"/>
      <c r="GOL393" s="234"/>
      <c r="GOM393" s="234"/>
      <c r="GON393" s="234"/>
      <c r="GOO393" s="234"/>
      <c r="GOP393" s="234"/>
      <c r="GOQ393" s="234"/>
      <c r="GOR393" s="234"/>
      <c r="GOS393" s="234"/>
      <c r="GOT393" s="234"/>
      <c r="GOU393" s="234"/>
      <c r="GOV393" s="234"/>
      <c r="GOW393" s="234"/>
      <c r="GOX393" s="234"/>
      <c r="GOY393" s="234"/>
      <c r="GOZ393" s="234"/>
      <c r="GPA393" s="234"/>
      <c r="GPB393" s="234"/>
      <c r="GPC393" s="234"/>
      <c r="GPD393" s="234"/>
      <c r="GPE393" s="234"/>
      <c r="GPF393" s="234"/>
      <c r="GPG393" s="234"/>
      <c r="GPH393" s="234"/>
      <c r="GPI393" s="234"/>
      <c r="GPJ393" s="234"/>
      <c r="GPK393" s="234"/>
      <c r="GPL393" s="234"/>
      <c r="GPM393" s="234"/>
      <c r="GPN393" s="234"/>
      <c r="GPO393" s="234"/>
      <c r="GPP393" s="234"/>
      <c r="GPQ393" s="234"/>
      <c r="GPR393" s="234"/>
      <c r="GPS393" s="234"/>
      <c r="GPT393" s="234"/>
      <c r="GPU393" s="234"/>
      <c r="GPV393" s="234"/>
      <c r="GPW393" s="234"/>
      <c r="GPX393" s="234"/>
      <c r="GPY393" s="234"/>
      <c r="GPZ393" s="234"/>
      <c r="GQA393" s="234"/>
      <c r="GQB393" s="234"/>
      <c r="GQC393" s="234"/>
      <c r="GQD393" s="234"/>
      <c r="GQE393" s="234"/>
      <c r="GQF393" s="234"/>
      <c r="GQG393" s="234"/>
      <c r="GQH393" s="234"/>
      <c r="GQI393" s="234"/>
      <c r="GQJ393" s="234"/>
      <c r="GQK393" s="234"/>
      <c r="GQL393" s="234"/>
      <c r="GQM393" s="234"/>
      <c r="GQN393" s="234"/>
      <c r="GQO393" s="234"/>
      <c r="GQP393" s="234"/>
      <c r="GQQ393" s="234"/>
      <c r="GQR393" s="234"/>
      <c r="GQS393" s="234"/>
      <c r="GQT393" s="234"/>
      <c r="GQU393" s="234"/>
      <c r="GQV393" s="234"/>
      <c r="GQW393" s="234"/>
      <c r="GQX393" s="234"/>
      <c r="GQY393" s="234"/>
      <c r="GQZ393" s="234"/>
      <c r="GRA393" s="234"/>
      <c r="GRB393" s="234"/>
      <c r="GRC393" s="234"/>
      <c r="GRD393" s="234"/>
      <c r="GRE393" s="234"/>
      <c r="GRF393" s="234"/>
      <c r="GRG393" s="234"/>
      <c r="GRH393" s="234"/>
      <c r="GRI393" s="234"/>
      <c r="GRJ393" s="234"/>
      <c r="GRK393" s="234"/>
      <c r="GRL393" s="234"/>
      <c r="GRM393" s="234"/>
      <c r="GRN393" s="234"/>
      <c r="GRO393" s="234"/>
      <c r="GRP393" s="234"/>
      <c r="GRQ393" s="234"/>
      <c r="GRR393" s="234"/>
      <c r="GRS393" s="234"/>
      <c r="GRT393" s="234"/>
      <c r="GRU393" s="234"/>
      <c r="GRV393" s="234"/>
      <c r="GRW393" s="234"/>
      <c r="GRX393" s="234"/>
      <c r="GRY393" s="234"/>
      <c r="GRZ393" s="234"/>
      <c r="GSA393" s="234"/>
      <c r="GSB393" s="234"/>
      <c r="GSC393" s="234"/>
      <c r="GSD393" s="234"/>
      <c r="GSE393" s="234"/>
      <c r="GSF393" s="234"/>
      <c r="GSG393" s="234"/>
      <c r="GSH393" s="234"/>
      <c r="GSI393" s="234"/>
      <c r="GSJ393" s="234"/>
      <c r="GSK393" s="234"/>
      <c r="GSL393" s="234"/>
      <c r="GSM393" s="234"/>
      <c r="GSN393" s="234"/>
      <c r="GSO393" s="234"/>
      <c r="GSP393" s="234"/>
      <c r="GSQ393" s="234"/>
      <c r="GSR393" s="234"/>
      <c r="GSS393" s="234"/>
      <c r="GST393" s="234"/>
      <c r="GSU393" s="234"/>
      <c r="GSV393" s="234"/>
      <c r="GSW393" s="234"/>
      <c r="GSX393" s="234"/>
      <c r="GSY393" s="234"/>
      <c r="GSZ393" s="234"/>
      <c r="GTA393" s="234"/>
      <c r="GTB393" s="234"/>
      <c r="GTC393" s="234"/>
      <c r="GTD393" s="234"/>
      <c r="GTE393" s="234"/>
      <c r="GTF393" s="234"/>
      <c r="GTG393" s="234"/>
      <c r="GTH393" s="234"/>
      <c r="GTI393" s="234"/>
      <c r="GTJ393" s="234"/>
      <c r="GTK393" s="234"/>
      <c r="GTL393" s="234"/>
      <c r="GTM393" s="234"/>
      <c r="GTN393" s="234"/>
      <c r="GTO393" s="234"/>
      <c r="GTP393" s="234"/>
      <c r="GTQ393" s="234"/>
      <c r="GTR393" s="234"/>
      <c r="GTS393" s="234"/>
      <c r="GTT393" s="234"/>
      <c r="GTU393" s="234"/>
      <c r="GTV393" s="234"/>
      <c r="GTW393" s="234"/>
      <c r="GTX393" s="234"/>
      <c r="GTY393" s="234"/>
      <c r="GTZ393" s="234"/>
      <c r="GUA393" s="234"/>
      <c r="GUB393" s="234"/>
      <c r="GUC393" s="234"/>
      <c r="GUD393" s="234"/>
      <c r="GUE393" s="234"/>
      <c r="GUF393" s="234"/>
      <c r="GUG393" s="234"/>
      <c r="GUH393" s="234"/>
      <c r="GUI393" s="234"/>
      <c r="GUJ393" s="234"/>
      <c r="GUK393" s="234"/>
      <c r="GUL393" s="234"/>
      <c r="GUM393" s="234"/>
      <c r="GUN393" s="234"/>
      <c r="GUO393" s="234"/>
      <c r="GUP393" s="234"/>
      <c r="GUQ393" s="234"/>
      <c r="GUR393" s="234"/>
      <c r="GUS393" s="234"/>
      <c r="GUT393" s="234"/>
      <c r="GUU393" s="234"/>
      <c r="GUV393" s="234"/>
      <c r="GUW393" s="234"/>
      <c r="GUX393" s="234"/>
      <c r="GUY393" s="234"/>
      <c r="GUZ393" s="234"/>
      <c r="GVA393" s="234"/>
      <c r="GVB393" s="234"/>
      <c r="GVC393" s="234"/>
      <c r="GVD393" s="234"/>
      <c r="GVE393" s="234"/>
      <c r="GVF393" s="234"/>
      <c r="GVG393" s="234"/>
      <c r="GVH393" s="234"/>
      <c r="GVI393" s="234"/>
      <c r="GVJ393" s="234"/>
      <c r="GVK393" s="234"/>
      <c r="GVL393" s="234"/>
      <c r="GVM393" s="234"/>
      <c r="GVN393" s="234"/>
      <c r="GVO393" s="234"/>
      <c r="GVP393" s="234"/>
      <c r="GVQ393" s="234"/>
      <c r="GVR393" s="234"/>
      <c r="GVS393" s="234"/>
      <c r="GVT393" s="234"/>
      <c r="GVU393" s="234"/>
      <c r="GVV393" s="234"/>
      <c r="GVW393" s="234"/>
      <c r="GVX393" s="234"/>
      <c r="GVY393" s="234"/>
      <c r="GVZ393" s="234"/>
      <c r="GWA393" s="234"/>
      <c r="GWB393" s="234"/>
      <c r="GWC393" s="234"/>
      <c r="GWD393" s="234"/>
      <c r="GWE393" s="234"/>
      <c r="GWF393" s="234"/>
      <c r="GWG393" s="234"/>
      <c r="GWH393" s="234"/>
      <c r="GWI393" s="234"/>
      <c r="GWJ393" s="234"/>
      <c r="GWK393" s="234"/>
      <c r="GWL393" s="234"/>
      <c r="GWM393" s="234"/>
      <c r="GWN393" s="234"/>
      <c r="GWO393" s="234"/>
      <c r="GWP393" s="234"/>
      <c r="GWQ393" s="234"/>
      <c r="GWR393" s="234"/>
      <c r="GWS393" s="234"/>
      <c r="GWT393" s="234"/>
      <c r="GWU393" s="234"/>
      <c r="GWV393" s="234"/>
      <c r="GWW393" s="234"/>
      <c r="GWX393" s="234"/>
      <c r="GWY393" s="234"/>
      <c r="GWZ393" s="234"/>
      <c r="GXA393" s="234"/>
      <c r="GXB393" s="234"/>
      <c r="GXC393" s="234"/>
      <c r="GXD393" s="234"/>
      <c r="GXE393" s="234"/>
      <c r="GXF393" s="234"/>
      <c r="GXG393" s="234"/>
      <c r="GXH393" s="234"/>
      <c r="GXI393" s="234"/>
      <c r="GXJ393" s="234"/>
      <c r="GXK393" s="234"/>
      <c r="GXL393" s="234"/>
      <c r="GXM393" s="234"/>
      <c r="GXN393" s="234"/>
      <c r="GXO393" s="234"/>
      <c r="GXP393" s="234"/>
      <c r="GXQ393" s="234"/>
      <c r="GXR393" s="234"/>
      <c r="GXS393" s="234"/>
      <c r="GXT393" s="234"/>
      <c r="GXU393" s="234"/>
      <c r="GXV393" s="234"/>
      <c r="GXW393" s="234"/>
      <c r="GXX393" s="234"/>
      <c r="GXY393" s="234"/>
      <c r="GXZ393" s="234"/>
      <c r="GYA393" s="234"/>
      <c r="GYB393" s="234"/>
      <c r="GYC393" s="234"/>
      <c r="GYD393" s="234"/>
      <c r="GYE393" s="234"/>
      <c r="GYF393" s="234"/>
      <c r="GYG393" s="234"/>
      <c r="GYH393" s="234"/>
      <c r="GYI393" s="234"/>
      <c r="GYJ393" s="234"/>
      <c r="GYK393" s="234"/>
      <c r="GYL393" s="234"/>
      <c r="GYM393" s="234"/>
      <c r="GYN393" s="234"/>
      <c r="GYO393" s="234"/>
      <c r="GYP393" s="234"/>
      <c r="GYQ393" s="234"/>
      <c r="GYR393" s="234"/>
      <c r="GYS393" s="234"/>
      <c r="GYT393" s="234"/>
      <c r="GYU393" s="234"/>
      <c r="GYV393" s="234"/>
      <c r="GYW393" s="234"/>
      <c r="GYX393" s="234"/>
      <c r="GYY393" s="234"/>
      <c r="GYZ393" s="234"/>
      <c r="GZA393" s="234"/>
      <c r="GZB393" s="234"/>
      <c r="GZC393" s="234"/>
      <c r="GZD393" s="234"/>
      <c r="GZE393" s="234"/>
      <c r="GZF393" s="234"/>
      <c r="GZG393" s="234"/>
      <c r="GZH393" s="234"/>
      <c r="GZI393" s="234"/>
      <c r="GZJ393" s="234"/>
      <c r="GZK393" s="234"/>
      <c r="GZL393" s="234"/>
      <c r="GZM393" s="234"/>
      <c r="GZN393" s="234"/>
      <c r="GZO393" s="234"/>
      <c r="GZP393" s="234"/>
      <c r="GZQ393" s="234"/>
      <c r="GZR393" s="234"/>
      <c r="GZS393" s="234"/>
      <c r="GZT393" s="234"/>
      <c r="GZU393" s="234"/>
      <c r="GZV393" s="234"/>
      <c r="GZW393" s="234"/>
      <c r="GZX393" s="234"/>
      <c r="GZY393" s="234"/>
      <c r="GZZ393" s="234"/>
      <c r="HAA393" s="234"/>
      <c r="HAB393" s="234"/>
      <c r="HAC393" s="234"/>
      <c r="HAD393" s="234"/>
      <c r="HAE393" s="234"/>
      <c r="HAF393" s="234"/>
      <c r="HAG393" s="234"/>
      <c r="HAH393" s="234"/>
      <c r="HAI393" s="234"/>
      <c r="HAJ393" s="234"/>
      <c r="HAK393" s="234"/>
      <c r="HAL393" s="234"/>
      <c r="HAM393" s="234"/>
      <c r="HAN393" s="234"/>
      <c r="HAO393" s="234"/>
      <c r="HAP393" s="234"/>
      <c r="HAQ393" s="234"/>
      <c r="HAR393" s="234"/>
      <c r="HAS393" s="234"/>
      <c r="HAT393" s="234"/>
      <c r="HAU393" s="234"/>
      <c r="HAV393" s="234"/>
      <c r="HAW393" s="234"/>
      <c r="HAX393" s="234"/>
      <c r="HAY393" s="234"/>
      <c r="HAZ393" s="234"/>
      <c r="HBA393" s="234"/>
      <c r="HBB393" s="234"/>
      <c r="HBC393" s="234"/>
      <c r="HBD393" s="234"/>
      <c r="HBE393" s="234"/>
      <c r="HBF393" s="234"/>
      <c r="HBG393" s="234"/>
      <c r="HBH393" s="234"/>
      <c r="HBI393" s="234"/>
      <c r="HBJ393" s="234"/>
      <c r="HBK393" s="234"/>
      <c r="HBL393" s="234"/>
      <c r="HBM393" s="234"/>
      <c r="HBN393" s="234"/>
      <c r="HBO393" s="234"/>
      <c r="HBP393" s="234"/>
      <c r="HBQ393" s="234"/>
      <c r="HBR393" s="234"/>
      <c r="HBS393" s="234"/>
      <c r="HBT393" s="234"/>
      <c r="HBU393" s="234"/>
      <c r="HBV393" s="234"/>
      <c r="HBW393" s="234"/>
      <c r="HBX393" s="234"/>
      <c r="HBY393" s="234"/>
      <c r="HBZ393" s="234"/>
      <c r="HCA393" s="234"/>
      <c r="HCB393" s="234"/>
      <c r="HCC393" s="234"/>
      <c r="HCD393" s="234"/>
      <c r="HCE393" s="234"/>
      <c r="HCF393" s="234"/>
      <c r="HCG393" s="234"/>
      <c r="HCH393" s="234"/>
      <c r="HCI393" s="234"/>
      <c r="HCJ393" s="234"/>
      <c r="HCK393" s="234"/>
      <c r="HCL393" s="234"/>
      <c r="HCM393" s="234"/>
      <c r="HCN393" s="234"/>
      <c r="HCO393" s="234"/>
      <c r="HCP393" s="234"/>
      <c r="HCQ393" s="234"/>
      <c r="HCR393" s="234"/>
      <c r="HCS393" s="234"/>
      <c r="HCT393" s="234"/>
      <c r="HCU393" s="234"/>
      <c r="HCV393" s="234"/>
      <c r="HCW393" s="234"/>
      <c r="HCX393" s="234"/>
      <c r="HCY393" s="234"/>
      <c r="HCZ393" s="234"/>
      <c r="HDA393" s="234"/>
      <c r="HDB393" s="234"/>
      <c r="HDC393" s="234"/>
      <c r="HDD393" s="234"/>
      <c r="HDE393" s="234"/>
      <c r="HDF393" s="234"/>
      <c r="HDG393" s="234"/>
      <c r="HDH393" s="234"/>
      <c r="HDI393" s="234"/>
      <c r="HDJ393" s="234"/>
      <c r="HDK393" s="234"/>
      <c r="HDL393" s="234"/>
      <c r="HDM393" s="234"/>
      <c r="HDN393" s="234"/>
      <c r="HDO393" s="234"/>
      <c r="HDP393" s="234"/>
      <c r="HDQ393" s="234"/>
      <c r="HDR393" s="234"/>
      <c r="HDS393" s="234"/>
      <c r="HDT393" s="234"/>
      <c r="HDU393" s="234"/>
      <c r="HDV393" s="234"/>
      <c r="HDW393" s="234"/>
      <c r="HDX393" s="234"/>
      <c r="HDY393" s="234"/>
      <c r="HDZ393" s="234"/>
      <c r="HEA393" s="234"/>
      <c r="HEB393" s="234"/>
      <c r="HEC393" s="234"/>
      <c r="HED393" s="234"/>
      <c r="HEE393" s="234"/>
      <c r="HEF393" s="234"/>
      <c r="HEG393" s="234"/>
      <c r="HEH393" s="234"/>
      <c r="HEI393" s="234"/>
      <c r="HEJ393" s="234"/>
      <c r="HEK393" s="234"/>
      <c r="HEL393" s="234"/>
      <c r="HEM393" s="234"/>
      <c r="HEN393" s="234"/>
      <c r="HEO393" s="234"/>
      <c r="HEP393" s="234"/>
      <c r="HEQ393" s="234"/>
      <c r="HER393" s="234"/>
      <c r="HES393" s="234"/>
      <c r="HET393" s="234"/>
      <c r="HEU393" s="234"/>
      <c r="HEV393" s="234"/>
      <c r="HEW393" s="234"/>
      <c r="HEX393" s="234"/>
      <c r="HEY393" s="234"/>
      <c r="HEZ393" s="234"/>
      <c r="HFA393" s="234"/>
      <c r="HFB393" s="234"/>
      <c r="HFC393" s="234"/>
      <c r="HFD393" s="234"/>
      <c r="HFE393" s="234"/>
      <c r="HFF393" s="234"/>
      <c r="HFG393" s="234"/>
      <c r="HFH393" s="234"/>
      <c r="HFI393" s="234"/>
      <c r="HFJ393" s="234"/>
      <c r="HFK393" s="234"/>
      <c r="HFL393" s="234"/>
      <c r="HFM393" s="234"/>
      <c r="HFN393" s="234"/>
      <c r="HFO393" s="234"/>
      <c r="HFP393" s="234"/>
      <c r="HFQ393" s="234"/>
      <c r="HFR393" s="234"/>
      <c r="HFS393" s="234"/>
      <c r="HFT393" s="234"/>
      <c r="HFU393" s="234"/>
      <c r="HFV393" s="234"/>
      <c r="HFW393" s="234"/>
      <c r="HFX393" s="234"/>
      <c r="HFY393" s="234"/>
      <c r="HFZ393" s="234"/>
      <c r="HGA393" s="234"/>
      <c r="HGB393" s="234"/>
      <c r="HGC393" s="234"/>
      <c r="HGD393" s="234"/>
      <c r="HGE393" s="234"/>
      <c r="HGF393" s="234"/>
      <c r="HGG393" s="234"/>
      <c r="HGH393" s="234"/>
      <c r="HGI393" s="234"/>
      <c r="HGJ393" s="234"/>
      <c r="HGK393" s="234"/>
      <c r="HGL393" s="234"/>
      <c r="HGM393" s="234"/>
      <c r="HGN393" s="234"/>
      <c r="HGO393" s="234"/>
      <c r="HGP393" s="234"/>
      <c r="HGQ393" s="234"/>
      <c r="HGR393" s="234"/>
      <c r="HGS393" s="234"/>
      <c r="HGT393" s="234"/>
      <c r="HGU393" s="234"/>
      <c r="HGV393" s="234"/>
      <c r="HGW393" s="234"/>
      <c r="HGX393" s="234"/>
      <c r="HGY393" s="234"/>
      <c r="HGZ393" s="234"/>
      <c r="HHA393" s="234"/>
      <c r="HHB393" s="234"/>
      <c r="HHC393" s="234"/>
      <c r="HHD393" s="234"/>
      <c r="HHE393" s="234"/>
      <c r="HHF393" s="234"/>
      <c r="HHG393" s="234"/>
      <c r="HHH393" s="234"/>
      <c r="HHI393" s="234"/>
      <c r="HHJ393" s="234"/>
      <c r="HHK393" s="234"/>
      <c r="HHL393" s="234"/>
      <c r="HHM393" s="234"/>
      <c r="HHN393" s="234"/>
      <c r="HHO393" s="234"/>
      <c r="HHP393" s="234"/>
      <c r="HHQ393" s="234"/>
      <c r="HHR393" s="234"/>
      <c r="HHS393" s="234"/>
      <c r="HHT393" s="234"/>
      <c r="HHU393" s="234"/>
      <c r="HHV393" s="234"/>
      <c r="HHW393" s="234"/>
      <c r="HHX393" s="234"/>
      <c r="HHY393" s="234"/>
      <c r="HHZ393" s="234"/>
      <c r="HIA393" s="234"/>
      <c r="HIB393" s="234"/>
      <c r="HIC393" s="234"/>
      <c r="HID393" s="234"/>
      <c r="HIE393" s="234"/>
      <c r="HIF393" s="234"/>
      <c r="HIG393" s="234"/>
      <c r="HIH393" s="234"/>
      <c r="HII393" s="234"/>
      <c r="HIJ393" s="234"/>
      <c r="HIK393" s="234"/>
      <c r="HIL393" s="234"/>
      <c r="HIM393" s="234"/>
      <c r="HIN393" s="234"/>
      <c r="HIO393" s="234"/>
      <c r="HIP393" s="234"/>
      <c r="HIQ393" s="234"/>
      <c r="HIR393" s="234"/>
      <c r="HIS393" s="234"/>
      <c r="HIT393" s="234"/>
      <c r="HIU393" s="234"/>
      <c r="HIV393" s="234"/>
      <c r="HIW393" s="234"/>
      <c r="HIX393" s="234"/>
      <c r="HIY393" s="234"/>
      <c r="HIZ393" s="234"/>
      <c r="HJA393" s="234"/>
      <c r="HJB393" s="234"/>
      <c r="HJC393" s="234"/>
      <c r="HJD393" s="234"/>
      <c r="HJE393" s="234"/>
      <c r="HJF393" s="234"/>
      <c r="HJG393" s="234"/>
      <c r="HJH393" s="234"/>
      <c r="HJI393" s="234"/>
      <c r="HJJ393" s="234"/>
      <c r="HJK393" s="234"/>
      <c r="HJL393" s="234"/>
      <c r="HJM393" s="234"/>
      <c r="HJN393" s="234"/>
      <c r="HJO393" s="234"/>
      <c r="HJP393" s="234"/>
      <c r="HJQ393" s="234"/>
      <c r="HJR393" s="234"/>
      <c r="HJS393" s="234"/>
      <c r="HJT393" s="234"/>
      <c r="HJU393" s="234"/>
      <c r="HJV393" s="234"/>
      <c r="HJW393" s="234"/>
      <c r="HJX393" s="234"/>
      <c r="HJY393" s="234"/>
      <c r="HJZ393" s="234"/>
      <c r="HKA393" s="234"/>
      <c r="HKB393" s="234"/>
      <c r="HKC393" s="234"/>
      <c r="HKD393" s="234"/>
      <c r="HKE393" s="234"/>
      <c r="HKF393" s="234"/>
      <c r="HKG393" s="234"/>
      <c r="HKH393" s="234"/>
      <c r="HKI393" s="234"/>
      <c r="HKJ393" s="234"/>
      <c r="HKK393" s="234"/>
      <c r="HKL393" s="234"/>
      <c r="HKM393" s="234"/>
      <c r="HKN393" s="234"/>
      <c r="HKO393" s="234"/>
      <c r="HKP393" s="234"/>
      <c r="HKQ393" s="234"/>
      <c r="HKR393" s="234"/>
      <c r="HKS393" s="234"/>
      <c r="HKT393" s="234"/>
      <c r="HKU393" s="234"/>
      <c r="HKV393" s="234"/>
      <c r="HKW393" s="234"/>
      <c r="HKX393" s="234"/>
      <c r="HKY393" s="234"/>
      <c r="HKZ393" s="234"/>
      <c r="HLA393" s="234"/>
      <c r="HLB393" s="234"/>
      <c r="HLC393" s="234"/>
      <c r="HLD393" s="234"/>
      <c r="HLE393" s="234"/>
      <c r="HLF393" s="234"/>
      <c r="HLG393" s="234"/>
      <c r="HLH393" s="234"/>
      <c r="HLI393" s="234"/>
      <c r="HLJ393" s="234"/>
      <c r="HLK393" s="234"/>
      <c r="HLL393" s="234"/>
      <c r="HLM393" s="234"/>
      <c r="HLN393" s="234"/>
      <c r="HLO393" s="234"/>
      <c r="HLP393" s="234"/>
      <c r="HLQ393" s="234"/>
      <c r="HLR393" s="234"/>
      <c r="HLS393" s="234"/>
      <c r="HLT393" s="234"/>
      <c r="HLU393" s="234"/>
      <c r="HLV393" s="234"/>
      <c r="HLW393" s="234"/>
      <c r="HLX393" s="234"/>
      <c r="HLY393" s="234"/>
      <c r="HLZ393" s="234"/>
      <c r="HMA393" s="234"/>
      <c r="HMB393" s="234"/>
      <c r="HMC393" s="234"/>
      <c r="HMD393" s="234"/>
      <c r="HME393" s="234"/>
      <c r="HMF393" s="234"/>
      <c r="HMG393" s="234"/>
      <c r="HMH393" s="234"/>
      <c r="HMI393" s="234"/>
      <c r="HMJ393" s="234"/>
      <c r="HMK393" s="234"/>
      <c r="HML393" s="234"/>
      <c r="HMM393" s="234"/>
      <c r="HMN393" s="234"/>
      <c r="HMO393" s="234"/>
      <c r="HMP393" s="234"/>
      <c r="HMQ393" s="234"/>
      <c r="HMR393" s="234"/>
      <c r="HMS393" s="234"/>
      <c r="HMT393" s="234"/>
      <c r="HMU393" s="234"/>
      <c r="HMV393" s="234"/>
      <c r="HMW393" s="234"/>
      <c r="HMX393" s="234"/>
      <c r="HMY393" s="234"/>
      <c r="HMZ393" s="234"/>
      <c r="HNA393" s="234"/>
      <c r="HNB393" s="234"/>
      <c r="HNC393" s="234"/>
      <c r="HND393" s="234"/>
      <c r="HNE393" s="234"/>
      <c r="HNF393" s="234"/>
      <c r="HNG393" s="234"/>
      <c r="HNH393" s="234"/>
      <c r="HNI393" s="234"/>
      <c r="HNJ393" s="234"/>
      <c r="HNK393" s="234"/>
      <c r="HNL393" s="234"/>
      <c r="HNM393" s="234"/>
      <c r="HNN393" s="234"/>
      <c r="HNO393" s="234"/>
      <c r="HNP393" s="234"/>
      <c r="HNQ393" s="234"/>
      <c r="HNR393" s="234"/>
      <c r="HNS393" s="234"/>
      <c r="HNT393" s="234"/>
      <c r="HNU393" s="234"/>
      <c r="HNV393" s="234"/>
      <c r="HNW393" s="234"/>
      <c r="HNX393" s="234"/>
      <c r="HNY393" s="234"/>
      <c r="HNZ393" s="234"/>
      <c r="HOA393" s="234"/>
      <c r="HOB393" s="234"/>
      <c r="HOC393" s="234"/>
      <c r="HOD393" s="234"/>
      <c r="HOE393" s="234"/>
      <c r="HOF393" s="234"/>
      <c r="HOG393" s="234"/>
      <c r="HOH393" s="234"/>
      <c r="HOI393" s="234"/>
      <c r="HOJ393" s="234"/>
      <c r="HOK393" s="234"/>
      <c r="HOL393" s="234"/>
      <c r="HOM393" s="234"/>
      <c r="HON393" s="234"/>
      <c r="HOO393" s="234"/>
      <c r="HOP393" s="234"/>
      <c r="HOQ393" s="234"/>
      <c r="HOR393" s="234"/>
      <c r="HOS393" s="234"/>
      <c r="HOT393" s="234"/>
      <c r="HOU393" s="234"/>
      <c r="HOV393" s="234"/>
      <c r="HOW393" s="234"/>
      <c r="HOX393" s="234"/>
      <c r="HOY393" s="234"/>
      <c r="HOZ393" s="234"/>
      <c r="HPA393" s="234"/>
      <c r="HPB393" s="234"/>
      <c r="HPC393" s="234"/>
      <c r="HPD393" s="234"/>
      <c r="HPE393" s="234"/>
      <c r="HPF393" s="234"/>
      <c r="HPG393" s="234"/>
      <c r="HPH393" s="234"/>
      <c r="HPI393" s="234"/>
      <c r="HPJ393" s="234"/>
      <c r="HPK393" s="234"/>
      <c r="HPL393" s="234"/>
      <c r="HPM393" s="234"/>
      <c r="HPN393" s="234"/>
      <c r="HPO393" s="234"/>
      <c r="HPP393" s="234"/>
      <c r="HPQ393" s="234"/>
      <c r="HPR393" s="234"/>
      <c r="HPS393" s="234"/>
      <c r="HPT393" s="234"/>
      <c r="HPU393" s="234"/>
      <c r="HPV393" s="234"/>
      <c r="HPW393" s="234"/>
      <c r="HPX393" s="234"/>
      <c r="HPY393" s="234"/>
      <c r="HPZ393" s="234"/>
      <c r="HQA393" s="234"/>
      <c r="HQB393" s="234"/>
      <c r="HQC393" s="234"/>
      <c r="HQD393" s="234"/>
      <c r="HQE393" s="234"/>
      <c r="HQF393" s="234"/>
      <c r="HQG393" s="234"/>
      <c r="HQH393" s="234"/>
      <c r="HQI393" s="234"/>
      <c r="HQJ393" s="234"/>
      <c r="HQK393" s="234"/>
      <c r="HQL393" s="234"/>
      <c r="HQM393" s="234"/>
      <c r="HQN393" s="234"/>
      <c r="HQO393" s="234"/>
      <c r="HQP393" s="234"/>
      <c r="HQQ393" s="234"/>
      <c r="HQR393" s="234"/>
      <c r="HQS393" s="234"/>
      <c r="HQT393" s="234"/>
      <c r="HQU393" s="234"/>
      <c r="HQV393" s="234"/>
      <c r="HQW393" s="234"/>
      <c r="HQX393" s="234"/>
      <c r="HQY393" s="234"/>
      <c r="HQZ393" s="234"/>
      <c r="HRA393" s="234"/>
      <c r="HRB393" s="234"/>
      <c r="HRC393" s="234"/>
      <c r="HRD393" s="234"/>
      <c r="HRE393" s="234"/>
      <c r="HRF393" s="234"/>
      <c r="HRG393" s="234"/>
      <c r="HRH393" s="234"/>
      <c r="HRI393" s="234"/>
      <c r="HRJ393" s="234"/>
      <c r="HRK393" s="234"/>
      <c r="HRL393" s="234"/>
      <c r="HRM393" s="234"/>
      <c r="HRN393" s="234"/>
      <c r="HRO393" s="234"/>
      <c r="HRP393" s="234"/>
      <c r="HRQ393" s="234"/>
      <c r="HRR393" s="234"/>
      <c r="HRS393" s="234"/>
      <c r="HRT393" s="234"/>
      <c r="HRU393" s="234"/>
      <c r="HRV393" s="234"/>
      <c r="HRW393" s="234"/>
      <c r="HRX393" s="234"/>
      <c r="HRY393" s="234"/>
      <c r="HRZ393" s="234"/>
      <c r="HSA393" s="234"/>
      <c r="HSB393" s="234"/>
      <c r="HSC393" s="234"/>
      <c r="HSD393" s="234"/>
      <c r="HSE393" s="234"/>
      <c r="HSF393" s="234"/>
      <c r="HSG393" s="234"/>
      <c r="HSH393" s="234"/>
      <c r="HSI393" s="234"/>
      <c r="HSJ393" s="234"/>
      <c r="HSK393" s="234"/>
      <c r="HSL393" s="234"/>
      <c r="HSM393" s="234"/>
      <c r="HSN393" s="234"/>
      <c r="HSO393" s="234"/>
      <c r="HSP393" s="234"/>
      <c r="HSQ393" s="234"/>
      <c r="HSR393" s="234"/>
      <c r="HSS393" s="234"/>
      <c r="HST393" s="234"/>
      <c r="HSU393" s="234"/>
      <c r="HSV393" s="234"/>
      <c r="HSW393" s="234"/>
      <c r="HSX393" s="234"/>
      <c r="HSY393" s="234"/>
      <c r="HSZ393" s="234"/>
      <c r="HTA393" s="234"/>
      <c r="HTB393" s="234"/>
      <c r="HTC393" s="234"/>
      <c r="HTD393" s="234"/>
      <c r="HTE393" s="234"/>
      <c r="HTF393" s="234"/>
      <c r="HTG393" s="234"/>
      <c r="HTH393" s="234"/>
      <c r="HTI393" s="234"/>
      <c r="HTJ393" s="234"/>
      <c r="HTK393" s="234"/>
      <c r="HTL393" s="234"/>
      <c r="HTM393" s="234"/>
      <c r="HTN393" s="234"/>
      <c r="HTO393" s="234"/>
      <c r="HTP393" s="234"/>
      <c r="HTQ393" s="234"/>
      <c r="HTR393" s="234"/>
      <c r="HTS393" s="234"/>
      <c r="HTT393" s="234"/>
      <c r="HTU393" s="234"/>
      <c r="HTV393" s="234"/>
      <c r="HTW393" s="234"/>
      <c r="HTX393" s="234"/>
      <c r="HTY393" s="234"/>
      <c r="HTZ393" s="234"/>
      <c r="HUA393" s="234"/>
      <c r="HUB393" s="234"/>
      <c r="HUC393" s="234"/>
      <c r="HUD393" s="234"/>
      <c r="HUE393" s="234"/>
      <c r="HUF393" s="234"/>
      <c r="HUG393" s="234"/>
      <c r="HUH393" s="234"/>
      <c r="HUI393" s="234"/>
      <c r="HUJ393" s="234"/>
      <c r="HUK393" s="234"/>
      <c r="HUL393" s="234"/>
      <c r="HUM393" s="234"/>
      <c r="HUN393" s="234"/>
      <c r="HUO393" s="234"/>
      <c r="HUP393" s="234"/>
      <c r="HUQ393" s="234"/>
      <c r="HUR393" s="234"/>
      <c r="HUS393" s="234"/>
      <c r="HUT393" s="234"/>
      <c r="HUU393" s="234"/>
      <c r="HUV393" s="234"/>
      <c r="HUW393" s="234"/>
      <c r="HUX393" s="234"/>
      <c r="HUY393" s="234"/>
      <c r="HUZ393" s="234"/>
      <c r="HVA393" s="234"/>
      <c r="HVB393" s="234"/>
      <c r="HVC393" s="234"/>
      <c r="HVD393" s="234"/>
      <c r="HVE393" s="234"/>
      <c r="HVF393" s="234"/>
      <c r="HVG393" s="234"/>
      <c r="HVH393" s="234"/>
      <c r="HVI393" s="234"/>
      <c r="HVJ393" s="234"/>
      <c r="HVK393" s="234"/>
      <c r="HVL393" s="234"/>
      <c r="HVM393" s="234"/>
      <c r="HVN393" s="234"/>
      <c r="HVO393" s="234"/>
      <c r="HVP393" s="234"/>
      <c r="HVQ393" s="234"/>
      <c r="HVR393" s="234"/>
      <c r="HVS393" s="234"/>
      <c r="HVT393" s="234"/>
      <c r="HVU393" s="234"/>
      <c r="HVV393" s="234"/>
      <c r="HVW393" s="234"/>
      <c r="HVX393" s="234"/>
      <c r="HVY393" s="234"/>
      <c r="HVZ393" s="234"/>
      <c r="HWA393" s="234"/>
      <c r="HWB393" s="234"/>
      <c r="HWC393" s="234"/>
      <c r="HWD393" s="234"/>
      <c r="HWE393" s="234"/>
      <c r="HWF393" s="234"/>
      <c r="HWG393" s="234"/>
      <c r="HWH393" s="234"/>
      <c r="HWI393" s="234"/>
      <c r="HWJ393" s="234"/>
      <c r="HWK393" s="234"/>
      <c r="HWL393" s="234"/>
      <c r="HWM393" s="234"/>
      <c r="HWN393" s="234"/>
      <c r="HWO393" s="234"/>
      <c r="HWP393" s="234"/>
      <c r="HWQ393" s="234"/>
      <c r="HWR393" s="234"/>
      <c r="HWS393" s="234"/>
      <c r="HWT393" s="234"/>
      <c r="HWU393" s="234"/>
      <c r="HWV393" s="234"/>
      <c r="HWW393" s="234"/>
      <c r="HWX393" s="234"/>
      <c r="HWY393" s="234"/>
      <c r="HWZ393" s="234"/>
      <c r="HXA393" s="234"/>
      <c r="HXB393" s="234"/>
      <c r="HXC393" s="234"/>
      <c r="HXD393" s="234"/>
      <c r="HXE393" s="234"/>
      <c r="HXF393" s="234"/>
      <c r="HXG393" s="234"/>
      <c r="HXH393" s="234"/>
      <c r="HXI393" s="234"/>
      <c r="HXJ393" s="234"/>
      <c r="HXK393" s="234"/>
      <c r="HXL393" s="234"/>
      <c r="HXM393" s="234"/>
      <c r="HXN393" s="234"/>
      <c r="HXO393" s="234"/>
      <c r="HXP393" s="234"/>
      <c r="HXQ393" s="234"/>
      <c r="HXR393" s="234"/>
      <c r="HXS393" s="234"/>
      <c r="HXT393" s="234"/>
      <c r="HXU393" s="234"/>
      <c r="HXV393" s="234"/>
      <c r="HXW393" s="234"/>
      <c r="HXX393" s="234"/>
      <c r="HXY393" s="234"/>
      <c r="HXZ393" s="234"/>
      <c r="HYA393" s="234"/>
      <c r="HYB393" s="234"/>
      <c r="HYC393" s="234"/>
      <c r="HYD393" s="234"/>
      <c r="HYE393" s="234"/>
      <c r="HYF393" s="234"/>
      <c r="HYG393" s="234"/>
      <c r="HYH393" s="234"/>
      <c r="HYI393" s="234"/>
      <c r="HYJ393" s="234"/>
      <c r="HYK393" s="234"/>
      <c r="HYL393" s="234"/>
      <c r="HYM393" s="234"/>
      <c r="HYN393" s="234"/>
      <c r="HYO393" s="234"/>
      <c r="HYP393" s="234"/>
      <c r="HYQ393" s="234"/>
      <c r="HYR393" s="234"/>
      <c r="HYS393" s="234"/>
      <c r="HYT393" s="234"/>
      <c r="HYU393" s="234"/>
      <c r="HYV393" s="234"/>
      <c r="HYW393" s="234"/>
      <c r="HYX393" s="234"/>
      <c r="HYY393" s="234"/>
      <c r="HYZ393" s="234"/>
      <c r="HZA393" s="234"/>
      <c r="HZB393" s="234"/>
      <c r="HZC393" s="234"/>
      <c r="HZD393" s="234"/>
      <c r="HZE393" s="234"/>
      <c r="HZF393" s="234"/>
      <c r="HZG393" s="234"/>
      <c r="HZH393" s="234"/>
      <c r="HZI393" s="234"/>
      <c r="HZJ393" s="234"/>
      <c r="HZK393" s="234"/>
      <c r="HZL393" s="234"/>
      <c r="HZM393" s="234"/>
      <c r="HZN393" s="234"/>
      <c r="HZO393" s="234"/>
      <c r="HZP393" s="234"/>
      <c r="HZQ393" s="234"/>
      <c r="HZR393" s="234"/>
      <c r="HZS393" s="234"/>
      <c r="HZT393" s="234"/>
      <c r="HZU393" s="234"/>
      <c r="HZV393" s="234"/>
      <c r="HZW393" s="234"/>
      <c r="HZX393" s="234"/>
      <c r="HZY393" s="234"/>
      <c r="HZZ393" s="234"/>
      <c r="IAA393" s="234"/>
      <c r="IAB393" s="234"/>
      <c r="IAC393" s="234"/>
      <c r="IAD393" s="234"/>
      <c r="IAE393" s="234"/>
      <c r="IAF393" s="234"/>
      <c r="IAG393" s="234"/>
      <c r="IAH393" s="234"/>
      <c r="IAI393" s="234"/>
      <c r="IAJ393" s="234"/>
      <c r="IAK393" s="234"/>
      <c r="IAL393" s="234"/>
      <c r="IAM393" s="234"/>
      <c r="IAN393" s="234"/>
      <c r="IAO393" s="234"/>
      <c r="IAP393" s="234"/>
      <c r="IAQ393" s="234"/>
      <c r="IAR393" s="234"/>
      <c r="IAS393" s="234"/>
      <c r="IAT393" s="234"/>
      <c r="IAU393" s="234"/>
      <c r="IAV393" s="234"/>
      <c r="IAW393" s="234"/>
      <c r="IAX393" s="234"/>
      <c r="IAY393" s="234"/>
      <c r="IAZ393" s="234"/>
      <c r="IBA393" s="234"/>
      <c r="IBB393" s="234"/>
      <c r="IBC393" s="234"/>
      <c r="IBD393" s="234"/>
      <c r="IBE393" s="234"/>
      <c r="IBF393" s="234"/>
      <c r="IBG393" s="234"/>
      <c r="IBH393" s="234"/>
      <c r="IBI393" s="234"/>
      <c r="IBJ393" s="234"/>
      <c r="IBK393" s="234"/>
      <c r="IBL393" s="234"/>
      <c r="IBM393" s="234"/>
      <c r="IBN393" s="234"/>
      <c r="IBO393" s="234"/>
      <c r="IBP393" s="234"/>
      <c r="IBQ393" s="234"/>
      <c r="IBR393" s="234"/>
      <c r="IBS393" s="234"/>
      <c r="IBT393" s="234"/>
      <c r="IBU393" s="234"/>
      <c r="IBV393" s="234"/>
      <c r="IBW393" s="234"/>
      <c r="IBX393" s="234"/>
      <c r="IBY393" s="234"/>
      <c r="IBZ393" s="234"/>
      <c r="ICA393" s="234"/>
      <c r="ICB393" s="234"/>
      <c r="ICC393" s="234"/>
      <c r="ICD393" s="234"/>
      <c r="ICE393" s="234"/>
      <c r="ICF393" s="234"/>
      <c r="ICG393" s="234"/>
      <c r="ICH393" s="234"/>
      <c r="ICI393" s="234"/>
      <c r="ICJ393" s="234"/>
      <c r="ICK393" s="234"/>
      <c r="ICL393" s="234"/>
      <c r="ICM393" s="234"/>
      <c r="ICN393" s="234"/>
      <c r="ICO393" s="234"/>
      <c r="ICP393" s="234"/>
      <c r="ICQ393" s="234"/>
      <c r="ICR393" s="234"/>
      <c r="ICS393" s="234"/>
      <c r="ICT393" s="234"/>
      <c r="ICU393" s="234"/>
      <c r="ICV393" s="234"/>
      <c r="ICW393" s="234"/>
      <c r="ICX393" s="234"/>
      <c r="ICY393" s="234"/>
      <c r="ICZ393" s="234"/>
      <c r="IDA393" s="234"/>
      <c r="IDB393" s="234"/>
      <c r="IDC393" s="234"/>
      <c r="IDD393" s="234"/>
      <c r="IDE393" s="234"/>
      <c r="IDF393" s="234"/>
      <c r="IDG393" s="234"/>
      <c r="IDH393" s="234"/>
      <c r="IDI393" s="234"/>
      <c r="IDJ393" s="234"/>
      <c r="IDK393" s="234"/>
      <c r="IDL393" s="234"/>
      <c r="IDM393" s="234"/>
      <c r="IDN393" s="234"/>
      <c r="IDO393" s="234"/>
      <c r="IDP393" s="234"/>
      <c r="IDQ393" s="234"/>
      <c r="IDR393" s="234"/>
      <c r="IDS393" s="234"/>
      <c r="IDT393" s="234"/>
      <c r="IDU393" s="234"/>
      <c r="IDV393" s="234"/>
      <c r="IDW393" s="234"/>
      <c r="IDX393" s="234"/>
      <c r="IDY393" s="234"/>
      <c r="IDZ393" s="234"/>
      <c r="IEA393" s="234"/>
      <c r="IEB393" s="234"/>
      <c r="IEC393" s="234"/>
      <c r="IED393" s="234"/>
      <c r="IEE393" s="234"/>
      <c r="IEF393" s="234"/>
      <c r="IEG393" s="234"/>
      <c r="IEH393" s="234"/>
      <c r="IEI393" s="234"/>
      <c r="IEJ393" s="234"/>
      <c r="IEK393" s="234"/>
      <c r="IEL393" s="234"/>
      <c r="IEM393" s="234"/>
      <c r="IEN393" s="234"/>
      <c r="IEO393" s="234"/>
      <c r="IEP393" s="234"/>
      <c r="IEQ393" s="234"/>
      <c r="IER393" s="234"/>
      <c r="IES393" s="234"/>
      <c r="IET393" s="234"/>
      <c r="IEU393" s="234"/>
      <c r="IEV393" s="234"/>
      <c r="IEW393" s="234"/>
      <c r="IEX393" s="234"/>
      <c r="IEY393" s="234"/>
      <c r="IEZ393" s="234"/>
      <c r="IFA393" s="234"/>
      <c r="IFB393" s="234"/>
      <c r="IFC393" s="234"/>
      <c r="IFD393" s="234"/>
      <c r="IFE393" s="234"/>
      <c r="IFF393" s="234"/>
      <c r="IFG393" s="234"/>
      <c r="IFH393" s="234"/>
      <c r="IFI393" s="234"/>
      <c r="IFJ393" s="234"/>
      <c r="IFK393" s="234"/>
      <c r="IFL393" s="234"/>
      <c r="IFM393" s="234"/>
      <c r="IFN393" s="234"/>
      <c r="IFO393" s="234"/>
      <c r="IFP393" s="234"/>
      <c r="IFQ393" s="234"/>
      <c r="IFR393" s="234"/>
      <c r="IFS393" s="234"/>
      <c r="IFT393" s="234"/>
      <c r="IFU393" s="234"/>
      <c r="IFV393" s="234"/>
      <c r="IFW393" s="234"/>
      <c r="IFX393" s="234"/>
      <c r="IFY393" s="234"/>
      <c r="IFZ393" s="234"/>
      <c r="IGA393" s="234"/>
      <c r="IGB393" s="234"/>
      <c r="IGC393" s="234"/>
      <c r="IGD393" s="234"/>
      <c r="IGE393" s="234"/>
      <c r="IGF393" s="234"/>
      <c r="IGG393" s="234"/>
      <c r="IGH393" s="234"/>
      <c r="IGI393" s="234"/>
      <c r="IGJ393" s="234"/>
      <c r="IGK393" s="234"/>
      <c r="IGL393" s="234"/>
      <c r="IGM393" s="234"/>
      <c r="IGN393" s="234"/>
      <c r="IGO393" s="234"/>
      <c r="IGP393" s="234"/>
      <c r="IGQ393" s="234"/>
      <c r="IGR393" s="234"/>
      <c r="IGS393" s="234"/>
      <c r="IGT393" s="234"/>
      <c r="IGU393" s="234"/>
      <c r="IGV393" s="234"/>
      <c r="IGW393" s="234"/>
      <c r="IGX393" s="234"/>
      <c r="IGY393" s="234"/>
      <c r="IGZ393" s="234"/>
      <c r="IHA393" s="234"/>
      <c r="IHB393" s="234"/>
      <c r="IHC393" s="234"/>
      <c r="IHD393" s="234"/>
      <c r="IHE393" s="234"/>
      <c r="IHF393" s="234"/>
      <c r="IHG393" s="234"/>
      <c r="IHH393" s="234"/>
      <c r="IHI393" s="234"/>
      <c r="IHJ393" s="234"/>
      <c r="IHK393" s="234"/>
      <c r="IHL393" s="234"/>
      <c r="IHM393" s="234"/>
      <c r="IHN393" s="234"/>
      <c r="IHO393" s="234"/>
      <c r="IHP393" s="234"/>
      <c r="IHQ393" s="234"/>
      <c r="IHR393" s="234"/>
      <c r="IHS393" s="234"/>
      <c r="IHT393" s="234"/>
      <c r="IHU393" s="234"/>
      <c r="IHV393" s="234"/>
      <c r="IHW393" s="234"/>
      <c r="IHX393" s="234"/>
      <c r="IHY393" s="234"/>
      <c r="IHZ393" s="234"/>
      <c r="IIA393" s="234"/>
      <c r="IIB393" s="234"/>
      <c r="IIC393" s="234"/>
      <c r="IID393" s="234"/>
      <c r="IIE393" s="234"/>
      <c r="IIF393" s="234"/>
      <c r="IIG393" s="234"/>
      <c r="IIH393" s="234"/>
      <c r="III393" s="234"/>
      <c r="IIJ393" s="234"/>
      <c r="IIK393" s="234"/>
      <c r="IIL393" s="234"/>
      <c r="IIM393" s="234"/>
      <c r="IIN393" s="234"/>
      <c r="IIO393" s="234"/>
      <c r="IIP393" s="234"/>
      <c r="IIQ393" s="234"/>
      <c r="IIR393" s="234"/>
      <c r="IIS393" s="234"/>
      <c r="IIT393" s="234"/>
      <c r="IIU393" s="234"/>
      <c r="IIV393" s="234"/>
      <c r="IIW393" s="234"/>
      <c r="IIX393" s="234"/>
      <c r="IIY393" s="234"/>
      <c r="IIZ393" s="234"/>
      <c r="IJA393" s="234"/>
      <c r="IJB393" s="234"/>
      <c r="IJC393" s="234"/>
      <c r="IJD393" s="234"/>
      <c r="IJE393" s="234"/>
      <c r="IJF393" s="234"/>
      <c r="IJG393" s="234"/>
      <c r="IJH393" s="234"/>
      <c r="IJI393" s="234"/>
      <c r="IJJ393" s="234"/>
      <c r="IJK393" s="234"/>
      <c r="IJL393" s="234"/>
      <c r="IJM393" s="234"/>
      <c r="IJN393" s="234"/>
      <c r="IJO393" s="234"/>
      <c r="IJP393" s="234"/>
      <c r="IJQ393" s="234"/>
      <c r="IJR393" s="234"/>
      <c r="IJS393" s="234"/>
      <c r="IJT393" s="234"/>
      <c r="IJU393" s="234"/>
      <c r="IJV393" s="234"/>
      <c r="IJW393" s="234"/>
      <c r="IJX393" s="234"/>
      <c r="IJY393" s="234"/>
      <c r="IJZ393" s="234"/>
      <c r="IKA393" s="234"/>
      <c r="IKB393" s="234"/>
      <c r="IKC393" s="234"/>
      <c r="IKD393" s="234"/>
      <c r="IKE393" s="234"/>
      <c r="IKF393" s="234"/>
      <c r="IKG393" s="234"/>
      <c r="IKH393" s="234"/>
      <c r="IKI393" s="234"/>
      <c r="IKJ393" s="234"/>
      <c r="IKK393" s="234"/>
      <c r="IKL393" s="234"/>
      <c r="IKM393" s="234"/>
      <c r="IKN393" s="234"/>
      <c r="IKO393" s="234"/>
      <c r="IKP393" s="234"/>
      <c r="IKQ393" s="234"/>
      <c r="IKR393" s="234"/>
      <c r="IKS393" s="234"/>
      <c r="IKT393" s="234"/>
      <c r="IKU393" s="234"/>
      <c r="IKV393" s="234"/>
      <c r="IKW393" s="234"/>
      <c r="IKX393" s="234"/>
      <c r="IKY393" s="234"/>
      <c r="IKZ393" s="234"/>
      <c r="ILA393" s="234"/>
      <c r="ILB393" s="234"/>
      <c r="ILC393" s="234"/>
      <c r="ILD393" s="234"/>
      <c r="ILE393" s="234"/>
      <c r="ILF393" s="234"/>
      <c r="ILG393" s="234"/>
      <c r="ILH393" s="234"/>
      <c r="ILI393" s="234"/>
      <c r="ILJ393" s="234"/>
      <c r="ILK393" s="234"/>
      <c r="ILL393" s="234"/>
      <c r="ILM393" s="234"/>
      <c r="ILN393" s="234"/>
      <c r="ILO393" s="234"/>
      <c r="ILP393" s="234"/>
      <c r="ILQ393" s="234"/>
      <c r="ILR393" s="234"/>
      <c r="ILS393" s="234"/>
      <c r="ILT393" s="234"/>
      <c r="ILU393" s="234"/>
      <c r="ILV393" s="234"/>
      <c r="ILW393" s="234"/>
      <c r="ILX393" s="234"/>
      <c r="ILY393" s="234"/>
      <c r="ILZ393" s="234"/>
      <c r="IMA393" s="234"/>
      <c r="IMB393" s="234"/>
      <c r="IMC393" s="234"/>
      <c r="IMD393" s="234"/>
      <c r="IME393" s="234"/>
      <c r="IMF393" s="234"/>
      <c r="IMG393" s="234"/>
      <c r="IMH393" s="234"/>
      <c r="IMI393" s="234"/>
      <c r="IMJ393" s="234"/>
      <c r="IMK393" s="234"/>
      <c r="IML393" s="234"/>
      <c r="IMM393" s="234"/>
      <c r="IMN393" s="234"/>
      <c r="IMO393" s="234"/>
      <c r="IMP393" s="234"/>
      <c r="IMQ393" s="234"/>
      <c r="IMR393" s="234"/>
      <c r="IMS393" s="234"/>
      <c r="IMT393" s="234"/>
      <c r="IMU393" s="234"/>
      <c r="IMV393" s="234"/>
      <c r="IMW393" s="234"/>
      <c r="IMX393" s="234"/>
      <c r="IMY393" s="234"/>
      <c r="IMZ393" s="234"/>
      <c r="INA393" s="234"/>
      <c r="INB393" s="234"/>
      <c r="INC393" s="234"/>
      <c r="IND393" s="234"/>
      <c r="INE393" s="234"/>
      <c r="INF393" s="234"/>
      <c r="ING393" s="234"/>
      <c r="INH393" s="234"/>
      <c r="INI393" s="234"/>
      <c r="INJ393" s="234"/>
      <c r="INK393" s="234"/>
      <c r="INL393" s="234"/>
      <c r="INM393" s="234"/>
      <c r="INN393" s="234"/>
      <c r="INO393" s="234"/>
      <c r="INP393" s="234"/>
      <c r="INQ393" s="234"/>
      <c r="INR393" s="234"/>
      <c r="INS393" s="234"/>
      <c r="INT393" s="234"/>
      <c r="INU393" s="234"/>
      <c r="INV393" s="234"/>
      <c r="INW393" s="234"/>
      <c r="INX393" s="234"/>
      <c r="INY393" s="234"/>
      <c r="INZ393" s="234"/>
      <c r="IOA393" s="234"/>
      <c r="IOB393" s="234"/>
      <c r="IOC393" s="234"/>
      <c r="IOD393" s="234"/>
      <c r="IOE393" s="234"/>
      <c r="IOF393" s="234"/>
      <c r="IOG393" s="234"/>
      <c r="IOH393" s="234"/>
      <c r="IOI393" s="234"/>
      <c r="IOJ393" s="234"/>
      <c r="IOK393" s="234"/>
      <c r="IOL393" s="234"/>
      <c r="IOM393" s="234"/>
      <c r="ION393" s="234"/>
      <c r="IOO393" s="234"/>
      <c r="IOP393" s="234"/>
      <c r="IOQ393" s="234"/>
      <c r="IOR393" s="234"/>
      <c r="IOS393" s="234"/>
      <c r="IOT393" s="234"/>
      <c r="IOU393" s="234"/>
      <c r="IOV393" s="234"/>
      <c r="IOW393" s="234"/>
      <c r="IOX393" s="234"/>
      <c r="IOY393" s="234"/>
      <c r="IOZ393" s="234"/>
      <c r="IPA393" s="234"/>
      <c r="IPB393" s="234"/>
      <c r="IPC393" s="234"/>
      <c r="IPD393" s="234"/>
      <c r="IPE393" s="234"/>
      <c r="IPF393" s="234"/>
      <c r="IPG393" s="234"/>
      <c r="IPH393" s="234"/>
      <c r="IPI393" s="234"/>
      <c r="IPJ393" s="234"/>
      <c r="IPK393" s="234"/>
      <c r="IPL393" s="234"/>
      <c r="IPM393" s="234"/>
      <c r="IPN393" s="234"/>
      <c r="IPO393" s="234"/>
      <c r="IPP393" s="234"/>
      <c r="IPQ393" s="234"/>
      <c r="IPR393" s="234"/>
      <c r="IPS393" s="234"/>
      <c r="IPT393" s="234"/>
      <c r="IPU393" s="234"/>
      <c r="IPV393" s="234"/>
      <c r="IPW393" s="234"/>
      <c r="IPX393" s="234"/>
      <c r="IPY393" s="234"/>
      <c r="IPZ393" s="234"/>
      <c r="IQA393" s="234"/>
      <c r="IQB393" s="234"/>
      <c r="IQC393" s="234"/>
      <c r="IQD393" s="234"/>
      <c r="IQE393" s="234"/>
      <c r="IQF393" s="234"/>
      <c r="IQG393" s="234"/>
      <c r="IQH393" s="234"/>
      <c r="IQI393" s="234"/>
      <c r="IQJ393" s="234"/>
      <c r="IQK393" s="234"/>
      <c r="IQL393" s="234"/>
      <c r="IQM393" s="234"/>
      <c r="IQN393" s="234"/>
      <c r="IQO393" s="234"/>
      <c r="IQP393" s="234"/>
      <c r="IQQ393" s="234"/>
      <c r="IQR393" s="234"/>
      <c r="IQS393" s="234"/>
      <c r="IQT393" s="234"/>
      <c r="IQU393" s="234"/>
      <c r="IQV393" s="234"/>
      <c r="IQW393" s="234"/>
      <c r="IQX393" s="234"/>
      <c r="IQY393" s="234"/>
      <c r="IQZ393" s="234"/>
      <c r="IRA393" s="234"/>
      <c r="IRB393" s="234"/>
      <c r="IRC393" s="234"/>
      <c r="IRD393" s="234"/>
      <c r="IRE393" s="234"/>
      <c r="IRF393" s="234"/>
      <c r="IRG393" s="234"/>
      <c r="IRH393" s="234"/>
      <c r="IRI393" s="234"/>
      <c r="IRJ393" s="234"/>
      <c r="IRK393" s="234"/>
      <c r="IRL393" s="234"/>
      <c r="IRM393" s="234"/>
      <c r="IRN393" s="234"/>
      <c r="IRO393" s="234"/>
      <c r="IRP393" s="234"/>
      <c r="IRQ393" s="234"/>
      <c r="IRR393" s="234"/>
      <c r="IRS393" s="234"/>
      <c r="IRT393" s="234"/>
      <c r="IRU393" s="234"/>
      <c r="IRV393" s="234"/>
      <c r="IRW393" s="234"/>
      <c r="IRX393" s="234"/>
      <c r="IRY393" s="234"/>
      <c r="IRZ393" s="234"/>
      <c r="ISA393" s="234"/>
      <c r="ISB393" s="234"/>
      <c r="ISC393" s="234"/>
      <c r="ISD393" s="234"/>
      <c r="ISE393" s="234"/>
      <c r="ISF393" s="234"/>
      <c r="ISG393" s="234"/>
      <c r="ISH393" s="234"/>
      <c r="ISI393" s="234"/>
      <c r="ISJ393" s="234"/>
      <c r="ISK393" s="234"/>
      <c r="ISL393" s="234"/>
      <c r="ISM393" s="234"/>
      <c r="ISN393" s="234"/>
      <c r="ISO393" s="234"/>
      <c r="ISP393" s="234"/>
      <c r="ISQ393" s="234"/>
      <c r="ISR393" s="234"/>
      <c r="ISS393" s="234"/>
      <c r="IST393" s="234"/>
      <c r="ISU393" s="234"/>
      <c r="ISV393" s="234"/>
      <c r="ISW393" s="234"/>
      <c r="ISX393" s="234"/>
      <c r="ISY393" s="234"/>
      <c r="ISZ393" s="234"/>
      <c r="ITA393" s="234"/>
      <c r="ITB393" s="234"/>
      <c r="ITC393" s="234"/>
      <c r="ITD393" s="234"/>
      <c r="ITE393" s="234"/>
      <c r="ITF393" s="234"/>
      <c r="ITG393" s="234"/>
      <c r="ITH393" s="234"/>
      <c r="ITI393" s="234"/>
      <c r="ITJ393" s="234"/>
      <c r="ITK393" s="234"/>
      <c r="ITL393" s="234"/>
      <c r="ITM393" s="234"/>
      <c r="ITN393" s="234"/>
      <c r="ITO393" s="234"/>
      <c r="ITP393" s="234"/>
      <c r="ITQ393" s="234"/>
      <c r="ITR393" s="234"/>
      <c r="ITS393" s="234"/>
      <c r="ITT393" s="234"/>
      <c r="ITU393" s="234"/>
      <c r="ITV393" s="234"/>
      <c r="ITW393" s="234"/>
      <c r="ITX393" s="234"/>
      <c r="ITY393" s="234"/>
      <c r="ITZ393" s="234"/>
      <c r="IUA393" s="234"/>
      <c r="IUB393" s="234"/>
      <c r="IUC393" s="234"/>
      <c r="IUD393" s="234"/>
      <c r="IUE393" s="234"/>
      <c r="IUF393" s="234"/>
      <c r="IUG393" s="234"/>
      <c r="IUH393" s="234"/>
      <c r="IUI393" s="234"/>
      <c r="IUJ393" s="234"/>
      <c r="IUK393" s="234"/>
      <c r="IUL393" s="234"/>
      <c r="IUM393" s="234"/>
      <c r="IUN393" s="234"/>
      <c r="IUO393" s="234"/>
      <c r="IUP393" s="234"/>
      <c r="IUQ393" s="234"/>
      <c r="IUR393" s="234"/>
      <c r="IUS393" s="234"/>
      <c r="IUT393" s="234"/>
      <c r="IUU393" s="234"/>
      <c r="IUV393" s="234"/>
      <c r="IUW393" s="234"/>
      <c r="IUX393" s="234"/>
      <c r="IUY393" s="234"/>
      <c r="IUZ393" s="234"/>
      <c r="IVA393" s="234"/>
      <c r="IVB393" s="234"/>
      <c r="IVC393" s="234"/>
      <c r="IVD393" s="234"/>
      <c r="IVE393" s="234"/>
      <c r="IVF393" s="234"/>
      <c r="IVG393" s="234"/>
      <c r="IVH393" s="234"/>
      <c r="IVI393" s="234"/>
      <c r="IVJ393" s="234"/>
      <c r="IVK393" s="234"/>
      <c r="IVL393" s="234"/>
      <c r="IVM393" s="234"/>
      <c r="IVN393" s="234"/>
      <c r="IVO393" s="234"/>
      <c r="IVP393" s="234"/>
      <c r="IVQ393" s="234"/>
      <c r="IVR393" s="234"/>
      <c r="IVS393" s="234"/>
      <c r="IVT393" s="234"/>
      <c r="IVU393" s="234"/>
      <c r="IVV393" s="234"/>
      <c r="IVW393" s="234"/>
      <c r="IVX393" s="234"/>
      <c r="IVY393" s="234"/>
      <c r="IVZ393" s="234"/>
      <c r="IWA393" s="234"/>
      <c r="IWB393" s="234"/>
      <c r="IWC393" s="234"/>
      <c r="IWD393" s="234"/>
      <c r="IWE393" s="234"/>
      <c r="IWF393" s="234"/>
      <c r="IWG393" s="234"/>
      <c r="IWH393" s="234"/>
      <c r="IWI393" s="234"/>
      <c r="IWJ393" s="234"/>
      <c r="IWK393" s="234"/>
      <c r="IWL393" s="234"/>
      <c r="IWM393" s="234"/>
      <c r="IWN393" s="234"/>
      <c r="IWO393" s="234"/>
      <c r="IWP393" s="234"/>
      <c r="IWQ393" s="234"/>
      <c r="IWR393" s="234"/>
      <c r="IWS393" s="234"/>
      <c r="IWT393" s="234"/>
      <c r="IWU393" s="234"/>
      <c r="IWV393" s="234"/>
      <c r="IWW393" s="234"/>
      <c r="IWX393" s="234"/>
      <c r="IWY393" s="234"/>
      <c r="IWZ393" s="234"/>
      <c r="IXA393" s="234"/>
      <c r="IXB393" s="234"/>
      <c r="IXC393" s="234"/>
      <c r="IXD393" s="234"/>
      <c r="IXE393" s="234"/>
      <c r="IXF393" s="234"/>
      <c r="IXG393" s="234"/>
      <c r="IXH393" s="234"/>
      <c r="IXI393" s="234"/>
      <c r="IXJ393" s="234"/>
      <c r="IXK393" s="234"/>
      <c r="IXL393" s="234"/>
      <c r="IXM393" s="234"/>
      <c r="IXN393" s="234"/>
      <c r="IXO393" s="234"/>
      <c r="IXP393" s="234"/>
      <c r="IXQ393" s="234"/>
      <c r="IXR393" s="234"/>
      <c r="IXS393" s="234"/>
      <c r="IXT393" s="234"/>
      <c r="IXU393" s="234"/>
      <c r="IXV393" s="234"/>
      <c r="IXW393" s="234"/>
      <c r="IXX393" s="234"/>
      <c r="IXY393" s="234"/>
      <c r="IXZ393" s="234"/>
      <c r="IYA393" s="234"/>
      <c r="IYB393" s="234"/>
      <c r="IYC393" s="234"/>
      <c r="IYD393" s="234"/>
      <c r="IYE393" s="234"/>
      <c r="IYF393" s="234"/>
      <c r="IYG393" s="234"/>
      <c r="IYH393" s="234"/>
      <c r="IYI393" s="234"/>
      <c r="IYJ393" s="234"/>
      <c r="IYK393" s="234"/>
      <c r="IYL393" s="234"/>
      <c r="IYM393" s="234"/>
      <c r="IYN393" s="234"/>
      <c r="IYO393" s="234"/>
      <c r="IYP393" s="234"/>
      <c r="IYQ393" s="234"/>
      <c r="IYR393" s="234"/>
      <c r="IYS393" s="234"/>
      <c r="IYT393" s="234"/>
      <c r="IYU393" s="234"/>
      <c r="IYV393" s="234"/>
      <c r="IYW393" s="234"/>
      <c r="IYX393" s="234"/>
      <c r="IYY393" s="234"/>
      <c r="IYZ393" s="234"/>
      <c r="IZA393" s="234"/>
      <c r="IZB393" s="234"/>
      <c r="IZC393" s="234"/>
      <c r="IZD393" s="234"/>
      <c r="IZE393" s="234"/>
      <c r="IZF393" s="234"/>
      <c r="IZG393" s="234"/>
      <c r="IZH393" s="234"/>
      <c r="IZI393" s="234"/>
      <c r="IZJ393" s="234"/>
      <c r="IZK393" s="234"/>
      <c r="IZL393" s="234"/>
      <c r="IZM393" s="234"/>
      <c r="IZN393" s="234"/>
      <c r="IZO393" s="234"/>
      <c r="IZP393" s="234"/>
      <c r="IZQ393" s="234"/>
      <c r="IZR393" s="234"/>
      <c r="IZS393" s="234"/>
      <c r="IZT393" s="234"/>
      <c r="IZU393" s="234"/>
      <c r="IZV393" s="234"/>
      <c r="IZW393" s="234"/>
      <c r="IZX393" s="234"/>
      <c r="IZY393" s="234"/>
      <c r="IZZ393" s="234"/>
      <c r="JAA393" s="234"/>
      <c r="JAB393" s="234"/>
      <c r="JAC393" s="234"/>
      <c r="JAD393" s="234"/>
      <c r="JAE393" s="234"/>
      <c r="JAF393" s="234"/>
      <c r="JAG393" s="234"/>
      <c r="JAH393" s="234"/>
      <c r="JAI393" s="234"/>
      <c r="JAJ393" s="234"/>
      <c r="JAK393" s="234"/>
      <c r="JAL393" s="234"/>
      <c r="JAM393" s="234"/>
      <c r="JAN393" s="234"/>
      <c r="JAO393" s="234"/>
      <c r="JAP393" s="234"/>
      <c r="JAQ393" s="234"/>
      <c r="JAR393" s="234"/>
      <c r="JAS393" s="234"/>
      <c r="JAT393" s="234"/>
      <c r="JAU393" s="234"/>
      <c r="JAV393" s="234"/>
      <c r="JAW393" s="234"/>
      <c r="JAX393" s="234"/>
      <c r="JAY393" s="234"/>
      <c r="JAZ393" s="234"/>
      <c r="JBA393" s="234"/>
      <c r="JBB393" s="234"/>
      <c r="JBC393" s="234"/>
      <c r="JBD393" s="234"/>
      <c r="JBE393" s="234"/>
      <c r="JBF393" s="234"/>
      <c r="JBG393" s="234"/>
      <c r="JBH393" s="234"/>
      <c r="JBI393" s="234"/>
      <c r="JBJ393" s="234"/>
      <c r="JBK393" s="234"/>
      <c r="JBL393" s="234"/>
      <c r="JBM393" s="234"/>
      <c r="JBN393" s="234"/>
      <c r="JBO393" s="234"/>
      <c r="JBP393" s="234"/>
      <c r="JBQ393" s="234"/>
      <c r="JBR393" s="234"/>
      <c r="JBS393" s="234"/>
      <c r="JBT393" s="234"/>
      <c r="JBU393" s="234"/>
      <c r="JBV393" s="234"/>
      <c r="JBW393" s="234"/>
      <c r="JBX393" s="234"/>
      <c r="JBY393" s="234"/>
      <c r="JBZ393" s="234"/>
      <c r="JCA393" s="234"/>
      <c r="JCB393" s="234"/>
      <c r="JCC393" s="234"/>
      <c r="JCD393" s="234"/>
      <c r="JCE393" s="234"/>
      <c r="JCF393" s="234"/>
      <c r="JCG393" s="234"/>
      <c r="JCH393" s="234"/>
      <c r="JCI393" s="234"/>
      <c r="JCJ393" s="234"/>
      <c r="JCK393" s="234"/>
      <c r="JCL393" s="234"/>
      <c r="JCM393" s="234"/>
      <c r="JCN393" s="234"/>
      <c r="JCO393" s="234"/>
      <c r="JCP393" s="234"/>
      <c r="JCQ393" s="234"/>
      <c r="JCR393" s="234"/>
      <c r="JCS393" s="234"/>
      <c r="JCT393" s="234"/>
      <c r="JCU393" s="234"/>
      <c r="JCV393" s="234"/>
      <c r="JCW393" s="234"/>
      <c r="JCX393" s="234"/>
      <c r="JCY393" s="234"/>
      <c r="JCZ393" s="234"/>
      <c r="JDA393" s="234"/>
      <c r="JDB393" s="234"/>
      <c r="JDC393" s="234"/>
      <c r="JDD393" s="234"/>
      <c r="JDE393" s="234"/>
      <c r="JDF393" s="234"/>
      <c r="JDG393" s="234"/>
      <c r="JDH393" s="234"/>
      <c r="JDI393" s="234"/>
      <c r="JDJ393" s="234"/>
      <c r="JDK393" s="234"/>
      <c r="JDL393" s="234"/>
      <c r="JDM393" s="235"/>
      <c r="JDN393" s="235"/>
      <c r="JDO393" s="235"/>
      <c r="JDP393" s="235"/>
      <c r="JDQ393" s="235"/>
      <c r="JDR393" s="235"/>
      <c r="JDS393" s="235"/>
      <c r="JDT393" s="235"/>
      <c r="JDU393" s="235"/>
      <c r="JDV393" s="235"/>
      <c r="JDW393" s="235"/>
      <c r="JDX393" s="235"/>
      <c r="JDY393" s="235"/>
      <c r="JDZ393" s="235"/>
      <c r="JEA393" s="235"/>
      <c r="JEB393" s="235"/>
      <c r="JEC393" s="235"/>
      <c r="JED393" s="235"/>
      <c r="JEE393" s="235"/>
      <c r="JEF393" s="235"/>
      <c r="JEG393" s="235"/>
      <c r="JEH393" s="235"/>
      <c r="JEI393" s="235"/>
      <c r="JEJ393" s="235"/>
      <c r="JEK393" s="235"/>
      <c r="JEL393" s="235"/>
      <c r="JEM393" s="235"/>
      <c r="JEN393" s="235"/>
      <c r="JEO393" s="235"/>
      <c r="JEP393" s="235"/>
      <c r="JEQ393" s="235"/>
      <c r="JER393" s="235"/>
      <c r="JES393" s="235"/>
      <c r="JET393" s="235"/>
      <c r="JEU393" s="235"/>
      <c r="JEV393" s="235"/>
      <c r="JEW393" s="235"/>
      <c r="JEX393" s="235"/>
      <c r="JEY393" s="235"/>
      <c r="JEZ393" s="235"/>
      <c r="JFA393" s="235"/>
      <c r="JFB393" s="235"/>
      <c r="JFC393" s="235"/>
      <c r="JFD393" s="235"/>
      <c r="JFE393" s="235"/>
      <c r="JFF393" s="235"/>
      <c r="JFG393" s="235"/>
      <c r="JFH393" s="235"/>
      <c r="JFI393" s="235"/>
      <c r="JFJ393" s="235"/>
      <c r="JFK393" s="235"/>
      <c r="JFL393" s="235"/>
      <c r="JFM393" s="235"/>
      <c r="JFN393" s="235"/>
      <c r="JFO393" s="235"/>
      <c r="JFP393" s="235"/>
      <c r="JFQ393" s="235"/>
      <c r="JFR393" s="235"/>
      <c r="JFS393" s="235"/>
      <c r="JFT393" s="235"/>
      <c r="JFU393" s="235"/>
      <c r="JFV393" s="235"/>
      <c r="JFW393" s="235"/>
      <c r="JFX393" s="235"/>
      <c r="JFY393" s="235"/>
      <c r="JFZ393" s="235"/>
      <c r="JGA393" s="235"/>
      <c r="JGB393" s="235"/>
      <c r="JGC393" s="235"/>
      <c r="JGD393" s="235"/>
      <c r="JGE393" s="235"/>
      <c r="JGF393" s="235"/>
      <c r="JGG393" s="235"/>
      <c r="JGH393" s="235"/>
      <c r="JGI393" s="235"/>
      <c r="JGJ393" s="235"/>
      <c r="JGK393" s="235"/>
      <c r="JGL393" s="235"/>
      <c r="JGM393" s="235"/>
      <c r="JGN393" s="235"/>
      <c r="JGO393" s="235"/>
      <c r="JGP393" s="235"/>
      <c r="JGQ393" s="235"/>
      <c r="JGR393" s="235"/>
      <c r="JGS393" s="235"/>
      <c r="JGT393" s="235"/>
      <c r="JGU393" s="235"/>
      <c r="JGV393" s="235"/>
      <c r="JGW393" s="235"/>
      <c r="JGX393" s="235"/>
      <c r="JGY393" s="235"/>
      <c r="JGZ393" s="235"/>
      <c r="JHA393" s="235"/>
      <c r="JHB393" s="235"/>
      <c r="JHC393" s="235"/>
      <c r="JHD393" s="235"/>
      <c r="JHE393" s="235"/>
      <c r="JHF393" s="235"/>
      <c r="JHG393" s="235"/>
      <c r="JHH393" s="235"/>
      <c r="JHI393" s="235"/>
      <c r="JHJ393" s="235"/>
      <c r="JHK393" s="235"/>
      <c r="JHL393" s="235"/>
      <c r="JHM393" s="235"/>
      <c r="JHN393" s="235"/>
      <c r="JHO393" s="235"/>
      <c r="JHP393" s="235"/>
      <c r="JHQ393" s="235"/>
      <c r="JHR393" s="235"/>
      <c r="JHS393" s="235"/>
      <c r="JHT393" s="235"/>
      <c r="JHU393" s="235"/>
      <c r="JHV393" s="235"/>
      <c r="JHW393" s="235"/>
      <c r="JHX393" s="235"/>
      <c r="JHY393" s="235"/>
      <c r="JHZ393" s="235"/>
      <c r="JIA393" s="235"/>
      <c r="JIB393" s="235"/>
      <c r="JIC393" s="235"/>
      <c r="JID393" s="235"/>
      <c r="JIE393" s="235"/>
      <c r="JIF393" s="235"/>
      <c r="JIG393" s="235"/>
      <c r="JIH393" s="235"/>
      <c r="JII393" s="235"/>
      <c r="JIJ393" s="235"/>
      <c r="JIK393" s="235"/>
      <c r="JIL393" s="235"/>
      <c r="JIM393" s="235"/>
      <c r="JIN393" s="235"/>
      <c r="JIO393" s="235"/>
      <c r="JIP393" s="235"/>
      <c r="JIQ393" s="235"/>
      <c r="JIR393" s="235"/>
      <c r="JIS393" s="235"/>
      <c r="JIT393" s="235"/>
      <c r="JIU393" s="235"/>
      <c r="JIV393" s="235"/>
      <c r="JIW393" s="235"/>
      <c r="JIX393" s="235"/>
      <c r="JIY393" s="235"/>
      <c r="JIZ393" s="235"/>
      <c r="JJA393" s="235"/>
      <c r="JJB393" s="235"/>
      <c r="JJC393" s="235"/>
      <c r="JJD393" s="235"/>
      <c r="JJE393" s="235"/>
      <c r="JJF393" s="235"/>
      <c r="JJG393" s="235"/>
      <c r="JJH393" s="235"/>
      <c r="JJI393" s="235"/>
    </row>
    <row r="394" spans="1:7029" s="54" customFormat="1" ht="14.45" hidden="1" customHeight="1" x14ac:dyDescent="0.2">
      <c r="A394" s="108">
        <v>115</v>
      </c>
      <c r="B394" s="109" t="s">
        <v>186</v>
      </c>
      <c r="C394" s="279" t="s">
        <v>438</v>
      </c>
      <c r="D394" s="110">
        <f>'Transmission Cost 12-30-2014'!B469</f>
        <v>125514.79999999999</v>
      </c>
      <c r="E394" s="110">
        <f>'Transmission Cost 12-30-2014'!D469</f>
        <v>108135.06</v>
      </c>
      <c r="F394" s="111" t="s">
        <v>35</v>
      </c>
      <c r="G394" s="108"/>
      <c r="H394" s="113" t="s">
        <v>142</v>
      </c>
      <c r="I394" s="108"/>
      <c r="J394" s="123" t="s">
        <v>143</v>
      </c>
      <c r="K394" s="126">
        <f t="shared" si="599"/>
        <v>125514.79999999999</v>
      </c>
      <c r="L394" s="126">
        <f t="shared" si="600"/>
        <v>108135.05999999998</v>
      </c>
      <c r="M394" s="127">
        <f t="shared" si="609"/>
        <v>125514.79999999999</v>
      </c>
      <c r="N394" s="128" t="s">
        <v>338</v>
      </c>
      <c r="O394" s="142" t="s">
        <v>330</v>
      </c>
      <c r="P394" s="128" t="e">
        <f>VLOOKUP(I394,I430:J759,2,FALSE)</f>
        <v>#N/A</v>
      </c>
      <c r="Q394" s="129" t="e">
        <f>VLOOKUP(I394,#REF!,5,FALSE)</f>
        <v>#REF!</v>
      </c>
      <c r="R394" s="129" t="e">
        <f>VLOOKUP(I394,#REF!,6,FALSE)</f>
        <v>#REF!</v>
      </c>
      <c r="S394" s="130" t="e">
        <f>SQRT(Q394^2+R394^2)</f>
        <v>#REF!</v>
      </c>
      <c r="T394" s="108">
        <v>115</v>
      </c>
      <c r="U394" s="108">
        <v>1</v>
      </c>
      <c r="V394" s="131">
        <v>1.2230000000000001</v>
      </c>
      <c r="W394" s="131">
        <v>1.2230000000000001</v>
      </c>
      <c r="X394" s="128">
        <f t="shared" si="602"/>
        <v>1</v>
      </c>
      <c r="Y394" s="128">
        <f t="shared" si="607"/>
        <v>0</v>
      </c>
      <c r="Z394" s="135">
        <f t="shared" si="603"/>
        <v>0</v>
      </c>
      <c r="AA394" s="135">
        <f t="shared" si="604"/>
        <v>0</v>
      </c>
      <c r="AB394" s="128">
        <f t="shared" si="608"/>
        <v>1</v>
      </c>
      <c r="AC394" s="135">
        <f t="shared" si="605"/>
        <v>125514.79999999999</v>
      </c>
      <c r="AD394" s="135">
        <f t="shared" si="606"/>
        <v>108135.05999999998</v>
      </c>
      <c r="AE394" s="133" t="s">
        <v>330</v>
      </c>
      <c r="AF394" s="39">
        <v>526</v>
      </c>
      <c r="AG394" s="39">
        <v>100</v>
      </c>
      <c r="AH394" s="180">
        <f t="shared" si="610"/>
        <v>1.2230000000000001</v>
      </c>
    </row>
    <row r="395" spans="1:7029" s="28" customFormat="1" ht="14.45" hidden="1" customHeight="1" x14ac:dyDescent="0.2">
      <c r="A395" s="108">
        <v>115</v>
      </c>
      <c r="B395" s="109" t="s">
        <v>144</v>
      </c>
      <c r="C395" s="278" t="s">
        <v>9</v>
      </c>
      <c r="D395" s="110">
        <f>VLOOKUP(C395,TLine_Cost,2,FALSE)</f>
        <v>525430.76</v>
      </c>
      <c r="E395" s="110">
        <f>VLOOKUP(C395,TLine_Cost,4,FALSE)</f>
        <v>484877.36</v>
      </c>
      <c r="F395" s="111" t="s">
        <v>35</v>
      </c>
      <c r="G395" s="108"/>
      <c r="H395" s="278" t="s">
        <v>1290</v>
      </c>
      <c r="I395" s="108"/>
      <c r="J395" s="123" t="s">
        <v>145</v>
      </c>
      <c r="K395" s="126">
        <f t="shared" si="599"/>
        <v>145319.23320155541</v>
      </c>
      <c r="L395" s="126">
        <f t="shared" si="600"/>
        <v>134103.31392093326</v>
      </c>
      <c r="M395" s="127">
        <f t="shared" si="609"/>
        <v>145319.23320155541</v>
      </c>
      <c r="N395" s="128" t="s">
        <v>338</v>
      </c>
      <c r="O395" s="142" t="s">
        <v>330</v>
      </c>
      <c r="P395" s="128" t="e">
        <f>VLOOKUP(I395,I430:J759,2,FALSE)</f>
        <v>#N/A</v>
      </c>
      <c r="Q395" s="129" t="e">
        <f>VLOOKUP(I395,#REF!,5,FALSE)</f>
        <v>#REF!</v>
      </c>
      <c r="R395" s="129" t="e">
        <f>VLOOKUP(I395,#REF!,6,FALSE)</f>
        <v>#REF!</v>
      </c>
      <c r="S395" s="130" t="e">
        <f>SQRT(Q395^2+R395^2)</f>
        <v>#REF!</v>
      </c>
      <c r="T395" s="108">
        <v>115</v>
      </c>
      <c r="U395" s="108">
        <v>1</v>
      </c>
      <c r="V395" s="385">
        <v>1.7070000000000001</v>
      </c>
      <c r="W395" s="385">
        <v>6.1719999999999997</v>
      </c>
      <c r="X395" s="128">
        <f t="shared" si="602"/>
        <v>1</v>
      </c>
      <c r="Y395" s="128">
        <f t="shared" si="607"/>
        <v>0</v>
      </c>
      <c r="Z395" s="135">
        <f t="shared" si="603"/>
        <v>0</v>
      </c>
      <c r="AA395" s="135">
        <f t="shared" si="604"/>
        <v>0</v>
      </c>
      <c r="AB395" s="128">
        <f t="shared" si="608"/>
        <v>1</v>
      </c>
      <c r="AC395" s="135">
        <f t="shared" si="605"/>
        <v>145319.23320155541</v>
      </c>
      <c r="AD395" s="135">
        <f t="shared" si="606"/>
        <v>134103.31392093326</v>
      </c>
      <c r="AE395" s="133" t="s">
        <v>330</v>
      </c>
      <c r="AF395" s="39">
        <v>526</v>
      </c>
      <c r="AG395" s="39">
        <v>100</v>
      </c>
      <c r="AH395" s="180">
        <f t="shared" si="610"/>
        <v>1.7070000000000001</v>
      </c>
    </row>
    <row r="396" spans="1:7029" s="36" customFormat="1" ht="14.45" hidden="1" customHeight="1" x14ac:dyDescent="0.2">
      <c r="A396" s="401">
        <v>115</v>
      </c>
      <c r="B396" s="407" t="s">
        <v>703</v>
      </c>
      <c r="C396" s="460" t="s">
        <v>1000</v>
      </c>
      <c r="D396" s="194">
        <f>VLOOKUP(C396,TLine_Cost,2,FALSE)</f>
        <v>4271340.0900000008</v>
      </c>
      <c r="E396" s="194">
        <f>VLOOKUP(C396,TLine_Cost,4,FALSE)</f>
        <v>3101503.7500000005</v>
      </c>
      <c r="F396" s="403" t="s">
        <v>35</v>
      </c>
      <c r="G396" s="401"/>
      <c r="H396" s="397" t="s">
        <v>1291</v>
      </c>
      <c r="I396" s="401"/>
      <c r="J396" s="397" t="s">
        <v>1292</v>
      </c>
      <c r="K396" s="408">
        <f t="shared" si="599"/>
        <v>7048.4159900990117</v>
      </c>
      <c r="L396" s="408">
        <f t="shared" si="600"/>
        <v>5117.9929867986812</v>
      </c>
      <c r="M396" s="184">
        <f t="shared" si="609"/>
        <v>7048.4159900990117</v>
      </c>
      <c r="N396" s="404" t="s">
        <v>329</v>
      </c>
      <c r="O396" s="409" t="s">
        <v>730</v>
      </c>
      <c r="P396" s="152" t="e">
        <f>VLOOKUP(I396,I430:J765,2,FALSE)</f>
        <v>#N/A</v>
      </c>
      <c r="Q396" s="159" t="e">
        <f>VLOOKUP(I396,#REF!,5,FALSE)</f>
        <v>#REF!</v>
      </c>
      <c r="R396" s="159" t="e">
        <f>VLOOKUP(I396,#REF!,6,FALSE)</f>
        <v>#REF!</v>
      </c>
      <c r="S396" s="160" t="e">
        <f>SQRT(Q396^2+R396^2)</f>
        <v>#REF!</v>
      </c>
      <c r="T396" s="401">
        <v>115</v>
      </c>
      <c r="U396" s="401">
        <v>1</v>
      </c>
      <c r="V396" s="399">
        <v>0.01</v>
      </c>
      <c r="W396" s="399">
        <v>6.06</v>
      </c>
      <c r="X396" s="404">
        <f t="shared" si="602"/>
        <v>1</v>
      </c>
      <c r="Y396" s="404">
        <f t="shared" si="607"/>
        <v>1</v>
      </c>
      <c r="Z396" s="412">
        <f t="shared" si="603"/>
        <v>7048.4159900990117</v>
      </c>
      <c r="AA396" s="412">
        <f t="shared" si="604"/>
        <v>5117.9929867986812</v>
      </c>
      <c r="AB396" s="404">
        <f t="shared" si="608"/>
        <v>0</v>
      </c>
      <c r="AC396" s="412">
        <f t="shared" si="605"/>
        <v>0</v>
      </c>
      <c r="AD396" s="412">
        <f t="shared" si="606"/>
        <v>0</v>
      </c>
      <c r="AE396" s="413" t="s">
        <v>330</v>
      </c>
      <c r="AF396" s="400">
        <v>526</v>
      </c>
      <c r="AG396" s="400">
        <v>100</v>
      </c>
      <c r="AH396" s="465">
        <f t="shared" si="610"/>
        <v>0.01</v>
      </c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  <c r="ER396" s="28"/>
      <c r="ES396" s="28"/>
      <c r="ET396" s="28"/>
      <c r="EU396" s="28"/>
      <c r="EV396" s="28"/>
      <c r="EW396" s="28"/>
      <c r="EX396" s="28"/>
      <c r="EY396" s="28"/>
      <c r="EZ396" s="28"/>
      <c r="FA396" s="28"/>
      <c r="FB396" s="28"/>
      <c r="FC396" s="28"/>
      <c r="FD396" s="28"/>
      <c r="FE396" s="28"/>
      <c r="FF396" s="28"/>
      <c r="FG396" s="28"/>
      <c r="FH396" s="28"/>
      <c r="FI396" s="28"/>
      <c r="FJ396" s="28"/>
      <c r="FK396" s="28"/>
      <c r="FL396" s="28"/>
      <c r="FM396" s="28"/>
      <c r="FN396" s="28"/>
      <c r="FO396" s="28"/>
      <c r="FP396" s="28"/>
      <c r="FQ396" s="28"/>
      <c r="FR396" s="28"/>
      <c r="FS396" s="28"/>
      <c r="FT396" s="28"/>
      <c r="FU396" s="28"/>
      <c r="FV396" s="28"/>
      <c r="FW396" s="28"/>
      <c r="FX396" s="28"/>
      <c r="FY396" s="28"/>
      <c r="FZ396" s="28"/>
      <c r="GA396" s="28"/>
      <c r="GB396" s="28"/>
      <c r="GC396" s="28"/>
      <c r="GD396" s="28"/>
      <c r="GE396" s="28"/>
      <c r="GF396" s="28"/>
      <c r="GG396" s="28"/>
      <c r="GH396" s="28"/>
      <c r="GI396" s="28"/>
      <c r="GJ396" s="28"/>
      <c r="GK396" s="28"/>
      <c r="GL396" s="28"/>
      <c r="GM396" s="28"/>
      <c r="GN396" s="28"/>
      <c r="GO396" s="28"/>
      <c r="GP396" s="28"/>
      <c r="GQ396" s="28"/>
      <c r="GR396" s="28"/>
      <c r="GS396" s="28"/>
      <c r="GT396" s="28"/>
      <c r="GU396" s="28"/>
      <c r="GV396" s="28"/>
      <c r="GW396" s="28"/>
      <c r="GX396" s="28"/>
      <c r="GY396" s="28"/>
      <c r="GZ396" s="28"/>
      <c r="HA396" s="28"/>
      <c r="HB396" s="28"/>
      <c r="HC396" s="28"/>
      <c r="HD396" s="28"/>
      <c r="HE396" s="28"/>
      <c r="HF396" s="28"/>
      <c r="HG396" s="28"/>
      <c r="HH396" s="28"/>
      <c r="HI396" s="28"/>
      <c r="HJ396" s="28"/>
      <c r="HK396" s="28"/>
      <c r="HL396" s="28"/>
      <c r="HM396" s="28"/>
      <c r="HN396" s="28"/>
      <c r="HO396" s="28"/>
      <c r="HP396" s="28"/>
      <c r="HQ396" s="28"/>
      <c r="HR396" s="28"/>
      <c r="HS396" s="28"/>
      <c r="HT396" s="28"/>
      <c r="HU396" s="28"/>
      <c r="HV396" s="28"/>
      <c r="HW396" s="28"/>
      <c r="HX396" s="28"/>
      <c r="HY396" s="28"/>
      <c r="HZ396" s="28"/>
      <c r="IA396" s="28"/>
      <c r="IB396" s="28"/>
      <c r="IC396" s="28"/>
      <c r="ID396" s="28"/>
      <c r="IE396" s="28"/>
      <c r="IF396" s="28"/>
      <c r="IG396" s="28"/>
      <c r="IH396" s="28"/>
      <c r="II396" s="28"/>
      <c r="IJ396" s="28"/>
      <c r="IK396" s="28"/>
      <c r="IL396" s="28"/>
      <c r="IM396" s="28"/>
      <c r="IN396" s="28"/>
      <c r="IO396" s="28"/>
      <c r="IP396" s="28"/>
      <c r="IQ396" s="28"/>
      <c r="IR396" s="28"/>
      <c r="IS396" s="28"/>
      <c r="IT396" s="28"/>
      <c r="IU396" s="28"/>
      <c r="IV396" s="28"/>
      <c r="IW396" s="28"/>
      <c r="IX396" s="28"/>
      <c r="IY396" s="28"/>
      <c r="IZ396" s="28"/>
      <c r="JA396" s="28"/>
      <c r="JB396" s="28"/>
      <c r="JC396" s="28"/>
      <c r="JD396" s="28"/>
      <c r="JE396" s="28"/>
      <c r="JF396" s="28"/>
      <c r="JG396" s="28"/>
      <c r="JH396" s="28"/>
      <c r="JI396" s="28"/>
      <c r="JJ396" s="28"/>
      <c r="JK396" s="28"/>
      <c r="JL396" s="28"/>
      <c r="JM396" s="28"/>
      <c r="JN396" s="28"/>
      <c r="JO396" s="28"/>
      <c r="JP396" s="28"/>
      <c r="JQ396" s="28"/>
      <c r="JR396" s="28"/>
      <c r="JS396" s="28"/>
      <c r="JT396" s="28"/>
      <c r="JU396" s="28"/>
      <c r="JV396" s="28"/>
      <c r="JW396" s="28"/>
      <c r="JX396" s="28"/>
      <c r="JY396" s="28"/>
      <c r="JZ396" s="28"/>
      <c r="KA396" s="28"/>
      <c r="KB396" s="28"/>
      <c r="KC396" s="28"/>
      <c r="KD396" s="28"/>
      <c r="KE396" s="28"/>
      <c r="KF396" s="28"/>
      <c r="KG396" s="28"/>
      <c r="KH396" s="28"/>
      <c r="KI396" s="28"/>
      <c r="KJ396" s="28"/>
      <c r="KK396" s="28"/>
      <c r="KL396" s="28"/>
      <c r="KM396" s="28"/>
      <c r="KN396" s="28"/>
      <c r="KO396" s="28"/>
      <c r="KP396" s="28"/>
      <c r="KQ396" s="28"/>
      <c r="KR396" s="28"/>
      <c r="KS396" s="28"/>
      <c r="KT396" s="28"/>
      <c r="KU396" s="28"/>
      <c r="KV396" s="28"/>
      <c r="KW396" s="28"/>
      <c r="KX396" s="28"/>
      <c r="KY396" s="28"/>
      <c r="KZ396" s="28"/>
      <c r="LA396" s="28"/>
      <c r="LB396" s="28"/>
      <c r="LC396" s="28"/>
      <c r="LD396" s="28"/>
      <c r="LE396" s="28"/>
      <c r="LF396" s="28"/>
      <c r="LG396" s="28"/>
      <c r="LH396" s="28"/>
      <c r="LI396" s="28"/>
      <c r="LJ396" s="28"/>
      <c r="LK396" s="28"/>
      <c r="LL396" s="28"/>
      <c r="LM396" s="28"/>
      <c r="LN396" s="28"/>
      <c r="LO396" s="28"/>
      <c r="LP396" s="28"/>
      <c r="LQ396" s="28"/>
      <c r="LR396" s="28"/>
      <c r="LS396" s="28"/>
      <c r="LT396" s="28"/>
      <c r="LU396" s="28"/>
      <c r="LV396" s="28"/>
      <c r="LW396" s="28"/>
      <c r="LX396" s="28"/>
      <c r="LY396" s="28"/>
      <c r="LZ396" s="28"/>
      <c r="MA396" s="28"/>
      <c r="MB396" s="28"/>
      <c r="MC396" s="28"/>
      <c r="MD396" s="28"/>
      <c r="ME396" s="28"/>
      <c r="MF396" s="28"/>
      <c r="MG396" s="28"/>
      <c r="MH396" s="28"/>
      <c r="MI396" s="28"/>
      <c r="MJ396" s="28"/>
      <c r="MK396" s="28"/>
      <c r="ML396" s="28"/>
      <c r="MM396" s="28"/>
      <c r="MN396" s="28"/>
      <c r="MO396" s="28"/>
      <c r="MP396" s="28"/>
      <c r="MQ396" s="28"/>
      <c r="MR396" s="28"/>
      <c r="MS396" s="28"/>
      <c r="MT396" s="28"/>
      <c r="MU396" s="28"/>
      <c r="MV396" s="28"/>
      <c r="MW396" s="28"/>
      <c r="MX396" s="28"/>
      <c r="MY396" s="28"/>
      <c r="MZ396" s="28"/>
      <c r="NA396" s="28"/>
      <c r="NB396" s="28"/>
      <c r="NC396" s="28"/>
      <c r="ND396" s="28"/>
      <c r="NE396" s="28"/>
      <c r="NF396" s="28"/>
      <c r="NG396" s="28"/>
      <c r="NH396" s="28"/>
      <c r="NI396" s="28"/>
      <c r="NJ396" s="28"/>
      <c r="NK396" s="28"/>
      <c r="NL396" s="28"/>
      <c r="NM396" s="28"/>
      <c r="NN396" s="28"/>
      <c r="NO396" s="28"/>
      <c r="NP396" s="28"/>
      <c r="NQ396" s="28"/>
      <c r="NR396" s="28"/>
      <c r="NS396" s="28"/>
      <c r="NT396" s="28"/>
      <c r="NU396" s="28"/>
      <c r="NV396" s="28"/>
      <c r="NW396" s="28"/>
      <c r="NX396" s="28"/>
      <c r="NY396" s="28"/>
      <c r="NZ396" s="28"/>
      <c r="OA396" s="28"/>
      <c r="OB396" s="28"/>
      <c r="OC396" s="28"/>
      <c r="OD396" s="28"/>
      <c r="OE396" s="28"/>
      <c r="OF396" s="28"/>
      <c r="OG396" s="28"/>
      <c r="OH396" s="28"/>
      <c r="OI396" s="28"/>
      <c r="OJ396" s="28"/>
      <c r="OK396" s="28"/>
      <c r="OL396" s="28"/>
      <c r="OM396" s="28"/>
      <c r="ON396" s="28"/>
      <c r="OO396" s="28"/>
      <c r="OP396" s="28"/>
      <c r="OQ396" s="28"/>
      <c r="OR396" s="28"/>
      <c r="OS396" s="28"/>
      <c r="OT396" s="28"/>
      <c r="OU396" s="28"/>
      <c r="OV396" s="28"/>
      <c r="OW396" s="28"/>
      <c r="OX396" s="28"/>
      <c r="OY396" s="28"/>
      <c r="OZ396" s="28"/>
      <c r="PA396" s="28"/>
      <c r="PB396" s="28"/>
      <c r="PC396" s="28"/>
      <c r="PD396" s="28"/>
      <c r="PE396" s="28"/>
      <c r="PF396" s="28"/>
      <c r="PG396" s="28"/>
      <c r="PH396" s="28"/>
      <c r="PI396" s="28"/>
      <c r="PJ396" s="28"/>
      <c r="PK396" s="28"/>
      <c r="PL396" s="28"/>
      <c r="PM396" s="28"/>
      <c r="PN396" s="28"/>
      <c r="PO396" s="28"/>
      <c r="PP396" s="28"/>
      <c r="PQ396" s="28"/>
      <c r="PR396" s="28"/>
      <c r="PS396" s="28"/>
      <c r="PT396" s="28"/>
      <c r="PU396" s="28"/>
      <c r="PV396" s="28"/>
      <c r="PW396" s="28"/>
      <c r="PX396" s="28"/>
      <c r="PY396" s="28"/>
      <c r="PZ396" s="28"/>
      <c r="QA396" s="28"/>
      <c r="QB396" s="28"/>
      <c r="QC396" s="28"/>
      <c r="QD396" s="28"/>
      <c r="QE396" s="28"/>
      <c r="QF396" s="28"/>
      <c r="QG396" s="28"/>
      <c r="QH396" s="28"/>
      <c r="QI396" s="28"/>
      <c r="QJ396" s="28"/>
      <c r="QK396" s="28"/>
      <c r="QL396" s="28"/>
      <c r="QM396" s="28"/>
      <c r="QN396" s="28"/>
      <c r="QO396" s="28"/>
      <c r="QP396" s="28"/>
      <c r="QQ396" s="28"/>
      <c r="QR396" s="28"/>
      <c r="QS396" s="28"/>
      <c r="QT396" s="28"/>
      <c r="QU396" s="28"/>
      <c r="QV396" s="28"/>
      <c r="QW396" s="28"/>
      <c r="QX396" s="28"/>
      <c r="QY396" s="28"/>
      <c r="QZ396" s="28"/>
      <c r="RA396" s="28"/>
      <c r="RB396" s="28"/>
      <c r="RC396" s="28"/>
      <c r="RD396" s="28"/>
      <c r="RE396" s="28"/>
      <c r="RF396" s="28"/>
      <c r="RG396" s="28"/>
      <c r="RH396" s="28"/>
      <c r="RI396" s="28"/>
      <c r="RJ396" s="28"/>
      <c r="RK396" s="28"/>
      <c r="RL396" s="28"/>
      <c r="RM396" s="28"/>
      <c r="RN396" s="28"/>
      <c r="RO396" s="28"/>
      <c r="RP396" s="28"/>
      <c r="RQ396" s="28"/>
      <c r="RR396" s="28"/>
      <c r="RS396" s="28"/>
      <c r="RT396" s="28"/>
      <c r="RU396" s="28"/>
      <c r="RV396" s="28"/>
      <c r="RW396" s="28"/>
      <c r="RX396" s="28"/>
      <c r="RY396" s="28"/>
      <c r="RZ396" s="28"/>
      <c r="SA396" s="28"/>
      <c r="SB396" s="28"/>
      <c r="SC396" s="28"/>
      <c r="SD396" s="28"/>
      <c r="SE396" s="28"/>
      <c r="SF396" s="28"/>
      <c r="SG396" s="28"/>
      <c r="SH396" s="28"/>
      <c r="SI396" s="28"/>
      <c r="SJ396" s="28"/>
      <c r="SK396" s="28"/>
      <c r="SL396" s="28"/>
      <c r="SM396" s="28"/>
      <c r="SN396" s="28"/>
      <c r="SO396" s="28"/>
      <c r="SP396" s="28"/>
      <c r="SQ396" s="28"/>
      <c r="SR396" s="28"/>
      <c r="SS396" s="28"/>
      <c r="ST396" s="28"/>
      <c r="SU396" s="28"/>
      <c r="SV396" s="28"/>
      <c r="SW396" s="28"/>
      <c r="SX396" s="28"/>
      <c r="SY396" s="28"/>
      <c r="SZ396" s="28"/>
      <c r="TA396" s="28"/>
      <c r="TB396" s="28"/>
      <c r="TC396" s="28"/>
      <c r="TD396" s="28"/>
      <c r="TE396" s="28"/>
      <c r="TF396" s="28"/>
      <c r="TG396" s="28"/>
      <c r="TH396" s="28"/>
      <c r="TI396" s="28"/>
      <c r="TJ396" s="28"/>
      <c r="TK396" s="28"/>
      <c r="TL396" s="28"/>
      <c r="TM396" s="28"/>
      <c r="TN396" s="28"/>
      <c r="TO396" s="28"/>
      <c r="TP396" s="28"/>
      <c r="TQ396" s="28"/>
      <c r="TR396" s="28"/>
      <c r="TS396" s="28"/>
      <c r="TT396" s="28"/>
      <c r="TU396" s="28"/>
      <c r="TV396" s="28"/>
      <c r="TW396" s="28"/>
      <c r="TX396" s="28"/>
      <c r="TY396" s="28"/>
      <c r="TZ396" s="28"/>
      <c r="UA396" s="28"/>
      <c r="UB396" s="28"/>
      <c r="UC396" s="28"/>
      <c r="UD396" s="28"/>
      <c r="UE396" s="28"/>
      <c r="UF396" s="28"/>
      <c r="UG396" s="28"/>
      <c r="UH396" s="28"/>
      <c r="UI396" s="28"/>
      <c r="UJ396" s="28"/>
      <c r="UK396" s="28"/>
      <c r="UL396" s="28"/>
      <c r="UM396" s="28"/>
      <c r="UN396" s="28"/>
      <c r="UO396" s="28"/>
      <c r="UP396" s="28"/>
      <c r="UQ396" s="28"/>
      <c r="UR396" s="28"/>
      <c r="US396" s="28"/>
      <c r="UT396" s="28"/>
      <c r="UU396" s="28"/>
      <c r="UV396" s="28"/>
      <c r="UW396" s="28"/>
      <c r="UX396" s="28"/>
      <c r="UY396" s="28"/>
      <c r="UZ396" s="28"/>
      <c r="VA396" s="28"/>
      <c r="VB396" s="28"/>
      <c r="VC396" s="28"/>
      <c r="VD396" s="28"/>
      <c r="VE396" s="28"/>
      <c r="VF396" s="28"/>
      <c r="VG396" s="28"/>
      <c r="VH396" s="28"/>
      <c r="VI396" s="28"/>
      <c r="VJ396" s="28"/>
      <c r="VK396" s="28"/>
      <c r="VL396" s="28"/>
      <c r="VM396" s="28"/>
      <c r="VN396" s="28"/>
      <c r="VO396" s="28"/>
      <c r="VP396" s="28"/>
      <c r="VQ396" s="28"/>
      <c r="VR396" s="28"/>
      <c r="VS396" s="28"/>
      <c r="VT396" s="28"/>
      <c r="VU396" s="28"/>
      <c r="VV396" s="28"/>
      <c r="VW396" s="28"/>
      <c r="VX396" s="28"/>
      <c r="VY396" s="28"/>
      <c r="VZ396" s="28"/>
      <c r="WA396" s="28"/>
      <c r="WB396" s="28"/>
      <c r="WC396" s="28"/>
      <c r="WD396" s="28"/>
      <c r="WE396" s="28"/>
      <c r="WF396" s="28"/>
      <c r="WG396" s="28"/>
      <c r="WH396" s="28"/>
      <c r="WI396" s="28"/>
      <c r="WJ396" s="28"/>
      <c r="WK396" s="28"/>
      <c r="WL396" s="28"/>
      <c r="WM396" s="28"/>
      <c r="WN396" s="28"/>
      <c r="WO396" s="28"/>
      <c r="WP396" s="28"/>
      <c r="WQ396" s="28"/>
      <c r="WR396" s="28"/>
      <c r="WS396" s="28"/>
      <c r="WT396" s="28"/>
      <c r="WU396" s="28"/>
      <c r="WV396" s="28"/>
      <c r="WW396" s="28"/>
      <c r="WX396" s="28"/>
      <c r="WY396" s="28"/>
      <c r="WZ396" s="28"/>
      <c r="XA396" s="28"/>
      <c r="XB396" s="28"/>
      <c r="XC396" s="28"/>
      <c r="XD396" s="28"/>
      <c r="XE396" s="28"/>
      <c r="XF396" s="28"/>
      <c r="XG396" s="28"/>
      <c r="XH396" s="28"/>
      <c r="XI396" s="28"/>
      <c r="XJ396" s="28"/>
      <c r="XK396" s="28"/>
      <c r="XL396" s="28"/>
      <c r="XM396" s="28"/>
      <c r="XN396" s="28"/>
      <c r="XO396" s="28"/>
      <c r="XP396" s="28"/>
      <c r="XQ396" s="28"/>
      <c r="XR396" s="28"/>
      <c r="XS396" s="28"/>
      <c r="XT396" s="28"/>
      <c r="XU396" s="28"/>
      <c r="XV396" s="28"/>
      <c r="XW396" s="28"/>
      <c r="XX396" s="28"/>
      <c r="XY396" s="28"/>
      <c r="XZ396" s="28"/>
      <c r="YA396" s="28"/>
      <c r="YB396" s="28"/>
      <c r="YC396" s="28"/>
      <c r="YD396" s="28"/>
      <c r="YE396" s="28"/>
      <c r="YF396" s="28"/>
      <c r="YG396" s="28"/>
      <c r="YH396" s="28"/>
      <c r="YI396" s="28"/>
      <c r="YJ396" s="28"/>
      <c r="YK396" s="28"/>
      <c r="YL396" s="28"/>
      <c r="YM396" s="28"/>
      <c r="YN396" s="28"/>
      <c r="YO396" s="28"/>
      <c r="YP396" s="28"/>
      <c r="YQ396" s="28"/>
      <c r="YR396" s="28"/>
      <c r="YS396" s="28"/>
      <c r="YT396" s="28"/>
      <c r="YU396" s="28"/>
      <c r="YV396" s="28"/>
      <c r="YW396" s="28"/>
      <c r="YX396" s="28"/>
      <c r="YY396" s="28"/>
      <c r="YZ396" s="28"/>
      <c r="ZA396" s="28"/>
      <c r="ZB396" s="28"/>
      <c r="ZC396" s="28"/>
      <c r="ZD396" s="28"/>
      <c r="ZE396" s="28"/>
      <c r="ZF396" s="28"/>
      <c r="ZG396" s="28"/>
      <c r="ZH396" s="28"/>
      <c r="ZI396" s="28"/>
      <c r="ZJ396" s="28"/>
      <c r="ZK396" s="28"/>
      <c r="ZL396" s="28"/>
      <c r="ZM396" s="28"/>
      <c r="ZN396" s="28"/>
      <c r="ZO396" s="28"/>
      <c r="ZP396" s="28"/>
      <c r="ZQ396" s="28"/>
      <c r="ZR396" s="28"/>
      <c r="ZS396" s="28"/>
      <c r="ZT396" s="28"/>
      <c r="ZU396" s="28"/>
      <c r="ZV396" s="28"/>
      <c r="ZW396" s="28"/>
      <c r="ZX396" s="28"/>
      <c r="ZY396" s="28"/>
      <c r="ZZ396" s="28"/>
      <c r="AAA396" s="28"/>
      <c r="AAB396" s="28"/>
      <c r="AAC396" s="28"/>
      <c r="AAD396" s="28"/>
      <c r="AAE396" s="28"/>
      <c r="AAF396" s="28"/>
      <c r="AAG396" s="28"/>
      <c r="AAH396" s="28"/>
      <c r="AAI396" s="28"/>
      <c r="AAJ396" s="28"/>
      <c r="AAK396" s="28"/>
      <c r="AAL396" s="28"/>
      <c r="AAM396" s="28"/>
      <c r="AAN396" s="28"/>
      <c r="AAO396" s="28"/>
      <c r="AAP396" s="28"/>
      <c r="AAQ396" s="28"/>
      <c r="AAR396" s="28"/>
      <c r="AAS396" s="28"/>
      <c r="AAT396" s="28"/>
      <c r="AAU396" s="28"/>
      <c r="AAV396" s="28"/>
      <c r="AAW396" s="28"/>
      <c r="AAX396" s="28"/>
      <c r="AAY396" s="28"/>
      <c r="AAZ396" s="28"/>
      <c r="ABA396" s="28"/>
      <c r="ABB396" s="28"/>
      <c r="ABC396" s="28"/>
      <c r="ABD396" s="28"/>
      <c r="ABE396" s="28"/>
      <c r="ABF396" s="28"/>
      <c r="ABG396" s="28"/>
      <c r="ABH396" s="28"/>
      <c r="ABI396" s="28"/>
      <c r="ABJ396" s="28"/>
      <c r="ABK396" s="28"/>
      <c r="ABL396" s="28"/>
      <c r="ABM396" s="28"/>
      <c r="ABN396" s="28"/>
      <c r="ABO396" s="28"/>
      <c r="ABP396" s="28"/>
      <c r="ABQ396" s="28"/>
      <c r="ABR396" s="28"/>
      <c r="ABS396" s="28"/>
      <c r="ABT396" s="28"/>
      <c r="ABU396" s="28"/>
      <c r="ABV396" s="28"/>
      <c r="ABW396" s="28"/>
      <c r="ABX396" s="28"/>
      <c r="ABY396" s="28"/>
      <c r="ABZ396" s="28"/>
      <c r="ACA396" s="28"/>
      <c r="ACB396" s="28"/>
      <c r="ACC396" s="28"/>
      <c r="ACD396" s="28"/>
      <c r="ACE396" s="28"/>
      <c r="ACF396" s="28"/>
      <c r="ACG396" s="28"/>
      <c r="ACH396" s="28"/>
      <c r="ACI396" s="28"/>
      <c r="ACJ396" s="28"/>
      <c r="ACK396" s="28"/>
      <c r="ACL396" s="28"/>
      <c r="ACM396" s="28"/>
      <c r="ACN396" s="28"/>
      <c r="ACO396" s="28"/>
      <c r="ACP396" s="28"/>
      <c r="ACQ396" s="28"/>
      <c r="ACR396" s="28"/>
      <c r="ACS396" s="28"/>
      <c r="ACT396" s="28"/>
      <c r="ACU396" s="28"/>
      <c r="ACV396" s="28"/>
      <c r="ACW396" s="28"/>
      <c r="ACX396" s="28"/>
      <c r="ACY396" s="28"/>
      <c r="ACZ396" s="28"/>
      <c r="ADA396" s="28"/>
      <c r="ADB396" s="28"/>
      <c r="ADC396" s="28"/>
      <c r="ADD396" s="28"/>
      <c r="ADE396" s="28"/>
      <c r="ADF396" s="28"/>
      <c r="ADG396" s="28"/>
      <c r="ADH396" s="28"/>
      <c r="ADI396" s="28"/>
      <c r="ADJ396" s="28"/>
      <c r="ADK396" s="28"/>
      <c r="ADL396" s="28"/>
      <c r="ADM396" s="28"/>
      <c r="ADN396" s="28"/>
      <c r="ADO396" s="28"/>
      <c r="ADP396" s="28"/>
      <c r="ADQ396" s="28"/>
      <c r="ADR396" s="28"/>
      <c r="ADS396" s="28"/>
      <c r="ADT396" s="28"/>
      <c r="ADU396" s="28"/>
      <c r="ADV396" s="28"/>
      <c r="ADW396" s="28"/>
      <c r="ADX396" s="28"/>
      <c r="ADY396" s="28"/>
      <c r="ADZ396" s="28"/>
      <c r="AEA396" s="28"/>
      <c r="AEB396" s="28"/>
      <c r="AEC396" s="28"/>
      <c r="AED396" s="28"/>
      <c r="AEE396" s="28"/>
      <c r="AEF396" s="28"/>
      <c r="AEG396" s="28"/>
      <c r="AEH396" s="28"/>
      <c r="AEI396" s="28"/>
      <c r="AEJ396" s="28"/>
      <c r="AEK396" s="28"/>
      <c r="AEL396" s="28"/>
      <c r="AEM396" s="28"/>
      <c r="AEN396" s="28"/>
      <c r="AEO396" s="28"/>
      <c r="AEP396" s="28"/>
      <c r="AEQ396" s="28"/>
      <c r="AER396" s="28"/>
      <c r="AES396" s="28"/>
      <c r="AET396" s="28"/>
      <c r="AEU396" s="28"/>
      <c r="AEV396" s="28"/>
      <c r="AEW396" s="28"/>
      <c r="AEX396" s="28"/>
      <c r="AEY396" s="28"/>
      <c r="AEZ396" s="28"/>
      <c r="AFA396" s="28"/>
      <c r="AFB396" s="28"/>
      <c r="AFC396" s="28"/>
      <c r="AFD396" s="28"/>
      <c r="AFE396" s="28"/>
      <c r="AFF396" s="28"/>
      <c r="AFG396" s="28"/>
      <c r="AFH396" s="28"/>
      <c r="AFI396" s="28"/>
      <c r="AFJ396" s="28"/>
      <c r="AFK396" s="28"/>
      <c r="AFL396" s="28"/>
      <c r="AFM396" s="28"/>
      <c r="AFN396" s="28"/>
      <c r="AFO396" s="28"/>
      <c r="AFP396" s="28"/>
      <c r="AFQ396" s="28"/>
      <c r="AFR396" s="28"/>
      <c r="AFS396" s="28"/>
      <c r="AFT396" s="28"/>
      <c r="AFU396" s="28"/>
      <c r="AFV396" s="28"/>
      <c r="AFW396" s="28"/>
      <c r="AFX396" s="28"/>
      <c r="AFY396" s="28"/>
      <c r="AFZ396" s="28"/>
      <c r="AGA396" s="28"/>
      <c r="AGB396" s="28"/>
      <c r="AGC396" s="28"/>
      <c r="AGD396" s="28"/>
      <c r="AGE396" s="28"/>
      <c r="AGF396" s="28"/>
      <c r="AGG396" s="28"/>
      <c r="AGH396" s="28"/>
      <c r="AGI396" s="28"/>
      <c r="AGJ396" s="28"/>
      <c r="AGK396" s="28"/>
      <c r="AGL396" s="28"/>
      <c r="AGM396" s="28"/>
      <c r="AGN396" s="28"/>
      <c r="AGO396" s="28"/>
      <c r="AGP396" s="28"/>
      <c r="AGQ396" s="28"/>
      <c r="AGR396" s="28"/>
    </row>
    <row r="397" spans="1:7029" ht="14.45" hidden="1" customHeight="1" x14ac:dyDescent="0.2">
      <c r="A397" s="108">
        <v>115</v>
      </c>
      <c r="B397" s="109" t="s">
        <v>1422</v>
      </c>
      <c r="C397" s="279" t="s">
        <v>239</v>
      </c>
      <c r="D397" s="116">
        <f>'Transmission Cost 12-30-2014'!B320</f>
        <v>12040953.109999999</v>
      </c>
      <c r="E397" s="116">
        <f>'Transmission Cost 12-30-2014'!D320</f>
        <v>11158969.530000001</v>
      </c>
      <c r="F397" s="111" t="s">
        <v>36</v>
      </c>
      <c r="G397" s="108">
        <v>50624</v>
      </c>
      <c r="H397" s="313" t="s">
        <v>1423</v>
      </c>
      <c r="I397" s="108">
        <v>50622</v>
      </c>
      <c r="J397" s="314" t="s">
        <v>1424</v>
      </c>
      <c r="K397" s="126">
        <f t="shared" si="599"/>
        <v>7180.6461204219713</v>
      </c>
      <c r="L397" s="126">
        <f t="shared" si="600"/>
        <v>6654.6734740586908</v>
      </c>
      <c r="M397" s="127">
        <f t="shared" si="609"/>
        <v>7180.6461204219713</v>
      </c>
      <c r="N397" s="128" t="s">
        <v>338</v>
      </c>
      <c r="O397" s="142" t="s">
        <v>330</v>
      </c>
      <c r="P397" s="128" t="e">
        <f>VLOOKUP(I397,I399:J754,2,FALSE)</f>
        <v>#N/A</v>
      </c>
      <c r="Q397" s="129" t="e">
        <f>VLOOKUP(I397,#REF!,5,FALSE)</f>
        <v>#REF!</v>
      </c>
      <c r="R397" s="129" t="e">
        <f>VLOOKUP(I397,#REF!,6,FALSE)</f>
        <v>#REF!</v>
      </c>
      <c r="S397" s="130" t="e">
        <f>SQRT(Q397^2+R397^2)</f>
        <v>#REF!</v>
      </c>
      <c r="T397" s="108">
        <v>115</v>
      </c>
      <c r="U397" s="108">
        <v>1</v>
      </c>
      <c r="V397" s="131">
        <v>2.9000000000000001E-2</v>
      </c>
      <c r="W397" s="131">
        <v>48.628999999999998</v>
      </c>
      <c r="X397" s="128">
        <f t="shared" si="602"/>
        <v>0</v>
      </c>
      <c r="Y397" s="128">
        <f t="shared" si="607"/>
        <v>0</v>
      </c>
      <c r="Z397" s="135">
        <f t="shared" si="603"/>
        <v>0</v>
      </c>
      <c r="AA397" s="135">
        <f t="shared" si="604"/>
        <v>0</v>
      </c>
      <c r="AB397" s="128">
        <f t="shared" si="608"/>
        <v>1</v>
      </c>
      <c r="AC397" s="135">
        <f t="shared" si="605"/>
        <v>0</v>
      </c>
      <c r="AD397" s="135">
        <f t="shared" si="606"/>
        <v>0</v>
      </c>
      <c r="AE397" s="133" t="s">
        <v>330</v>
      </c>
      <c r="AF397" s="39">
        <v>526</v>
      </c>
      <c r="AG397" s="39">
        <v>100</v>
      </c>
      <c r="AH397" s="180">
        <f t="shared" si="610"/>
        <v>2.9000000000000001E-2</v>
      </c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  <c r="FM397" s="28"/>
      <c r="FN397" s="28"/>
      <c r="FO397" s="28"/>
      <c r="FP397" s="28"/>
      <c r="FQ397" s="28"/>
      <c r="FR397" s="28"/>
      <c r="FS397" s="28"/>
      <c r="FT397" s="28"/>
      <c r="FU397" s="28"/>
      <c r="FV397" s="28"/>
      <c r="FW397" s="28"/>
      <c r="FX397" s="28"/>
      <c r="FY397" s="28"/>
      <c r="FZ397" s="28"/>
      <c r="GA397" s="28"/>
      <c r="GB397" s="28"/>
      <c r="GC397" s="28"/>
      <c r="GD397" s="28"/>
      <c r="GE397" s="28"/>
      <c r="GF397" s="28"/>
      <c r="GG397" s="28"/>
      <c r="GH397" s="28"/>
      <c r="GI397" s="28"/>
      <c r="GJ397" s="28"/>
      <c r="GK397" s="28"/>
      <c r="GL397" s="28"/>
      <c r="GM397" s="28"/>
      <c r="GN397" s="28"/>
      <c r="GO397" s="28"/>
      <c r="GP397" s="28"/>
      <c r="GQ397" s="28"/>
      <c r="GR397" s="28"/>
      <c r="GS397" s="28"/>
      <c r="GT397" s="28"/>
      <c r="GU397" s="28"/>
      <c r="GV397" s="28"/>
      <c r="GW397" s="28"/>
      <c r="GX397" s="28"/>
      <c r="GY397" s="28"/>
      <c r="GZ397" s="28"/>
      <c r="HA397" s="28"/>
      <c r="HB397" s="28"/>
      <c r="HC397" s="28"/>
      <c r="HD397" s="28"/>
      <c r="HE397" s="28"/>
      <c r="HF397" s="28"/>
      <c r="HG397" s="28"/>
      <c r="HH397" s="28"/>
      <c r="HI397" s="28"/>
      <c r="HJ397" s="28"/>
      <c r="HK397" s="28"/>
      <c r="HL397" s="28"/>
      <c r="HM397" s="28"/>
      <c r="HN397" s="28"/>
      <c r="HO397" s="28"/>
      <c r="HP397" s="28"/>
      <c r="HQ397" s="28"/>
      <c r="HR397" s="28"/>
      <c r="HS397" s="28"/>
      <c r="HT397" s="28"/>
      <c r="HU397" s="28"/>
      <c r="HV397" s="28"/>
      <c r="HW397" s="28"/>
      <c r="HX397" s="28"/>
      <c r="HY397" s="28"/>
      <c r="HZ397" s="28"/>
      <c r="IA397" s="28"/>
      <c r="IB397" s="28"/>
      <c r="IC397" s="28"/>
      <c r="ID397" s="28"/>
      <c r="IE397" s="28"/>
      <c r="IF397" s="28"/>
      <c r="IG397" s="28"/>
      <c r="IH397" s="28"/>
      <c r="II397" s="28"/>
      <c r="IJ397" s="28"/>
      <c r="IK397" s="28"/>
      <c r="IL397" s="28"/>
      <c r="IM397" s="28"/>
      <c r="IN397" s="28"/>
      <c r="IO397" s="28"/>
      <c r="IP397" s="28"/>
      <c r="IQ397" s="28"/>
      <c r="IR397" s="28"/>
      <c r="IS397" s="28"/>
      <c r="IT397" s="28"/>
      <c r="IU397" s="28"/>
      <c r="IV397" s="28"/>
      <c r="IW397" s="28"/>
      <c r="IX397" s="28"/>
      <c r="IY397" s="28"/>
      <c r="IZ397" s="28"/>
      <c r="JA397" s="28"/>
      <c r="JB397" s="28"/>
      <c r="JC397" s="28"/>
      <c r="JD397" s="28"/>
      <c r="JE397" s="28"/>
      <c r="JF397" s="28"/>
      <c r="JG397" s="28"/>
      <c r="JH397" s="28"/>
      <c r="JI397" s="28"/>
      <c r="JJ397" s="28"/>
      <c r="JK397" s="28"/>
      <c r="JL397" s="28"/>
      <c r="JM397" s="28"/>
      <c r="JN397" s="28"/>
      <c r="JO397" s="28"/>
      <c r="JP397" s="28"/>
      <c r="JQ397" s="28"/>
      <c r="JR397" s="28"/>
      <c r="JS397" s="28"/>
      <c r="JT397" s="28"/>
      <c r="JU397" s="28"/>
      <c r="JV397" s="28"/>
      <c r="JW397" s="28"/>
      <c r="JX397" s="28"/>
      <c r="JY397" s="28"/>
      <c r="JZ397" s="28"/>
      <c r="KA397" s="28"/>
      <c r="KB397" s="28"/>
      <c r="KC397" s="28"/>
      <c r="KD397" s="28"/>
      <c r="KE397" s="28"/>
      <c r="KF397" s="28"/>
      <c r="KG397" s="28"/>
      <c r="KH397" s="28"/>
      <c r="KI397" s="28"/>
      <c r="KJ397" s="28"/>
      <c r="KK397" s="28"/>
      <c r="KL397" s="28"/>
      <c r="KM397" s="28"/>
      <c r="KN397" s="28"/>
      <c r="KO397" s="28"/>
      <c r="KP397" s="28"/>
      <c r="KQ397" s="28"/>
      <c r="KR397" s="28"/>
      <c r="KS397" s="28"/>
      <c r="KT397" s="28"/>
      <c r="KU397" s="28"/>
      <c r="KV397" s="28"/>
      <c r="KW397" s="28"/>
      <c r="KX397" s="28"/>
      <c r="KY397" s="28"/>
      <c r="KZ397" s="28"/>
      <c r="LA397" s="28"/>
      <c r="LB397" s="28"/>
      <c r="LC397" s="28"/>
      <c r="LD397" s="28"/>
      <c r="LE397" s="28"/>
      <c r="LF397" s="28"/>
      <c r="LG397" s="28"/>
      <c r="LH397" s="28"/>
      <c r="LI397" s="28"/>
      <c r="LJ397" s="28"/>
      <c r="LK397" s="28"/>
      <c r="LL397" s="28"/>
      <c r="LM397" s="28"/>
      <c r="LN397" s="28"/>
      <c r="LO397" s="28"/>
      <c r="LP397" s="28"/>
      <c r="LQ397" s="28"/>
      <c r="LR397" s="28"/>
      <c r="LS397" s="28"/>
      <c r="LT397" s="28"/>
      <c r="LU397" s="28"/>
      <c r="LV397" s="28"/>
      <c r="LW397" s="28"/>
      <c r="LX397" s="28"/>
      <c r="LY397" s="28"/>
      <c r="LZ397" s="28"/>
      <c r="MA397" s="28"/>
      <c r="MB397" s="28"/>
      <c r="MC397" s="28"/>
      <c r="MD397" s="28"/>
      <c r="ME397" s="28"/>
      <c r="MF397" s="28"/>
      <c r="MG397" s="28"/>
      <c r="MH397" s="28"/>
      <c r="MI397" s="28"/>
      <c r="MJ397" s="28"/>
      <c r="MK397" s="28"/>
      <c r="ML397" s="28"/>
      <c r="MM397" s="28"/>
      <c r="MN397" s="28"/>
      <c r="MO397" s="28"/>
      <c r="MP397" s="28"/>
      <c r="MQ397" s="28"/>
      <c r="MR397" s="28"/>
      <c r="MS397" s="28"/>
      <c r="MT397" s="28"/>
      <c r="MU397" s="28"/>
      <c r="MV397" s="28"/>
      <c r="MW397" s="28"/>
      <c r="MX397" s="28"/>
      <c r="MY397" s="28"/>
      <c r="MZ397" s="28"/>
      <c r="NA397" s="28"/>
      <c r="NB397" s="28"/>
      <c r="NC397" s="28"/>
      <c r="ND397" s="28"/>
      <c r="NE397" s="28"/>
      <c r="NF397" s="28"/>
      <c r="NG397" s="28"/>
      <c r="NH397" s="28"/>
      <c r="NI397" s="28"/>
      <c r="NJ397" s="28"/>
      <c r="NK397" s="28"/>
      <c r="NL397" s="28"/>
      <c r="NM397" s="28"/>
      <c r="NN397" s="28"/>
      <c r="NO397" s="28"/>
      <c r="NP397" s="28"/>
      <c r="NQ397" s="28"/>
      <c r="NR397" s="28"/>
      <c r="NS397" s="28"/>
      <c r="NT397" s="28"/>
      <c r="NU397" s="28"/>
      <c r="NV397" s="28"/>
      <c r="NW397" s="28"/>
      <c r="NX397" s="28"/>
      <c r="NY397" s="28"/>
      <c r="NZ397" s="28"/>
      <c r="OA397" s="28"/>
      <c r="OB397" s="28"/>
      <c r="OC397" s="28"/>
      <c r="OD397" s="28"/>
      <c r="OE397" s="28"/>
      <c r="OF397" s="28"/>
      <c r="OG397" s="28"/>
      <c r="OH397" s="28"/>
      <c r="OI397" s="28"/>
      <c r="OJ397" s="28"/>
      <c r="OK397" s="28"/>
      <c r="OL397" s="28"/>
      <c r="OM397" s="28"/>
      <c r="ON397" s="28"/>
      <c r="OO397" s="28"/>
      <c r="OP397" s="28"/>
      <c r="OQ397" s="28"/>
      <c r="OR397" s="28"/>
      <c r="OS397" s="28"/>
      <c r="OT397" s="28"/>
      <c r="OU397" s="28"/>
      <c r="OV397" s="28"/>
      <c r="OW397" s="28"/>
      <c r="OX397" s="28"/>
      <c r="OY397" s="28"/>
      <c r="OZ397" s="28"/>
      <c r="PA397" s="28"/>
      <c r="PB397" s="28"/>
      <c r="PC397" s="28"/>
      <c r="PD397" s="28"/>
      <c r="PE397" s="28"/>
      <c r="PF397" s="28"/>
      <c r="PG397" s="28"/>
      <c r="PH397" s="28"/>
      <c r="PI397" s="28"/>
      <c r="PJ397" s="28"/>
      <c r="PK397" s="28"/>
      <c r="PL397" s="28"/>
      <c r="PM397" s="28"/>
      <c r="PN397" s="28"/>
      <c r="PO397" s="28"/>
      <c r="PP397" s="28"/>
      <c r="PQ397" s="28"/>
      <c r="PR397" s="28"/>
      <c r="PS397" s="28"/>
      <c r="PT397" s="28"/>
      <c r="PU397" s="28"/>
      <c r="PV397" s="28"/>
      <c r="PW397" s="28"/>
      <c r="PX397" s="28"/>
      <c r="PY397" s="28"/>
      <c r="PZ397" s="28"/>
      <c r="QA397" s="28"/>
      <c r="QB397" s="28"/>
      <c r="QC397" s="28"/>
      <c r="QD397" s="28"/>
      <c r="QE397" s="28"/>
      <c r="QF397" s="28"/>
      <c r="QG397" s="28"/>
      <c r="QH397" s="28"/>
      <c r="QI397" s="28"/>
      <c r="QJ397" s="28"/>
      <c r="QK397" s="28"/>
      <c r="QL397" s="28"/>
      <c r="QM397" s="28"/>
      <c r="QN397" s="28"/>
      <c r="QO397" s="28"/>
      <c r="QP397" s="28"/>
      <c r="QQ397" s="28"/>
      <c r="QR397" s="28"/>
      <c r="QS397" s="28"/>
      <c r="QT397" s="28"/>
      <c r="QU397" s="28"/>
      <c r="QV397" s="28"/>
      <c r="QW397" s="28"/>
      <c r="QX397" s="28"/>
      <c r="QY397" s="28"/>
      <c r="QZ397" s="28"/>
      <c r="RA397" s="28"/>
      <c r="RB397" s="28"/>
      <c r="RC397" s="28"/>
      <c r="RD397" s="28"/>
      <c r="RE397" s="28"/>
      <c r="RF397" s="28"/>
      <c r="RG397" s="28"/>
      <c r="RH397" s="28"/>
      <c r="RI397" s="28"/>
      <c r="RJ397" s="28"/>
      <c r="RK397" s="28"/>
      <c r="RL397" s="28"/>
      <c r="RM397" s="28"/>
      <c r="RN397" s="28"/>
      <c r="RO397" s="28"/>
      <c r="RP397" s="28"/>
      <c r="RQ397" s="28"/>
      <c r="RR397" s="28"/>
      <c r="RS397" s="28"/>
      <c r="RT397" s="28"/>
      <c r="RU397" s="28"/>
      <c r="RV397" s="28"/>
      <c r="RW397" s="28"/>
      <c r="RX397" s="28"/>
      <c r="RY397" s="28"/>
      <c r="RZ397" s="28"/>
      <c r="SA397" s="28"/>
      <c r="SB397" s="28"/>
      <c r="SC397" s="28"/>
      <c r="SD397" s="28"/>
      <c r="SE397" s="28"/>
      <c r="SF397" s="28"/>
      <c r="SG397" s="28"/>
      <c r="SH397" s="28"/>
      <c r="SI397" s="28"/>
      <c r="SJ397" s="28"/>
      <c r="SK397" s="28"/>
      <c r="SL397" s="28"/>
      <c r="SM397" s="28"/>
      <c r="SN397" s="28"/>
      <c r="SO397" s="28"/>
      <c r="SP397" s="28"/>
      <c r="SQ397" s="28"/>
      <c r="SR397" s="28"/>
      <c r="SS397" s="28"/>
      <c r="ST397" s="28"/>
      <c r="SU397" s="28"/>
      <c r="SV397" s="28"/>
      <c r="SW397" s="28"/>
      <c r="SX397" s="28"/>
      <c r="SY397" s="28"/>
      <c r="SZ397" s="28"/>
      <c r="TA397" s="28"/>
      <c r="TB397" s="28"/>
      <c r="TC397" s="28"/>
      <c r="TD397" s="28"/>
      <c r="TE397" s="28"/>
      <c r="TF397" s="28"/>
      <c r="TG397" s="28"/>
      <c r="TH397" s="28"/>
      <c r="TI397" s="28"/>
      <c r="TJ397" s="28"/>
      <c r="TK397" s="28"/>
      <c r="TL397" s="28"/>
      <c r="TM397" s="28"/>
      <c r="TN397" s="28"/>
      <c r="TO397" s="28"/>
      <c r="TP397" s="28"/>
      <c r="TQ397" s="28"/>
      <c r="TR397" s="28"/>
      <c r="TS397" s="28"/>
      <c r="TT397" s="28"/>
      <c r="TU397" s="28"/>
      <c r="TV397" s="28"/>
      <c r="TW397" s="28"/>
      <c r="TX397" s="28"/>
      <c r="TY397" s="28"/>
      <c r="TZ397" s="28"/>
      <c r="UA397" s="28"/>
      <c r="UB397" s="28"/>
      <c r="UC397" s="28"/>
      <c r="UD397" s="28"/>
      <c r="UE397" s="28"/>
      <c r="UF397" s="28"/>
      <c r="UG397" s="28"/>
      <c r="UH397" s="28"/>
      <c r="UI397" s="28"/>
      <c r="UJ397" s="28"/>
      <c r="UK397" s="28"/>
      <c r="UL397" s="28"/>
      <c r="UM397" s="28"/>
      <c r="UN397" s="28"/>
      <c r="UO397" s="28"/>
      <c r="UP397" s="28"/>
      <c r="UQ397" s="28"/>
      <c r="UR397" s="28"/>
      <c r="US397" s="28"/>
      <c r="UT397" s="28"/>
      <c r="UU397" s="28"/>
      <c r="UV397" s="28"/>
      <c r="UW397" s="28"/>
      <c r="UX397" s="28"/>
      <c r="UY397" s="28"/>
      <c r="UZ397" s="28"/>
      <c r="VA397" s="28"/>
      <c r="VB397" s="28"/>
      <c r="VC397" s="28"/>
      <c r="VD397" s="28"/>
      <c r="VE397" s="28"/>
      <c r="VF397" s="28"/>
      <c r="VG397" s="28"/>
      <c r="VH397" s="28"/>
      <c r="VI397" s="28"/>
      <c r="VJ397" s="28"/>
      <c r="VK397" s="28"/>
      <c r="VL397" s="28"/>
      <c r="VM397" s="28"/>
      <c r="VN397" s="28"/>
      <c r="VO397" s="28"/>
      <c r="VP397" s="28"/>
      <c r="VQ397" s="28"/>
      <c r="VR397" s="28"/>
      <c r="VS397" s="28"/>
      <c r="VT397" s="28"/>
      <c r="VU397" s="28"/>
      <c r="VV397" s="28"/>
      <c r="VW397" s="28"/>
      <c r="VX397" s="28"/>
      <c r="VY397" s="28"/>
      <c r="VZ397" s="28"/>
      <c r="WA397" s="28"/>
      <c r="WB397" s="28"/>
      <c r="WC397" s="28"/>
      <c r="WD397" s="28"/>
      <c r="WE397" s="28"/>
      <c r="WF397" s="28"/>
      <c r="WG397" s="28"/>
      <c r="WH397" s="28"/>
      <c r="WI397" s="28"/>
      <c r="WJ397" s="28"/>
      <c r="WK397" s="28"/>
      <c r="WL397" s="28"/>
      <c r="WM397" s="28"/>
      <c r="WN397" s="28"/>
      <c r="WO397" s="28"/>
      <c r="WP397" s="28"/>
      <c r="WQ397" s="28"/>
      <c r="WR397" s="28"/>
      <c r="WS397" s="28"/>
      <c r="WT397" s="28"/>
      <c r="WU397" s="28"/>
      <c r="WV397" s="28"/>
      <c r="WW397" s="28"/>
      <c r="WX397" s="28"/>
      <c r="WY397" s="28"/>
      <c r="WZ397" s="28"/>
      <c r="XA397" s="28"/>
      <c r="XB397" s="28"/>
      <c r="XC397" s="28"/>
      <c r="XD397" s="28"/>
      <c r="XE397" s="28"/>
      <c r="XF397" s="28"/>
      <c r="XG397" s="28"/>
      <c r="XH397" s="28"/>
      <c r="XI397" s="28"/>
      <c r="XJ397" s="28"/>
      <c r="XK397" s="28"/>
      <c r="XL397" s="28"/>
      <c r="XM397" s="28"/>
      <c r="XN397" s="28"/>
      <c r="XO397" s="28"/>
      <c r="XP397" s="28"/>
      <c r="XQ397" s="28"/>
      <c r="XR397" s="28"/>
      <c r="XS397" s="28"/>
      <c r="XT397" s="28"/>
      <c r="XU397" s="28"/>
      <c r="XV397" s="28"/>
      <c r="XW397" s="28"/>
      <c r="XX397" s="28"/>
      <c r="XY397" s="28"/>
      <c r="XZ397" s="28"/>
      <c r="YA397" s="28"/>
      <c r="YB397" s="28"/>
      <c r="YC397" s="28"/>
      <c r="YD397" s="28"/>
      <c r="YE397" s="28"/>
      <c r="YF397" s="28"/>
      <c r="YG397" s="28"/>
      <c r="YH397" s="28"/>
      <c r="YI397" s="28"/>
      <c r="YJ397" s="28"/>
      <c r="YK397" s="28"/>
      <c r="YL397" s="28"/>
      <c r="YM397" s="28"/>
      <c r="YN397" s="28"/>
      <c r="YO397" s="28"/>
      <c r="YP397" s="28"/>
      <c r="YQ397" s="28"/>
      <c r="YR397" s="28"/>
      <c r="YS397" s="28"/>
      <c r="YT397" s="28"/>
      <c r="YU397" s="28"/>
      <c r="YV397" s="28"/>
      <c r="YW397" s="28"/>
      <c r="YX397" s="28"/>
      <c r="YY397" s="28"/>
      <c r="YZ397" s="28"/>
      <c r="ZA397" s="28"/>
      <c r="ZB397" s="28"/>
      <c r="ZC397" s="28"/>
      <c r="ZD397" s="28"/>
      <c r="ZE397" s="28"/>
      <c r="ZF397" s="28"/>
      <c r="ZG397" s="28"/>
      <c r="ZH397" s="28"/>
      <c r="ZI397" s="28"/>
      <c r="ZJ397" s="28"/>
      <c r="ZK397" s="28"/>
      <c r="ZL397" s="28"/>
      <c r="ZM397" s="28"/>
      <c r="ZN397" s="28"/>
      <c r="ZO397" s="28"/>
      <c r="ZP397" s="28"/>
      <c r="ZQ397" s="28"/>
      <c r="ZR397" s="28"/>
      <c r="ZS397" s="28"/>
      <c r="ZT397" s="28"/>
      <c r="ZU397" s="28"/>
      <c r="ZV397" s="28"/>
      <c r="ZW397" s="28"/>
      <c r="ZX397" s="28"/>
      <c r="ZY397" s="28"/>
      <c r="ZZ397" s="28"/>
      <c r="AAA397" s="28"/>
      <c r="AAB397" s="28"/>
      <c r="AAC397" s="28"/>
      <c r="AAD397" s="28"/>
      <c r="AAE397" s="28"/>
      <c r="AAF397" s="28"/>
      <c r="AAG397" s="28"/>
      <c r="AAH397" s="28"/>
      <c r="AAI397" s="28"/>
      <c r="AAJ397" s="28"/>
      <c r="AAK397" s="28"/>
      <c r="AAL397" s="28"/>
      <c r="AAM397" s="28"/>
      <c r="AAN397" s="28"/>
      <c r="AAO397" s="28"/>
      <c r="AAP397" s="28"/>
      <c r="AAQ397" s="28"/>
      <c r="AAR397" s="28"/>
      <c r="AAS397" s="28"/>
      <c r="AAT397" s="28"/>
      <c r="AAU397" s="28"/>
      <c r="AAV397" s="28"/>
      <c r="AAW397" s="28"/>
      <c r="AAX397" s="28"/>
      <c r="AAY397" s="28"/>
      <c r="AAZ397" s="28"/>
      <c r="ABA397" s="28"/>
      <c r="ABB397" s="28"/>
      <c r="ABC397" s="28"/>
      <c r="ABD397" s="28"/>
      <c r="ABE397" s="28"/>
      <c r="ABF397" s="28"/>
      <c r="ABG397" s="28"/>
      <c r="ABH397" s="28"/>
      <c r="ABI397" s="28"/>
      <c r="ABJ397" s="28"/>
      <c r="ABK397" s="28"/>
      <c r="ABL397" s="28"/>
      <c r="ABM397" s="28"/>
      <c r="ABN397" s="28"/>
      <c r="ABO397" s="28"/>
      <c r="ABP397" s="28"/>
      <c r="ABQ397" s="28"/>
      <c r="ABR397" s="28"/>
      <c r="ABS397" s="28"/>
      <c r="ABT397" s="28"/>
      <c r="ABU397" s="28"/>
      <c r="ABV397" s="28"/>
      <c r="ABW397" s="28"/>
      <c r="ABX397" s="28"/>
      <c r="ABY397" s="28"/>
      <c r="ABZ397" s="28"/>
      <c r="ACA397" s="28"/>
      <c r="ACB397" s="28"/>
      <c r="ACC397" s="28"/>
      <c r="ACD397" s="28"/>
      <c r="ACE397" s="28"/>
      <c r="ACF397" s="28"/>
      <c r="ACG397" s="28"/>
      <c r="ACH397" s="28"/>
      <c r="ACI397" s="28"/>
      <c r="ACJ397" s="28"/>
      <c r="ACK397" s="28"/>
      <c r="ACL397" s="28"/>
      <c r="ACM397" s="28"/>
      <c r="ACN397" s="28"/>
      <c r="ACO397" s="28"/>
      <c r="ACP397" s="28"/>
      <c r="ACQ397" s="28"/>
      <c r="ACR397" s="28"/>
      <c r="ACS397" s="28"/>
      <c r="ACT397" s="28"/>
      <c r="ACU397" s="28"/>
      <c r="ACV397" s="28"/>
      <c r="ACW397" s="28"/>
      <c r="ACX397" s="28"/>
      <c r="ACY397" s="28"/>
      <c r="ACZ397" s="28"/>
      <c r="ADA397" s="28"/>
      <c r="ADB397" s="28"/>
      <c r="ADC397" s="28"/>
      <c r="ADD397" s="28"/>
      <c r="ADE397" s="28"/>
      <c r="ADF397" s="28"/>
      <c r="ADG397" s="28"/>
      <c r="ADH397" s="28"/>
      <c r="ADI397" s="28"/>
      <c r="ADJ397" s="28"/>
      <c r="ADK397" s="28"/>
      <c r="ADL397" s="28"/>
      <c r="ADM397" s="28"/>
      <c r="ADN397" s="28"/>
      <c r="ADO397" s="28"/>
      <c r="ADP397" s="28"/>
      <c r="ADQ397" s="28"/>
      <c r="ADR397" s="28"/>
      <c r="ADS397" s="28"/>
      <c r="ADT397" s="28"/>
      <c r="ADU397" s="28"/>
      <c r="ADV397" s="28"/>
      <c r="ADW397" s="28"/>
      <c r="ADX397" s="28"/>
      <c r="ADY397" s="28"/>
      <c r="ADZ397" s="28"/>
      <c r="AEA397" s="28"/>
      <c r="AEB397" s="28"/>
      <c r="AEC397" s="28"/>
      <c r="AED397" s="28"/>
      <c r="AEE397" s="28"/>
      <c r="AEF397" s="28"/>
      <c r="AEG397" s="28"/>
      <c r="AEH397" s="28"/>
      <c r="AEI397" s="28"/>
      <c r="AEJ397" s="28"/>
      <c r="AEK397" s="28"/>
      <c r="AEL397" s="28"/>
      <c r="AEM397" s="28"/>
      <c r="AEN397" s="28"/>
      <c r="AEO397" s="28"/>
      <c r="AEP397" s="28"/>
      <c r="AEQ397" s="28"/>
      <c r="AER397" s="28"/>
      <c r="AES397" s="28"/>
      <c r="AET397" s="28"/>
      <c r="AEU397" s="28"/>
      <c r="AEV397" s="28"/>
      <c r="AEW397" s="28"/>
      <c r="AEX397" s="28"/>
      <c r="AEY397" s="28"/>
      <c r="AEZ397" s="28"/>
      <c r="AFA397" s="28"/>
      <c r="AFB397" s="28"/>
      <c r="AFC397" s="28"/>
      <c r="AFD397" s="28"/>
      <c r="AFE397" s="28"/>
      <c r="AFF397" s="28"/>
      <c r="AFG397" s="28"/>
      <c r="AFH397" s="28"/>
      <c r="AFI397" s="28"/>
      <c r="AFJ397" s="28"/>
      <c r="AFK397" s="28"/>
      <c r="AFL397" s="28"/>
      <c r="AFM397" s="28"/>
      <c r="AFN397" s="28"/>
      <c r="AFO397" s="28"/>
      <c r="AFP397" s="28"/>
      <c r="AFQ397" s="28"/>
      <c r="AFR397" s="28"/>
      <c r="AFS397" s="28"/>
      <c r="AFT397" s="28"/>
      <c r="AFU397" s="28"/>
      <c r="AFV397" s="28"/>
      <c r="AFW397" s="28"/>
      <c r="AFX397" s="28"/>
      <c r="AFY397" s="28"/>
      <c r="AFZ397" s="28"/>
      <c r="AGA397" s="28"/>
      <c r="AGB397" s="28"/>
      <c r="AGC397" s="28"/>
      <c r="AGD397" s="28"/>
      <c r="AGE397" s="28"/>
      <c r="AGF397" s="28"/>
      <c r="AGG397" s="28"/>
      <c r="AGH397" s="28"/>
      <c r="AGI397" s="28"/>
      <c r="AGJ397" s="28"/>
      <c r="AGK397" s="28"/>
      <c r="AGL397" s="28"/>
      <c r="AGM397" s="28"/>
      <c r="AGN397" s="28"/>
      <c r="AGO397" s="28"/>
      <c r="AGP397" s="28"/>
      <c r="AGQ397" s="28"/>
      <c r="AGR397" s="28"/>
    </row>
    <row r="398" spans="1:7029" s="276" customFormat="1" ht="14.45" hidden="1" customHeight="1" x14ac:dyDescent="0.2">
      <c r="A398" s="238">
        <v>115</v>
      </c>
      <c r="B398" s="476" t="s">
        <v>1547</v>
      </c>
      <c r="C398" s="236" t="s">
        <v>13</v>
      </c>
      <c r="D398" s="110">
        <f>'Transmission Cost 12-30-2014'!B386</f>
        <v>343323.25</v>
      </c>
      <c r="E398" s="110">
        <f>'Transmission Cost 12-30-2014'!D386</f>
        <v>326983.24</v>
      </c>
      <c r="F398" s="237" t="s">
        <v>36</v>
      </c>
      <c r="G398" s="238"/>
      <c r="H398" s="228" t="s">
        <v>1548</v>
      </c>
      <c r="I398" s="238"/>
      <c r="J398" s="227" t="s">
        <v>1549</v>
      </c>
      <c r="K398" s="126">
        <f t="shared" si="599"/>
        <v>0</v>
      </c>
      <c r="L398" s="126">
        <f t="shared" si="600"/>
        <v>0</v>
      </c>
      <c r="M398" s="127">
        <f t="shared" si="609"/>
        <v>0</v>
      </c>
      <c r="N398" s="243" t="s">
        <v>329</v>
      </c>
      <c r="O398" s="241" t="s">
        <v>851</v>
      </c>
      <c r="P398" s="243"/>
      <c r="Q398" s="244"/>
      <c r="R398" s="244"/>
      <c r="S398" s="239"/>
      <c r="T398" s="238">
        <v>115</v>
      </c>
      <c r="U398" s="238">
        <v>1</v>
      </c>
      <c r="V398" s="242">
        <v>0</v>
      </c>
      <c r="W398" s="242">
        <v>29.367999999999999</v>
      </c>
      <c r="X398" s="128">
        <f t="shared" si="602"/>
        <v>0</v>
      </c>
      <c r="Y398" s="128">
        <f t="shared" si="607"/>
        <v>1</v>
      </c>
      <c r="Z398" s="135">
        <f t="shared" si="603"/>
        <v>0</v>
      </c>
      <c r="AA398" s="135">
        <f t="shared" si="604"/>
        <v>0</v>
      </c>
      <c r="AB398" s="128">
        <f t="shared" si="608"/>
        <v>0</v>
      </c>
      <c r="AC398" s="135">
        <f t="shared" si="605"/>
        <v>0</v>
      </c>
      <c r="AD398" s="135">
        <f t="shared" si="606"/>
        <v>0</v>
      </c>
      <c r="AE398" s="243" t="s">
        <v>330</v>
      </c>
      <c r="AF398" s="238">
        <v>526</v>
      </c>
      <c r="AG398" s="238">
        <v>100</v>
      </c>
      <c r="AH398" s="180">
        <f t="shared" si="610"/>
        <v>0</v>
      </c>
      <c r="AI398" s="274"/>
      <c r="AJ398" s="274"/>
      <c r="AK398" s="274"/>
      <c r="JDM398" s="274"/>
      <c r="JDN398" s="274"/>
      <c r="JDO398" s="274"/>
      <c r="JDP398" s="274"/>
      <c r="JDQ398" s="274"/>
      <c r="JDR398" s="274"/>
      <c r="JDS398" s="274"/>
      <c r="JDT398" s="274"/>
      <c r="JDU398" s="274"/>
      <c r="JDV398" s="274"/>
      <c r="JDW398" s="274"/>
      <c r="JDX398" s="274"/>
      <c r="JDY398" s="274"/>
      <c r="JDZ398" s="274"/>
      <c r="JEA398" s="274"/>
      <c r="JEB398" s="274"/>
      <c r="JEC398" s="274"/>
      <c r="JED398" s="274"/>
      <c r="JEE398" s="274"/>
      <c r="JEF398" s="274"/>
      <c r="JEG398" s="274"/>
      <c r="JEH398" s="274"/>
      <c r="JEI398" s="274"/>
      <c r="JEJ398" s="274"/>
      <c r="JEK398" s="274"/>
      <c r="JEL398" s="274"/>
      <c r="JEM398" s="274"/>
      <c r="JEN398" s="274"/>
      <c r="JEO398" s="274"/>
      <c r="JEP398" s="274"/>
      <c r="JEQ398" s="274"/>
      <c r="JER398" s="274"/>
      <c r="JES398" s="274"/>
      <c r="JET398" s="274"/>
      <c r="JEU398" s="274"/>
      <c r="JEV398" s="274"/>
      <c r="JEW398" s="274"/>
      <c r="JEX398" s="274"/>
      <c r="JEY398" s="274"/>
      <c r="JEZ398" s="274"/>
      <c r="JFA398" s="274"/>
      <c r="JFB398" s="274"/>
      <c r="JFC398" s="274"/>
      <c r="JFD398" s="274"/>
      <c r="JFE398" s="274"/>
      <c r="JFF398" s="274"/>
      <c r="JFG398" s="274"/>
      <c r="JFH398" s="274"/>
      <c r="JFI398" s="274"/>
      <c r="JFJ398" s="274"/>
      <c r="JFK398" s="274"/>
      <c r="JFL398" s="274"/>
      <c r="JFM398" s="274"/>
      <c r="JFN398" s="274"/>
      <c r="JFO398" s="274"/>
      <c r="JFP398" s="274"/>
      <c r="JFQ398" s="274"/>
      <c r="JFR398" s="274"/>
      <c r="JFS398" s="274"/>
      <c r="JFT398" s="274"/>
      <c r="JFU398" s="274"/>
      <c r="JFV398" s="274"/>
      <c r="JFW398" s="274"/>
      <c r="JFX398" s="274"/>
      <c r="JFY398" s="274"/>
      <c r="JFZ398" s="274"/>
      <c r="JGA398" s="274"/>
      <c r="JGB398" s="274"/>
      <c r="JGC398" s="274"/>
      <c r="JGD398" s="274"/>
      <c r="JGE398" s="274"/>
      <c r="JGF398" s="274"/>
      <c r="JGG398" s="274"/>
      <c r="JGH398" s="274"/>
      <c r="JGI398" s="274"/>
      <c r="JGJ398" s="274"/>
      <c r="JGK398" s="274"/>
      <c r="JGL398" s="274"/>
      <c r="JGM398" s="274"/>
      <c r="JGN398" s="274"/>
      <c r="JGO398" s="274"/>
      <c r="JGP398" s="274"/>
      <c r="JGQ398" s="274"/>
      <c r="JGR398" s="274"/>
      <c r="JGS398" s="274"/>
      <c r="JGT398" s="274"/>
      <c r="JGU398" s="274"/>
      <c r="JGV398" s="274"/>
      <c r="JGW398" s="274"/>
      <c r="JGX398" s="274"/>
      <c r="JGY398" s="274"/>
      <c r="JGZ398" s="274"/>
      <c r="JHA398" s="274"/>
      <c r="JHB398" s="274"/>
      <c r="JHC398" s="274"/>
      <c r="JHD398" s="274"/>
      <c r="JHE398" s="274"/>
      <c r="JHF398" s="274"/>
      <c r="JHG398" s="274"/>
      <c r="JHH398" s="274"/>
      <c r="JHI398" s="274"/>
      <c r="JHJ398" s="274"/>
      <c r="JHK398" s="274"/>
      <c r="JHL398" s="274"/>
      <c r="JHM398" s="274"/>
      <c r="JHN398" s="274"/>
      <c r="JHO398" s="274"/>
      <c r="JHP398" s="274"/>
      <c r="JHQ398" s="274"/>
      <c r="JHR398" s="274"/>
      <c r="JHS398" s="274"/>
      <c r="JHT398" s="274"/>
      <c r="JHU398" s="274"/>
      <c r="JHV398" s="274"/>
      <c r="JHW398" s="274"/>
      <c r="JHX398" s="274"/>
      <c r="JHY398" s="274"/>
      <c r="JHZ398" s="274"/>
      <c r="JIA398" s="274"/>
      <c r="JIB398" s="274"/>
      <c r="JIC398" s="274"/>
      <c r="JID398" s="274"/>
      <c r="JIE398" s="274"/>
      <c r="JIF398" s="274"/>
      <c r="JIG398" s="274"/>
      <c r="JIH398" s="274"/>
      <c r="JII398" s="274"/>
      <c r="JIJ398" s="274"/>
      <c r="JIK398" s="274"/>
      <c r="JIL398" s="274"/>
      <c r="JIM398" s="274"/>
      <c r="JIN398" s="274"/>
      <c r="JIO398" s="274"/>
      <c r="JIP398" s="274"/>
      <c r="JIQ398" s="274"/>
      <c r="JIR398" s="274"/>
      <c r="JIS398" s="274"/>
      <c r="JIT398" s="274"/>
      <c r="JIU398" s="274"/>
      <c r="JIV398" s="274"/>
      <c r="JIW398" s="274"/>
      <c r="JIX398" s="274"/>
      <c r="JIY398" s="274"/>
      <c r="JIZ398" s="274"/>
      <c r="JJA398" s="274"/>
      <c r="JJB398" s="274"/>
      <c r="JJC398" s="274"/>
      <c r="JJD398" s="274"/>
      <c r="JJE398" s="274"/>
      <c r="JJF398" s="274"/>
      <c r="JJG398" s="274"/>
      <c r="JJH398" s="274"/>
      <c r="JJI398" s="274"/>
    </row>
    <row r="399" spans="1:7029" s="28" customFormat="1" ht="14.45" hidden="1" customHeight="1" x14ac:dyDescent="0.2">
      <c r="A399" s="108">
        <v>115</v>
      </c>
      <c r="B399" s="109" t="s">
        <v>622</v>
      </c>
      <c r="C399" s="122" t="str">
        <f>VLOOKUP(B399,ckt_lookup,2,FALSE)</f>
        <v>Elec Tran-Line OH-TX-115KV-Nichols Sta-Dumas Int</v>
      </c>
      <c r="D399" s="110">
        <f>'Transmission Cost 12-30-2014'!B399</f>
        <v>1808717.72</v>
      </c>
      <c r="E399" s="110">
        <f>'Transmission Cost 12-30-2014'!D399</f>
        <v>1338998.56</v>
      </c>
      <c r="F399" s="111" t="s">
        <v>35</v>
      </c>
      <c r="G399" s="108">
        <v>50676</v>
      </c>
      <c r="H399" s="278" t="s">
        <v>1293</v>
      </c>
      <c r="I399" s="108">
        <v>50674</v>
      </c>
      <c r="J399" s="278" t="s">
        <v>1295</v>
      </c>
      <c r="K399" s="126">
        <f t="shared" si="599"/>
        <v>97842.687178864784</v>
      </c>
      <c r="L399" s="126">
        <f t="shared" si="600"/>
        <v>72433.202699551373</v>
      </c>
      <c r="M399" s="127">
        <f>SUM(K399:K400)</f>
        <v>98195.48532975011</v>
      </c>
      <c r="N399" s="128" t="s">
        <v>338</v>
      </c>
      <c r="O399" s="142" t="s">
        <v>330</v>
      </c>
      <c r="P399" s="128" t="e">
        <f>VLOOKUP(I399,I425:J755,2,FALSE)</f>
        <v>#N/A</v>
      </c>
      <c r="Q399" s="129" t="e">
        <f>VLOOKUP(I399,#REF!,5,FALSE)</f>
        <v>#REF!</v>
      </c>
      <c r="R399" s="129" t="e">
        <f>VLOOKUP(I399,#REF!,6,FALSE)</f>
        <v>#REF!</v>
      </c>
      <c r="S399" s="130" t="e">
        <f t="shared" ref="S399:S408" si="611">SQRT(Q399^2+R399^2)</f>
        <v>#REF!</v>
      </c>
      <c r="T399" s="108">
        <v>115</v>
      </c>
      <c r="U399" s="108">
        <v>1</v>
      </c>
      <c r="V399" s="131">
        <v>2.496</v>
      </c>
      <c r="W399" s="385">
        <v>46.140999999999998</v>
      </c>
      <c r="X399" s="128">
        <f t="shared" si="602"/>
        <v>1</v>
      </c>
      <c r="Y399" s="128">
        <f t="shared" si="607"/>
        <v>0</v>
      </c>
      <c r="Z399" s="135">
        <f t="shared" si="603"/>
        <v>0</v>
      </c>
      <c r="AA399" s="135">
        <f t="shared" si="604"/>
        <v>0</v>
      </c>
      <c r="AB399" s="128">
        <f t="shared" si="608"/>
        <v>1</v>
      </c>
      <c r="AC399" s="135">
        <f t="shared" si="605"/>
        <v>97842.687178864784</v>
      </c>
      <c r="AD399" s="135">
        <f t="shared" si="606"/>
        <v>72433.202699551373</v>
      </c>
      <c r="AE399" s="133" t="s">
        <v>330</v>
      </c>
      <c r="AF399" s="39">
        <v>526</v>
      </c>
      <c r="AG399" s="39">
        <v>100</v>
      </c>
      <c r="AH399" s="180">
        <f t="shared" si="610"/>
        <v>2.496</v>
      </c>
    </row>
    <row r="400" spans="1:7029" s="28" customFormat="1" ht="14.45" hidden="1" customHeight="1" x14ac:dyDescent="0.2">
      <c r="A400" s="108">
        <v>115</v>
      </c>
      <c r="B400" s="109" t="s">
        <v>622</v>
      </c>
      <c r="C400" s="122" t="str">
        <f>VLOOKUP(B400,ckt_lookup,2,FALSE)</f>
        <v>Elec Tran-Line OH-TX-115KV-Nichols Sta-Dumas Int</v>
      </c>
      <c r="D400" s="110">
        <f>'Transmission Cost 12-30-2014'!B399</f>
        <v>1808717.72</v>
      </c>
      <c r="E400" s="110">
        <f>'Transmission Cost 12-30-2014'!D399</f>
        <v>1338998.56</v>
      </c>
      <c r="F400" s="111" t="s">
        <v>35</v>
      </c>
      <c r="G400" s="108"/>
      <c r="H400" s="278" t="s">
        <v>1294</v>
      </c>
      <c r="I400" s="108"/>
      <c r="J400" s="278" t="s">
        <v>1296</v>
      </c>
      <c r="K400" s="126">
        <f t="shared" si="599"/>
        <v>352.79815088532973</v>
      </c>
      <c r="L400" s="126">
        <f t="shared" si="600"/>
        <v>261.17741358011313</v>
      </c>
      <c r="M400" s="127"/>
      <c r="N400" s="128" t="s">
        <v>338</v>
      </c>
      <c r="O400" s="142" t="s">
        <v>330</v>
      </c>
      <c r="P400" s="128" t="e">
        <f>VLOOKUP(I400,I426:J756,2,FALSE)</f>
        <v>#N/A</v>
      </c>
      <c r="Q400" s="129" t="e">
        <f>VLOOKUP(I400,#REF!,5,FALSE)</f>
        <v>#REF!</v>
      </c>
      <c r="R400" s="129" t="e">
        <f>VLOOKUP(I400,#REF!,6,FALSE)</f>
        <v>#REF!</v>
      </c>
      <c r="S400" s="130" t="e">
        <f t="shared" si="611"/>
        <v>#REF!</v>
      </c>
      <c r="T400" s="108">
        <v>115</v>
      </c>
      <c r="U400" s="108">
        <v>1</v>
      </c>
      <c r="V400" s="131">
        <v>8.9999999999999993E-3</v>
      </c>
      <c r="W400" s="385">
        <v>46.140999999999998</v>
      </c>
      <c r="X400" s="128">
        <f t="shared" si="602"/>
        <v>1</v>
      </c>
      <c r="Y400" s="128">
        <f t="shared" si="607"/>
        <v>0</v>
      </c>
      <c r="Z400" s="135">
        <f t="shared" si="603"/>
        <v>0</v>
      </c>
      <c r="AA400" s="135">
        <f t="shared" si="604"/>
        <v>0</v>
      </c>
      <c r="AB400" s="128">
        <f t="shared" si="608"/>
        <v>1</v>
      </c>
      <c r="AC400" s="135">
        <f t="shared" si="605"/>
        <v>352.79815088532973</v>
      </c>
      <c r="AD400" s="135">
        <f t="shared" si="606"/>
        <v>261.17741358011313</v>
      </c>
      <c r="AE400" s="133" t="s">
        <v>330</v>
      </c>
      <c r="AF400" s="39">
        <v>526</v>
      </c>
      <c r="AG400" s="39">
        <v>100</v>
      </c>
      <c r="AH400" s="180">
        <f t="shared" si="610"/>
        <v>8.9999999999999993E-3</v>
      </c>
    </row>
    <row r="401" spans="1:7029" s="28" customFormat="1" ht="14.45" hidden="1" customHeight="1" x14ac:dyDescent="0.2">
      <c r="A401" s="108">
        <v>115</v>
      </c>
      <c r="B401" s="109" t="s">
        <v>1425</v>
      </c>
      <c r="C401" s="279" t="s">
        <v>107</v>
      </c>
      <c r="D401" s="110">
        <f>VLOOKUP(C401,TLine_Cost,2,FALSE)</f>
        <v>999446.79</v>
      </c>
      <c r="E401" s="110">
        <f>VLOOKUP(C401,TLine_Cost,4,FALSE)</f>
        <v>755644.79</v>
      </c>
      <c r="F401" s="111" t="s">
        <v>35</v>
      </c>
      <c r="G401" s="108"/>
      <c r="H401" s="113" t="s">
        <v>1426</v>
      </c>
      <c r="I401" s="108"/>
      <c r="J401" s="123" t="s">
        <v>1427</v>
      </c>
      <c r="K401" s="126">
        <f t="shared" si="599"/>
        <v>146146.44033924743</v>
      </c>
      <c r="L401" s="126">
        <f t="shared" si="600"/>
        <v>110495.92366933127</v>
      </c>
      <c r="M401" s="127">
        <f>SUM(K401:K402)</f>
        <v>151407.71219146033</v>
      </c>
      <c r="N401" s="128" t="s">
        <v>338</v>
      </c>
      <c r="O401" s="142" t="s">
        <v>330</v>
      </c>
      <c r="P401" s="128" t="e">
        <f>VLOOKUP(I401,I426:J759,2,FALSE)</f>
        <v>#N/A</v>
      </c>
      <c r="Q401" s="129" t="e">
        <f>VLOOKUP(I401,#REF!,5,FALSE)</f>
        <v>#REF!</v>
      </c>
      <c r="R401" s="129" t="e">
        <f>VLOOKUP(I401,#REF!,6,FALSE)</f>
        <v>#REF!</v>
      </c>
      <c r="S401" s="130" t="e">
        <f t="shared" si="611"/>
        <v>#REF!</v>
      </c>
      <c r="T401" s="108">
        <v>115</v>
      </c>
      <c r="U401" s="108">
        <v>1</v>
      </c>
      <c r="V401" s="131">
        <v>0.75</v>
      </c>
      <c r="W401" s="131">
        <v>5.1289999999999996</v>
      </c>
      <c r="X401" s="128">
        <f t="shared" si="602"/>
        <v>1</v>
      </c>
      <c r="Y401" s="128">
        <f t="shared" si="607"/>
        <v>0</v>
      </c>
      <c r="Z401" s="135">
        <f t="shared" si="603"/>
        <v>0</v>
      </c>
      <c r="AA401" s="135">
        <f t="shared" si="604"/>
        <v>0</v>
      </c>
      <c r="AB401" s="128">
        <f t="shared" si="608"/>
        <v>1</v>
      </c>
      <c r="AC401" s="135">
        <f t="shared" si="605"/>
        <v>146146.44033924743</v>
      </c>
      <c r="AD401" s="135">
        <f t="shared" si="606"/>
        <v>110495.92366933127</v>
      </c>
      <c r="AE401" s="133" t="s">
        <v>330</v>
      </c>
      <c r="AF401" s="39">
        <v>526</v>
      </c>
      <c r="AG401" s="39">
        <v>100</v>
      </c>
      <c r="AH401" s="183">
        <f t="shared" si="610"/>
        <v>0.75</v>
      </c>
    </row>
    <row r="402" spans="1:7029" s="28" customFormat="1" ht="14.45" hidden="1" customHeight="1" x14ac:dyDescent="0.2">
      <c r="A402" s="108">
        <v>115</v>
      </c>
      <c r="B402" s="109" t="s">
        <v>1425</v>
      </c>
      <c r="C402" s="279" t="s">
        <v>107</v>
      </c>
      <c r="D402" s="110">
        <f>VLOOKUP(C402,TLine_Cost,2,FALSE)</f>
        <v>999446.79</v>
      </c>
      <c r="E402" s="110">
        <f>VLOOKUP(C402,TLine_Cost,4,FALSE)</f>
        <v>755644.79</v>
      </c>
      <c r="F402" s="111" t="s">
        <v>35</v>
      </c>
      <c r="G402" s="108"/>
      <c r="H402" s="123" t="s">
        <v>1428</v>
      </c>
      <c r="I402" s="108"/>
      <c r="J402" s="123" t="s">
        <v>767</v>
      </c>
      <c r="K402" s="126">
        <f t="shared" si="599"/>
        <v>5261.271852212908</v>
      </c>
      <c r="L402" s="126">
        <f t="shared" si="600"/>
        <v>3977.8532520959261</v>
      </c>
      <c r="M402" s="127"/>
      <c r="N402" s="128" t="s">
        <v>338</v>
      </c>
      <c r="O402" s="142" t="s">
        <v>330</v>
      </c>
      <c r="P402" s="128" t="e">
        <f>VLOOKUP(I402,I377:J760,2,FALSE)</f>
        <v>#N/A</v>
      </c>
      <c r="Q402" s="129" t="e">
        <f>VLOOKUP(I402,#REF!,5,FALSE)</f>
        <v>#REF!</v>
      </c>
      <c r="R402" s="129" t="e">
        <f>VLOOKUP(I402,#REF!,6,FALSE)</f>
        <v>#REF!</v>
      </c>
      <c r="S402" s="130" t="e">
        <f t="shared" si="611"/>
        <v>#REF!</v>
      </c>
      <c r="T402" s="108">
        <v>115</v>
      </c>
      <c r="U402" s="108">
        <v>1</v>
      </c>
      <c r="V402" s="131">
        <v>2.7E-2</v>
      </c>
      <c r="W402" s="131">
        <v>5.1289999999999996</v>
      </c>
      <c r="X402" s="128">
        <f t="shared" si="602"/>
        <v>1</v>
      </c>
      <c r="Y402" s="128">
        <f t="shared" si="607"/>
        <v>0</v>
      </c>
      <c r="Z402" s="135">
        <f t="shared" si="603"/>
        <v>0</v>
      </c>
      <c r="AA402" s="135">
        <f t="shared" si="604"/>
        <v>0</v>
      </c>
      <c r="AB402" s="128">
        <f t="shared" si="608"/>
        <v>1</v>
      </c>
      <c r="AC402" s="135">
        <f t="shared" si="605"/>
        <v>5261.271852212908</v>
      </c>
      <c r="AD402" s="135">
        <f t="shared" si="606"/>
        <v>3977.8532520959261</v>
      </c>
      <c r="AE402" s="133" t="s">
        <v>330</v>
      </c>
      <c r="AF402" s="39">
        <v>526</v>
      </c>
      <c r="AG402" s="39">
        <v>100</v>
      </c>
      <c r="AH402" s="183">
        <f t="shared" si="610"/>
        <v>2.7E-2</v>
      </c>
    </row>
    <row r="403" spans="1:7029" s="28" customFormat="1" ht="14.45" hidden="1" customHeight="1" x14ac:dyDescent="0.2">
      <c r="A403" s="108">
        <v>115</v>
      </c>
      <c r="B403" s="109" t="s">
        <v>768</v>
      </c>
      <c r="C403" s="278" t="s">
        <v>395</v>
      </c>
      <c r="D403" s="110">
        <f>'Transmission Cost 12-30-2014'!B440</f>
        <v>-6495.8200000000006</v>
      </c>
      <c r="E403" s="110">
        <f>'Transmission Cost 12-30-2014'!D440</f>
        <v>-4816.8100000000004</v>
      </c>
      <c r="F403" s="111" t="s">
        <v>35</v>
      </c>
      <c r="G403" s="108"/>
      <c r="H403" s="123" t="s">
        <v>769</v>
      </c>
      <c r="I403" s="108"/>
      <c r="J403" s="278" t="s">
        <v>1297</v>
      </c>
      <c r="K403" s="126">
        <f t="shared" si="599"/>
        <v>-6495.8200000000006</v>
      </c>
      <c r="L403" s="126">
        <f t="shared" si="600"/>
        <v>-4816.8100000000004</v>
      </c>
      <c r="M403" s="127">
        <f>SUM(K403)</f>
        <v>-6495.8200000000006</v>
      </c>
      <c r="N403" s="128" t="s">
        <v>338</v>
      </c>
      <c r="O403" s="142" t="s">
        <v>330</v>
      </c>
      <c r="P403" s="128" t="e">
        <f>VLOOKUP(I403,I427:J761,2,FALSE)</f>
        <v>#N/A</v>
      </c>
      <c r="Q403" s="129" t="e">
        <f>VLOOKUP(I403,#REF!,5,FALSE)</f>
        <v>#REF!</v>
      </c>
      <c r="R403" s="129" t="e">
        <f>VLOOKUP(I403,#REF!,6,FALSE)</f>
        <v>#REF!</v>
      </c>
      <c r="S403" s="130" t="e">
        <f t="shared" si="611"/>
        <v>#REF!</v>
      </c>
      <c r="T403" s="108">
        <v>115</v>
      </c>
      <c r="U403" s="108">
        <v>1</v>
      </c>
      <c r="V403" s="131">
        <v>1</v>
      </c>
      <c r="W403" s="131">
        <v>1</v>
      </c>
      <c r="X403" s="128">
        <f t="shared" si="602"/>
        <v>1</v>
      </c>
      <c r="Y403" s="128">
        <f t="shared" si="607"/>
        <v>0</v>
      </c>
      <c r="Z403" s="135">
        <f t="shared" si="603"/>
        <v>0</v>
      </c>
      <c r="AA403" s="135">
        <f t="shared" si="604"/>
        <v>0</v>
      </c>
      <c r="AB403" s="128">
        <f t="shared" si="608"/>
        <v>1</v>
      </c>
      <c r="AC403" s="135">
        <f t="shared" si="605"/>
        <v>-6495.8200000000006</v>
      </c>
      <c r="AD403" s="135">
        <f t="shared" si="606"/>
        <v>-4816.8100000000004</v>
      </c>
      <c r="AE403" s="133" t="s">
        <v>330</v>
      </c>
      <c r="AF403" s="39">
        <v>526</v>
      </c>
      <c r="AG403" s="39">
        <v>100</v>
      </c>
      <c r="AH403" s="183">
        <f t="shared" si="610"/>
        <v>1</v>
      </c>
    </row>
    <row r="404" spans="1:7029" s="28" customFormat="1" ht="14.45" hidden="1" customHeight="1" x14ac:dyDescent="0.2">
      <c r="A404" s="108">
        <v>115</v>
      </c>
      <c r="B404" s="109" t="s">
        <v>834</v>
      </c>
      <c r="C404" s="112" t="s">
        <v>989</v>
      </c>
      <c r="D404" s="110">
        <f>VLOOKUP(C404,TLine_Cost,2,FALSE)</f>
        <v>653028.99</v>
      </c>
      <c r="E404" s="110">
        <f>VLOOKUP(C404,TLine_Cost,4,FALSE)</f>
        <v>515847.26</v>
      </c>
      <c r="F404" s="111" t="s">
        <v>35</v>
      </c>
      <c r="G404" s="108"/>
      <c r="H404" s="278" t="s">
        <v>1298</v>
      </c>
      <c r="I404" s="108"/>
      <c r="J404" s="278" t="s">
        <v>1299</v>
      </c>
      <c r="K404" s="126">
        <f t="shared" si="599"/>
        <v>1656.1204374702806</v>
      </c>
      <c r="L404" s="126">
        <f t="shared" si="600"/>
        <v>1308.219394515771</v>
      </c>
      <c r="M404" s="127">
        <f>SUM(K404)</f>
        <v>1656.1204374702806</v>
      </c>
      <c r="N404" s="128" t="s">
        <v>338</v>
      </c>
      <c r="O404" s="142" t="s">
        <v>330</v>
      </c>
      <c r="P404" s="128" t="e">
        <f>VLOOKUP(I404,I428:J762,2,FALSE)</f>
        <v>#N/A</v>
      </c>
      <c r="Q404" s="129" t="e">
        <f>VLOOKUP(I404,#REF!,5,FALSE)</f>
        <v>#REF!</v>
      </c>
      <c r="R404" s="129" t="e">
        <f>VLOOKUP(I404,#REF!,6,FALSE)</f>
        <v>#REF!</v>
      </c>
      <c r="S404" s="130" t="e">
        <f t="shared" si="611"/>
        <v>#REF!</v>
      </c>
      <c r="T404" s="108">
        <v>115</v>
      </c>
      <c r="U404" s="108">
        <v>1</v>
      </c>
      <c r="V404" s="131">
        <v>1.6E-2</v>
      </c>
      <c r="W404" s="327">
        <v>6.3090000000000002</v>
      </c>
      <c r="X404" s="128">
        <f t="shared" si="602"/>
        <v>1</v>
      </c>
      <c r="Y404" s="128">
        <f t="shared" si="607"/>
        <v>0</v>
      </c>
      <c r="Z404" s="135">
        <f t="shared" si="603"/>
        <v>0</v>
      </c>
      <c r="AA404" s="135">
        <f t="shared" si="604"/>
        <v>0</v>
      </c>
      <c r="AB404" s="128">
        <f t="shared" si="608"/>
        <v>1</v>
      </c>
      <c r="AC404" s="135">
        <f t="shared" si="605"/>
        <v>1656.1204374702806</v>
      </c>
      <c r="AD404" s="135">
        <f t="shared" si="606"/>
        <v>1308.219394515771</v>
      </c>
      <c r="AE404" s="133" t="s">
        <v>330</v>
      </c>
      <c r="AF404" s="39">
        <v>526</v>
      </c>
      <c r="AG404" s="39">
        <v>100</v>
      </c>
      <c r="AH404" s="183">
        <f t="shared" si="610"/>
        <v>1.6E-2</v>
      </c>
    </row>
    <row r="405" spans="1:7029" s="28" customFormat="1" ht="14.45" hidden="1" customHeight="1" x14ac:dyDescent="0.2">
      <c r="A405" s="108">
        <v>115</v>
      </c>
      <c r="B405" s="109" t="s">
        <v>1300</v>
      </c>
      <c r="C405" s="112" t="s">
        <v>157</v>
      </c>
      <c r="D405" s="110">
        <f>'Transmission Cost 12-30-2014'!B460</f>
        <v>469758.3</v>
      </c>
      <c r="E405" s="110">
        <f>'Transmission Cost 12-30-2014'!D460</f>
        <v>351148.41</v>
      </c>
      <c r="F405" s="111" t="s">
        <v>35</v>
      </c>
      <c r="G405" s="108"/>
      <c r="H405" s="278" t="s">
        <v>1301</v>
      </c>
      <c r="I405" s="108"/>
      <c r="J405" s="123" t="s">
        <v>601</v>
      </c>
      <c r="K405" s="126">
        <f t="shared" si="599"/>
        <v>1764.9028177833434</v>
      </c>
      <c r="L405" s="126">
        <f t="shared" si="600"/>
        <v>1319.2801878522225</v>
      </c>
      <c r="M405" s="127">
        <f>SUM(K405)</f>
        <v>1764.9028177833434</v>
      </c>
      <c r="N405" s="128" t="s">
        <v>338</v>
      </c>
      <c r="O405" s="142" t="s">
        <v>330</v>
      </c>
      <c r="P405" s="128" t="e">
        <f>VLOOKUP(I405,I429:J763,2,FALSE)</f>
        <v>#N/A</v>
      </c>
      <c r="Q405" s="129" t="e">
        <f>VLOOKUP(I405,#REF!,5,FALSE)</f>
        <v>#REF!</v>
      </c>
      <c r="R405" s="129" t="e">
        <f>VLOOKUP(I405,#REF!,6,FALSE)</f>
        <v>#REF!</v>
      </c>
      <c r="S405" s="130" t="e">
        <f t="shared" si="611"/>
        <v>#REF!</v>
      </c>
      <c r="T405" s="108">
        <v>115</v>
      </c>
      <c r="U405" s="108">
        <v>1</v>
      </c>
      <c r="V405" s="131">
        <v>3.5999999999999997E-2</v>
      </c>
      <c r="W405" s="385">
        <v>9.5820000000000007</v>
      </c>
      <c r="X405" s="128">
        <f t="shared" si="602"/>
        <v>1</v>
      </c>
      <c r="Y405" s="128">
        <f t="shared" si="607"/>
        <v>0</v>
      </c>
      <c r="Z405" s="135">
        <f t="shared" si="603"/>
        <v>0</v>
      </c>
      <c r="AA405" s="135">
        <f t="shared" si="604"/>
        <v>0</v>
      </c>
      <c r="AB405" s="128">
        <f t="shared" si="608"/>
        <v>1</v>
      </c>
      <c r="AC405" s="135">
        <f t="shared" si="605"/>
        <v>1764.9028177833434</v>
      </c>
      <c r="AD405" s="135">
        <f t="shared" si="606"/>
        <v>1319.2801878522225</v>
      </c>
      <c r="AE405" s="133" t="s">
        <v>330</v>
      </c>
      <c r="AF405" s="39">
        <v>526</v>
      </c>
      <c r="AG405" s="39">
        <v>100</v>
      </c>
      <c r="AH405" s="183">
        <f t="shared" si="610"/>
        <v>3.5999999999999997E-2</v>
      </c>
    </row>
    <row r="406" spans="1:7029" s="36" customFormat="1" ht="14.45" hidden="1" customHeight="1" x14ac:dyDescent="0.2">
      <c r="A406" s="124">
        <v>115</v>
      </c>
      <c r="B406" s="415" t="s">
        <v>1302</v>
      </c>
      <c r="C406" s="397" t="s">
        <v>305</v>
      </c>
      <c r="D406" s="120">
        <f>'Transmission Cost 12-30-2014'!B423</f>
        <v>629598.29</v>
      </c>
      <c r="E406" s="120">
        <f>'Transmission Cost 12-30-2014'!D423</f>
        <v>617933.25</v>
      </c>
      <c r="F406" s="121" t="s">
        <v>35</v>
      </c>
      <c r="G406" s="124"/>
      <c r="H406" s="397" t="s">
        <v>1303</v>
      </c>
      <c r="I406" s="401"/>
      <c r="J406" s="397" t="s">
        <v>1304</v>
      </c>
      <c r="K406" s="156">
        <f t="shared" si="599"/>
        <v>657.61855903723892</v>
      </c>
      <c r="L406" s="156">
        <f t="shared" si="600"/>
        <v>645.43436648501358</v>
      </c>
      <c r="M406" s="157">
        <f>SUM(K406)</f>
        <v>657.61855903723892</v>
      </c>
      <c r="N406" s="152" t="s">
        <v>329</v>
      </c>
      <c r="O406" s="158" t="s">
        <v>732</v>
      </c>
      <c r="P406" s="152" t="e">
        <f>VLOOKUP(I406,I429:J764,2,FALSE)</f>
        <v>#N/A</v>
      </c>
      <c r="Q406" s="159" t="e">
        <f>VLOOKUP(I406,#REF!,5,FALSE)</f>
        <v>#REF!</v>
      </c>
      <c r="R406" s="159" t="e">
        <f>VLOOKUP(I406,#REF!,6,FALSE)</f>
        <v>#REF!</v>
      </c>
      <c r="S406" s="160" t="e">
        <f t="shared" si="611"/>
        <v>#REF!</v>
      </c>
      <c r="T406" s="124">
        <v>115</v>
      </c>
      <c r="U406" s="124">
        <v>1</v>
      </c>
      <c r="V406" s="399">
        <v>2.3E-2</v>
      </c>
      <c r="W406" s="399">
        <v>22.02</v>
      </c>
      <c r="X406" s="404">
        <f t="shared" si="602"/>
        <v>1</v>
      </c>
      <c r="Y406" s="404">
        <f t="shared" si="607"/>
        <v>1</v>
      </c>
      <c r="Z406" s="161">
        <f t="shared" si="603"/>
        <v>657.61855903723892</v>
      </c>
      <c r="AA406" s="161">
        <f t="shared" si="604"/>
        <v>645.43436648501358</v>
      </c>
      <c r="AB406" s="404">
        <f t="shared" si="608"/>
        <v>0</v>
      </c>
      <c r="AC406" s="161">
        <f t="shared" si="605"/>
        <v>0</v>
      </c>
      <c r="AD406" s="161">
        <f t="shared" si="606"/>
        <v>0</v>
      </c>
      <c r="AE406" s="162" t="s">
        <v>330</v>
      </c>
      <c r="AF406" s="163">
        <v>526</v>
      </c>
      <c r="AG406" s="163">
        <v>100</v>
      </c>
      <c r="AH406" s="387">
        <f t="shared" si="610"/>
        <v>2.3E-2</v>
      </c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  <c r="GD406" s="28"/>
      <c r="GE406" s="28"/>
      <c r="GF406" s="28"/>
      <c r="GG406" s="28"/>
      <c r="GH406" s="28"/>
      <c r="GI406" s="28"/>
      <c r="GJ406" s="28"/>
      <c r="GK406" s="28"/>
      <c r="GL406" s="28"/>
      <c r="GM406" s="28"/>
      <c r="GN406" s="28"/>
      <c r="GO406" s="28"/>
      <c r="GP406" s="28"/>
      <c r="GQ406" s="28"/>
      <c r="GR406" s="28"/>
      <c r="GS406" s="28"/>
      <c r="GT406" s="28"/>
      <c r="GU406" s="28"/>
      <c r="GV406" s="28"/>
      <c r="GW406" s="28"/>
      <c r="GX406" s="28"/>
      <c r="GY406" s="28"/>
      <c r="GZ406" s="28"/>
      <c r="HA406" s="28"/>
      <c r="HB406" s="28"/>
      <c r="HC406" s="28"/>
      <c r="HD406" s="28"/>
      <c r="HE406" s="28"/>
      <c r="HF406" s="28"/>
      <c r="HG406" s="28"/>
      <c r="HH406" s="28"/>
      <c r="HI406" s="28"/>
      <c r="HJ406" s="28"/>
      <c r="HK406" s="28"/>
      <c r="HL406" s="28"/>
      <c r="HM406" s="28"/>
      <c r="HN406" s="28"/>
      <c r="HO406" s="28"/>
      <c r="HP406" s="28"/>
      <c r="HQ406" s="28"/>
      <c r="HR406" s="28"/>
      <c r="HS406" s="28"/>
      <c r="HT406" s="28"/>
      <c r="HU406" s="28"/>
      <c r="HV406" s="28"/>
      <c r="HW406" s="28"/>
      <c r="HX406" s="28"/>
      <c r="HY406" s="28"/>
      <c r="HZ406" s="28"/>
      <c r="IA406" s="28"/>
      <c r="IB406" s="28"/>
      <c r="IC406" s="28"/>
      <c r="ID406" s="28"/>
      <c r="IE406" s="28"/>
      <c r="IF406" s="28"/>
      <c r="IG406" s="28"/>
      <c r="IH406" s="28"/>
      <c r="II406" s="28"/>
      <c r="IJ406" s="28"/>
      <c r="IK406" s="28"/>
      <c r="IL406" s="28"/>
      <c r="IM406" s="28"/>
      <c r="IN406" s="28"/>
      <c r="IO406" s="28"/>
      <c r="IP406" s="28"/>
      <c r="IQ406" s="28"/>
      <c r="IR406" s="28"/>
      <c r="IS406" s="28"/>
      <c r="IT406" s="28"/>
      <c r="IU406" s="28"/>
      <c r="IV406" s="28"/>
      <c r="IW406" s="28"/>
      <c r="IX406" s="28"/>
      <c r="IY406" s="28"/>
      <c r="IZ406" s="28"/>
      <c r="JA406" s="28"/>
      <c r="JB406" s="28"/>
      <c r="JC406" s="28"/>
      <c r="JD406" s="28"/>
      <c r="JE406" s="28"/>
      <c r="JF406" s="28"/>
      <c r="JG406" s="28"/>
      <c r="JH406" s="28"/>
      <c r="JI406" s="28"/>
      <c r="JJ406" s="28"/>
      <c r="JK406" s="28"/>
      <c r="JL406" s="28"/>
      <c r="JM406" s="28"/>
      <c r="JN406" s="28"/>
      <c r="JO406" s="28"/>
      <c r="JP406" s="28"/>
      <c r="JQ406" s="28"/>
      <c r="JR406" s="28"/>
      <c r="JS406" s="28"/>
      <c r="JT406" s="28"/>
      <c r="JU406" s="28"/>
      <c r="JV406" s="28"/>
      <c r="JW406" s="28"/>
      <c r="JX406" s="28"/>
      <c r="JY406" s="28"/>
      <c r="JZ406" s="28"/>
      <c r="KA406" s="28"/>
      <c r="KB406" s="28"/>
      <c r="KC406" s="28"/>
      <c r="KD406" s="28"/>
      <c r="KE406" s="28"/>
      <c r="KF406" s="28"/>
      <c r="KG406" s="28"/>
      <c r="KH406" s="28"/>
      <c r="KI406" s="28"/>
      <c r="KJ406" s="28"/>
      <c r="KK406" s="28"/>
      <c r="KL406" s="28"/>
      <c r="KM406" s="28"/>
      <c r="KN406" s="28"/>
      <c r="KO406" s="28"/>
      <c r="KP406" s="28"/>
      <c r="KQ406" s="28"/>
      <c r="KR406" s="28"/>
      <c r="KS406" s="28"/>
      <c r="KT406" s="28"/>
      <c r="KU406" s="28"/>
      <c r="KV406" s="28"/>
      <c r="KW406" s="28"/>
      <c r="KX406" s="28"/>
      <c r="KY406" s="28"/>
      <c r="KZ406" s="28"/>
      <c r="LA406" s="28"/>
      <c r="LB406" s="28"/>
      <c r="LC406" s="28"/>
      <c r="LD406" s="28"/>
      <c r="LE406" s="28"/>
      <c r="LF406" s="28"/>
      <c r="LG406" s="28"/>
      <c r="LH406" s="28"/>
      <c r="LI406" s="28"/>
      <c r="LJ406" s="28"/>
      <c r="LK406" s="28"/>
      <c r="LL406" s="28"/>
      <c r="LM406" s="28"/>
      <c r="LN406" s="28"/>
      <c r="LO406" s="28"/>
      <c r="LP406" s="28"/>
      <c r="LQ406" s="28"/>
      <c r="LR406" s="28"/>
      <c r="LS406" s="28"/>
      <c r="LT406" s="28"/>
      <c r="LU406" s="28"/>
      <c r="LV406" s="28"/>
      <c r="LW406" s="28"/>
      <c r="LX406" s="28"/>
      <c r="LY406" s="28"/>
      <c r="LZ406" s="28"/>
      <c r="MA406" s="28"/>
      <c r="MB406" s="28"/>
      <c r="MC406" s="28"/>
      <c r="MD406" s="28"/>
      <c r="ME406" s="28"/>
      <c r="MF406" s="28"/>
      <c r="MG406" s="28"/>
      <c r="MH406" s="28"/>
      <c r="MI406" s="28"/>
      <c r="MJ406" s="28"/>
      <c r="MK406" s="28"/>
      <c r="ML406" s="28"/>
      <c r="MM406" s="28"/>
      <c r="MN406" s="28"/>
      <c r="MO406" s="28"/>
      <c r="MP406" s="28"/>
      <c r="MQ406" s="28"/>
      <c r="MR406" s="28"/>
      <c r="MS406" s="28"/>
      <c r="MT406" s="28"/>
      <c r="MU406" s="28"/>
      <c r="MV406" s="28"/>
      <c r="MW406" s="28"/>
      <c r="MX406" s="28"/>
      <c r="MY406" s="28"/>
      <c r="MZ406" s="28"/>
      <c r="NA406" s="28"/>
      <c r="NB406" s="28"/>
      <c r="NC406" s="28"/>
      <c r="ND406" s="28"/>
      <c r="NE406" s="28"/>
      <c r="NF406" s="28"/>
      <c r="NG406" s="28"/>
      <c r="NH406" s="28"/>
      <c r="NI406" s="28"/>
      <c r="NJ406" s="28"/>
      <c r="NK406" s="28"/>
      <c r="NL406" s="28"/>
      <c r="NM406" s="28"/>
      <c r="NN406" s="28"/>
      <c r="NO406" s="28"/>
      <c r="NP406" s="28"/>
      <c r="NQ406" s="28"/>
      <c r="NR406" s="28"/>
      <c r="NS406" s="28"/>
      <c r="NT406" s="28"/>
      <c r="NU406" s="28"/>
      <c r="NV406" s="28"/>
      <c r="NW406" s="28"/>
      <c r="NX406" s="28"/>
      <c r="NY406" s="28"/>
      <c r="NZ406" s="28"/>
      <c r="OA406" s="28"/>
      <c r="OB406" s="28"/>
      <c r="OC406" s="28"/>
      <c r="OD406" s="28"/>
      <c r="OE406" s="28"/>
      <c r="OF406" s="28"/>
      <c r="OG406" s="28"/>
      <c r="OH406" s="28"/>
      <c r="OI406" s="28"/>
      <c r="OJ406" s="28"/>
      <c r="OK406" s="28"/>
      <c r="OL406" s="28"/>
      <c r="OM406" s="28"/>
      <c r="ON406" s="28"/>
      <c r="OO406" s="28"/>
      <c r="OP406" s="28"/>
      <c r="OQ406" s="28"/>
      <c r="OR406" s="28"/>
      <c r="OS406" s="28"/>
      <c r="OT406" s="28"/>
      <c r="OU406" s="28"/>
      <c r="OV406" s="28"/>
      <c r="OW406" s="28"/>
      <c r="OX406" s="28"/>
      <c r="OY406" s="28"/>
      <c r="OZ406" s="28"/>
      <c r="PA406" s="28"/>
      <c r="PB406" s="28"/>
      <c r="PC406" s="28"/>
      <c r="PD406" s="28"/>
      <c r="PE406" s="28"/>
      <c r="PF406" s="28"/>
      <c r="PG406" s="28"/>
      <c r="PH406" s="28"/>
      <c r="PI406" s="28"/>
      <c r="PJ406" s="28"/>
      <c r="PK406" s="28"/>
      <c r="PL406" s="28"/>
      <c r="PM406" s="28"/>
      <c r="PN406" s="28"/>
      <c r="PO406" s="28"/>
      <c r="PP406" s="28"/>
      <c r="PQ406" s="28"/>
      <c r="PR406" s="28"/>
      <c r="PS406" s="28"/>
      <c r="PT406" s="28"/>
      <c r="PU406" s="28"/>
      <c r="PV406" s="28"/>
      <c r="PW406" s="28"/>
      <c r="PX406" s="28"/>
      <c r="PY406" s="28"/>
      <c r="PZ406" s="28"/>
      <c r="QA406" s="28"/>
      <c r="QB406" s="28"/>
      <c r="QC406" s="28"/>
      <c r="QD406" s="28"/>
      <c r="QE406" s="28"/>
      <c r="QF406" s="28"/>
      <c r="QG406" s="28"/>
      <c r="QH406" s="28"/>
      <c r="QI406" s="28"/>
      <c r="QJ406" s="28"/>
      <c r="QK406" s="28"/>
      <c r="QL406" s="28"/>
      <c r="QM406" s="28"/>
      <c r="QN406" s="28"/>
      <c r="QO406" s="28"/>
      <c r="QP406" s="28"/>
      <c r="QQ406" s="28"/>
      <c r="QR406" s="28"/>
      <c r="QS406" s="28"/>
      <c r="QT406" s="28"/>
      <c r="QU406" s="28"/>
      <c r="QV406" s="28"/>
      <c r="QW406" s="28"/>
      <c r="QX406" s="28"/>
      <c r="QY406" s="28"/>
      <c r="QZ406" s="28"/>
      <c r="RA406" s="28"/>
      <c r="RB406" s="28"/>
      <c r="RC406" s="28"/>
      <c r="RD406" s="28"/>
      <c r="RE406" s="28"/>
      <c r="RF406" s="28"/>
      <c r="RG406" s="28"/>
      <c r="RH406" s="28"/>
      <c r="RI406" s="28"/>
      <c r="RJ406" s="28"/>
      <c r="RK406" s="28"/>
      <c r="RL406" s="28"/>
      <c r="RM406" s="28"/>
      <c r="RN406" s="28"/>
      <c r="RO406" s="28"/>
      <c r="RP406" s="28"/>
      <c r="RQ406" s="28"/>
      <c r="RR406" s="28"/>
      <c r="RS406" s="28"/>
      <c r="RT406" s="28"/>
      <c r="RU406" s="28"/>
      <c r="RV406" s="28"/>
      <c r="RW406" s="28"/>
      <c r="RX406" s="28"/>
      <c r="RY406" s="28"/>
      <c r="RZ406" s="28"/>
      <c r="SA406" s="28"/>
      <c r="SB406" s="28"/>
      <c r="SC406" s="28"/>
      <c r="SD406" s="28"/>
      <c r="SE406" s="28"/>
      <c r="SF406" s="28"/>
      <c r="SG406" s="28"/>
      <c r="SH406" s="28"/>
      <c r="SI406" s="28"/>
      <c r="SJ406" s="28"/>
      <c r="SK406" s="28"/>
      <c r="SL406" s="28"/>
      <c r="SM406" s="28"/>
      <c r="SN406" s="28"/>
      <c r="SO406" s="28"/>
      <c r="SP406" s="28"/>
      <c r="SQ406" s="28"/>
      <c r="SR406" s="28"/>
      <c r="SS406" s="28"/>
      <c r="ST406" s="28"/>
      <c r="SU406" s="28"/>
      <c r="SV406" s="28"/>
      <c r="SW406" s="28"/>
      <c r="SX406" s="28"/>
      <c r="SY406" s="28"/>
      <c r="SZ406" s="28"/>
      <c r="TA406" s="28"/>
      <c r="TB406" s="28"/>
      <c r="TC406" s="28"/>
      <c r="TD406" s="28"/>
      <c r="TE406" s="28"/>
      <c r="TF406" s="28"/>
      <c r="TG406" s="28"/>
      <c r="TH406" s="28"/>
      <c r="TI406" s="28"/>
      <c r="TJ406" s="28"/>
      <c r="TK406" s="28"/>
      <c r="TL406" s="28"/>
      <c r="TM406" s="28"/>
      <c r="TN406" s="28"/>
      <c r="TO406" s="28"/>
      <c r="TP406" s="28"/>
      <c r="TQ406" s="28"/>
      <c r="TR406" s="28"/>
      <c r="TS406" s="28"/>
      <c r="TT406" s="28"/>
      <c r="TU406" s="28"/>
      <c r="TV406" s="28"/>
      <c r="TW406" s="28"/>
      <c r="TX406" s="28"/>
      <c r="TY406" s="28"/>
      <c r="TZ406" s="28"/>
      <c r="UA406" s="28"/>
      <c r="UB406" s="28"/>
      <c r="UC406" s="28"/>
      <c r="UD406" s="28"/>
      <c r="UE406" s="28"/>
      <c r="UF406" s="28"/>
      <c r="UG406" s="28"/>
      <c r="UH406" s="28"/>
      <c r="UI406" s="28"/>
      <c r="UJ406" s="28"/>
      <c r="UK406" s="28"/>
      <c r="UL406" s="28"/>
      <c r="UM406" s="28"/>
      <c r="UN406" s="28"/>
      <c r="UO406" s="28"/>
      <c r="UP406" s="28"/>
      <c r="UQ406" s="28"/>
      <c r="UR406" s="28"/>
      <c r="US406" s="28"/>
      <c r="UT406" s="28"/>
      <c r="UU406" s="28"/>
      <c r="UV406" s="28"/>
      <c r="UW406" s="28"/>
      <c r="UX406" s="28"/>
      <c r="UY406" s="28"/>
      <c r="UZ406" s="28"/>
      <c r="VA406" s="28"/>
      <c r="VB406" s="28"/>
      <c r="VC406" s="28"/>
      <c r="VD406" s="28"/>
      <c r="VE406" s="28"/>
      <c r="VF406" s="28"/>
      <c r="VG406" s="28"/>
      <c r="VH406" s="28"/>
      <c r="VI406" s="28"/>
      <c r="VJ406" s="28"/>
      <c r="VK406" s="28"/>
      <c r="VL406" s="28"/>
      <c r="VM406" s="28"/>
      <c r="VN406" s="28"/>
      <c r="VO406" s="28"/>
      <c r="VP406" s="28"/>
      <c r="VQ406" s="28"/>
      <c r="VR406" s="28"/>
      <c r="VS406" s="28"/>
      <c r="VT406" s="28"/>
      <c r="VU406" s="28"/>
      <c r="VV406" s="28"/>
      <c r="VW406" s="28"/>
      <c r="VX406" s="28"/>
      <c r="VY406" s="28"/>
      <c r="VZ406" s="28"/>
      <c r="WA406" s="28"/>
      <c r="WB406" s="28"/>
      <c r="WC406" s="28"/>
      <c r="WD406" s="28"/>
      <c r="WE406" s="28"/>
      <c r="WF406" s="28"/>
      <c r="WG406" s="28"/>
      <c r="WH406" s="28"/>
      <c r="WI406" s="28"/>
      <c r="WJ406" s="28"/>
      <c r="WK406" s="28"/>
      <c r="WL406" s="28"/>
      <c r="WM406" s="28"/>
      <c r="WN406" s="28"/>
      <c r="WO406" s="28"/>
      <c r="WP406" s="28"/>
      <c r="WQ406" s="28"/>
      <c r="WR406" s="28"/>
      <c r="WS406" s="28"/>
      <c r="WT406" s="28"/>
      <c r="WU406" s="28"/>
      <c r="WV406" s="28"/>
      <c r="WW406" s="28"/>
      <c r="WX406" s="28"/>
      <c r="WY406" s="28"/>
      <c r="WZ406" s="28"/>
      <c r="XA406" s="28"/>
      <c r="XB406" s="28"/>
      <c r="XC406" s="28"/>
      <c r="XD406" s="28"/>
      <c r="XE406" s="28"/>
      <c r="XF406" s="28"/>
      <c r="XG406" s="28"/>
      <c r="XH406" s="28"/>
      <c r="XI406" s="28"/>
      <c r="XJ406" s="28"/>
      <c r="XK406" s="28"/>
      <c r="XL406" s="28"/>
      <c r="XM406" s="28"/>
      <c r="XN406" s="28"/>
      <c r="XO406" s="28"/>
      <c r="XP406" s="28"/>
      <c r="XQ406" s="28"/>
      <c r="XR406" s="28"/>
      <c r="XS406" s="28"/>
      <c r="XT406" s="28"/>
      <c r="XU406" s="28"/>
      <c r="XV406" s="28"/>
      <c r="XW406" s="28"/>
      <c r="XX406" s="28"/>
      <c r="XY406" s="28"/>
      <c r="XZ406" s="28"/>
      <c r="YA406" s="28"/>
      <c r="YB406" s="28"/>
      <c r="YC406" s="28"/>
      <c r="YD406" s="28"/>
      <c r="YE406" s="28"/>
      <c r="YF406" s="28"/>
      <c r="YG406" s="28"/>
      <c r="YH406" s="28"/>
      <c r="YI406" s="28"/>
      <c r="YJ406" s="28"/>
      <c r="YK406" s="28"/>
      <c r="YL406" s="28"/>
      <c r="YM406" s="28"/>
      <c r="YN406" s="28"/>
      <c r="YO406" s="28"/>
      <c r="YP406" s="28"/>
      <c r="YQ406" s="28"/>
      <c r="YR406" s="28"/>
      <c r="YS406" s="28"/>
      <c r="YT406" s="28"/>
      <c r="YU406" s="28"/>
      <c r="YV406" s="28"/>
      <c r="YW406" s="28"/>
      <c r="YX406" s="28"/>
      <c r="YY406" s="28"/>
      <c r="YZ406" s="28"/>
      <c r="ZA406" s="28"/>
      <c r="ZB406" s="28"/>
      <c r="ZC406" s="28"/>
      <c r="ZD406" s="28"/>
      <c r="ZE406" s="28"/>
      <c r="ZF406" s="28"/>
      <c r="ZG406" s="28"/>
      <c r="ZH406" s="28"/>
      <c r="ZI406" s="28"/>
      <c r="ZJ406" s="28"/>
      <c r="ZK406" s="28"/>
      <c r="ZL406" s="28"/>
      <c r="ZM406" s="28"/>
      <c r="ZN406" s="28"/>
      <c r="ZO406" s="28"/>
      <c r="ZP406" s="28"/>
      <c r="ZQ406" s="28"/>
      <c r="ZR406" s="28"/>
      <c r="ZS406" s="28"/>
      <c r="ZT406" s="28"/>
      <c r="ZU406" s="28"/>
      <c r="ZV406" s="28"/>
      <c r="ZW406" s="28"/>
      <c r="ZX406" s="28"/>
      <c r="ZY406" s="28"/>
      <c r="ZZ406" s="28"/>
      <c r="AAA406" s="28"/>
      <c r="AAB406" s="28"/>
      <c r="AAC406" s="28"/>
      <c r="AAD406" s="28"/>
      <c r="AAE406" s="28"/>
      <c r="AAF406" s="28"/>
      <c r="AAG406" s="28"/>
      <c r="AAH406" s="28"/>
      <c r="AAI406" s="28"/>
      <c r="AAJ406" s="28"/>
      <c r="AAK406" s="28"/>
      <c r="AAL406" s="28"/>
      <c r="AAM406" s="28"/>
      <c r="AAN406" s="28"/>
      <c r="AAO406" s="28"/>
      <c r="AAP406" s="28"/>
      <c r="AAQ406" s="28"/>
      <c r="AAR406" s="28"/>
      <c r="AAS406" s="28"/>
      <c r="AAT406" s="28"/>
      <c r="AAU406" s="28"/>
      <c r="AAV406" s="28"/>
      <c r="AAW406" s="28"/>
      <c r="AAX406" s="28"/>
      <c r="AAY406" s="28"/>
      <c r="AAZ406" s="28"/>
      <c r="ABA406" s="28"/>
      <c r="ABB406" s="28"/>
      <c r="ABC406" s="28"/>
      <c r="ABD406" s="28"/>
      <c r="ABE406" s="28"/>
      <c r="ABF406" s="28"/>
      <c r="ABG406" s="28"/>
      <c r="ABH406" s="28"/>
      <c r="ABI406" s="28"/>
      <c r="ABJ406" s="28"/>
      <c r="ABK406" s="28"/>
      <c r="ABL406" s="28"/>
      <c r="ABM406" s="28"/>
      <c r="ABN406" s="28"/>
      <c r="ABO406" s="28"/>
      <c r="ABP406" s="28"/>
      <c r="ABQ406" s="28"/>
      <c r="ABR406" s="28"/>
      <c r="ABS406" s="28"/>
      <c r="ABT406" s="28"/>
      <c r="ABU406" s="28"/>
      <c r="ABV406" s="28"/>
      <c r="ABW406" s="28"/>
      <c r="ABX406" s="28"/>
      <c r="ABY406" s="28"/>
      <c r="ABZ406" s="28"/>
      <c r="ACA406" s="28"/>
      <c r="ACB406" s="28"/>
      <c r="ACC406" s="28"/>
      <c r="ACD406" s="28"/>
      <c r="ACE406" s="28"/>
      <c r="ACF406" s="28"/>
      <c r="ACG406" s="28"/>
      <c r="ACH406" s="28"/>
      <c r="ACI406" s="28"/>
      <c r="ACJ406" s="28"/>
      <c r="ACK406" s="28"/>
      <c r="ACL406" s="28"/>
      <c r="ACM406" s="28"/>
      <c r="ACN406" s="28"/>
      <c r="ACO406" s="28"/>
      <c r="ACP406" s="28"/>
      <c r="ACQ406" s="28"/>
      <c r="ACR406" s="28"/>
      <c r="ACS406" s="28"/>
      <c r="ACT406" s="28"/>
      <c r="ACU406" s="28"/>
      <c r="ACV406" s="28"/>
      <c r="ACW406" s="28"/>
      <c r="ACX406" s="28"/>
      <c r="ACY406" s="28"/>
      <c r="ACZ406" s="28"/>
      <c r="ADA406" s="28"/>
      <c r="ADB406" s="28"/>
      <c r="ADC406" s="28"/>
      <c r="ADD406" s="28"/>
      <c r="ADE406" s="28"/>
      <c r="ADF406" s="28"/>
      <c r="ADG406" s="28"/>
      <c r="ADH406" s="28"/>
      <c r="ADI406" s="28"/>
      <c r="ADJ406" s="28"/>
      <c r="ADK406" s="28"/>
      <c r="ADL406" s="28"/>
      <c r="ADM406" s="28"/>
      <c r="ADN406" s="28"/>
      <c r="ADO406" s="28"/>
      <c r="ADP406" s="28"/>
      <c r="ADQ406" s="28"/>
      <c r="ADR406" s="28"/>
      <c r="ADS406" s="28"/>
      <c r="ADT406" s="28"/>
      <c r="ADU406" s="28"/>
      <c r="ADV406" s="28"/>
      <c r="ADW406" s="28"/>
      <c r="ADX406" s="28"/>
      <c r="ADY406" s="28"/>
      <c r="ADZ406" s="28"/>
      <c r="AEA406" s="28"/>
      <c r="AEB406" s="28"/>
      <c r="AEC406" s="28"/>
      <c r="AED406" s="28"/>
      <c r="AEE406" s="28"/>
      <c r="AEF406" s="28"/>
      <c r="AEG406" s="28"/>
      <c r="AEH406" s="28"/>
      <c r="AEI406" s="28"/>
      <c r="AEJ406" s="28"/>
      <c r="AEK406" s="28"/>
      <c r="AEL406" s="28"/>
      <c r="AEM406" s="28"/>
      <c r="AEN406" s="28"/>
      <c r="AEO406" s="28"/>
      <c r="AEP406" s="28"/>
      <c r="AEQ406" s="28"/>
      <c r="AER406" s="28"/>
      <c r="AES406" s="28"/>
      <c r="AET406" s="28"/>
      <c r="AEU406" s="28"/>
      <c r="AEV406" s="28"/>
      <c r="AEW406" s="28"/>
      <c r="AEX406" s="28"/>
      <c r="AEY406" s="28"/>
      <c r="AEZ406" s="28"/>
      <c r="AFA406" s="28"/>
      <c r="AFB406" s="28"/>
      <c r="AFC406" s="28"/>
      <c r="AFD406" s="28"/>
      <c r="AFE406" s="28"/>
      <c r="AFF406" s="28"/>
      <c r="AFG406" s="28"/>
      <c r="AFH406" s="28"/>
      <c r="AFI406" s="28"/>
      <c r="AFJ406" s="28"/>
      <c r="AFK406" s="28"/>
      <c r="AFL406" s="28"/>
      <c r="AFM406" s="28"/>
      <c r="AFN406" s="28"/>
      <c r="AFO406" s="28"/>
      <c r="AFP406" s="28"/>
      <c r="AFQ406" s="28"/>
      <c r="AFR406" s="28"/>
      <c r="AFS406" s="28"/>
      <c r="AFT406" s="28"/>
      <c r="AFU406" s="28"/>
      <c r="AFV406" s="28"/>
      <c r="AFW406" s="28"/>
      <c r="AFX406" s="28"/>
      <c r="AFY406" s="28"/>
      <c r="AFZ406" s="28"/>
      <c r="AGA406" s="28"/>
      <c r="AGB406" s="28"/>
      <c r="AGC406" s="28"/>
      <c r="AGD406" s="28"/>
      <c r="AGE406" s="28"/>
      <c r="AGF406" s="28"/>
      <c r="AGG406" s="28"/>
      <c r="AGH406" s="28"/>
      <c r="AGI406" s="28"/>
      <c r="AGJ406" s="28"/>
      <c r="AGK406" s="28"/>
      <c r="AGL406" s="28"/>
      <c r="AGM406" s="28"/>
      <c r="AGN406" s="28"/>
      <c r="AGO406" s="28"/>
      <c r="AGP406" s="28"/>
      <c r="AGQ406" s="28"/>
      <c r="AGR406" s="28"/>
    </row>
    <row r="407" spans="1:7029" s="28" customFormat="1" ht="14.45" hidden="1" customHeight="1" x14ac:dyDescent="0.2">
      <c r="A407" s="108">
        <v>115</v>
      </c>
      <c r="B407" s="109" t="s">
        <v>587</v>
      </c>
      <c r="C407" s="112" t="s">
        <v>33</v>
      </c>
      <c r="D407" s="110">
        <f>'Transmission Cost 12-30-2014'!B397</f>
        <v>1233977.2</v>
      </c>
      <c r="E407" s="110">
        <f>'Transmission Cost 12-30-2014'!D397</f>
        <v>852582.73999999987</v>
      </c>
      <c r="F407" s="111" t="s">
        <v>35</v>
      </c>
      <c r="G407" s="108"/>
      <c r="H407" s="278" t="s">
        <v>1307</v>
      </c>
      <c r="I407" s="108"/>
      <c r="J407" s="278" t="s">
        <v>1308</v>
      </c>
      <c r="K407" s="126">
        <f t="shared" si="599"/>
        <v>41427.166517457474</v>
      </c>
      <c r="L407" s="126">
        <f t="shared" si="600"/>
        <v>28622.965756490594</v>
      </c>
      <c r="M407" s="127">
        <f>SUM(K407:K407)</f>
        <v>41427.166517457474</v>
      </c>
      <c r="N407" s="128" t="s">
        <v>338</v>
      </c>
      <c r="O407" s="142" t="s">
        <v>330</v>
      </c>
      <c r="P407" s="128" t="e">
        <f>VLOOKUP(I407,I431:J767,2,FALSE)</f>
        <v>#N/A</v>
      </c>
      <c r="Q407" s="129" t="e">
        <f>VLOOKUP(I407,#REF!,5,FALSE)</f>
        <v>#REF!</v>
      </c>
      <c r="R407" s="129" t="e">
        <f>VLOOKUP(I407,#REF!,6,FALSE)</f>
        <v>#REF!</v>
      </c>
      <c r="S407" s="130" t="e">
        <f t="shared" si="611"/>
        <v>#REF!</v>
      </c>
      <c r="T407" s="108">
        <v>115</v>
      </c>
      <c r="U407" s="108">
        <v>1</v>
      </c>
      <c r="V407" s="131">
        <v>0.15</v>
      </c>
      <c r="W407" s="385">
        <v>4.468</v>
      </c>
      <c r="X407" s="128">
        <f t="shared" si="602"/>
        <v>1</v>
      </c>
      <c r="Y407" s="128">
        <f t="shared" si="607"/>
        <v>0</v>
      </c>
      <c r="Z407" s="135">
        <f t="shared" si="603"/>
        <v>0</v>
      </c>
      <c r="AA407" s="135">
        <f t="shared" si="604"/>
        <v>0</v>
      </c>
      <c r="AB407" s="128">
        <f t="shared" si="608"/>
        <v>1</v>
      </c>
      <c r="AC407" s="135">
        <f t="shared" si="605"/>
        <v>41427.166517457474</v>
      </c>
      <c r="AD407" s="135">
        <f t="shared" si="606"/>
        <v>28622.965756490594</v>
      </c>
      <c r="AE407" s="133" t="s">
        <v>330</v>
      </c>
      <c r="AF407" s="39">
        <v>526</v>
      </c>
      <c r="AG407" s="39">
        <v>100</v>
      </c>
      <c r="AH407" s="180">
        <f t="shared" si="610"/>
        <v>0.15</v>
      </c>
    </row>
    <row r="408" spans="1:7029" s="28" customFormat="1" ht="14.45" hidden="1" customHeight="1" x14ac:dyDescent="0.2">
      <c r="A408" s="108">
        <v>115</v>
      </c>
      <c r="B408" s="109" t="s">
        <v>1429</v>
      </c>
      <c r="C408" s="279" t="s">
        <v>299</v>
      </c>
      <c r="D408" s="110">
        <f>'Transmission Cost 12-30-2014'!B451</f>
        <v>1181793.58</v>
      </c>
      <c r="E408" s="110">
        <f>'Transmission Cost 12-30-2014'!D451</f>
        <v>1151481.8399999999</v>
      </c>
      <c r="F408" s="111" t="s">
        <v>35</v>
      </c>
      <c r="G408" s="108"/>
      <c r="H408" s="113" t="s">
        <v>1430</v>
      </c>
      <c r="I408" s="108"/>
      <c r="J408" s="123" t="s">
        <v>1432</v>
      </c>
      <c r="K408" s="126">
        <f t="shared" si="599"/>
        <v>649.86333699930537</v>
      </c>
      <c r="L408" s="126">
        <f t="shared" si="600"/>
        <v>633.19503820328771</v>
      </c>
      <c r="M408" s="127">
        <f>SUM(K408:K409)</f>
        <v>1197.1166734197732</v>
      </c>
      <c r="N408" s="128" t="s">
        <v>338</v>
      </c>
      <c r="O408" s="142" t="s">
        <v>330</v>
      </c>
      <c r="P408" s="128" t="e">
        <f>VLOOKUP(I408,I432:J768,2,FALSE)</f>
        <v>#N/A</v>
      </c>
      <c r="Q408" s="129" t="e">
        <f>VLOOKUP(I408,#REF!,5,FALSE)</f>
        <v>#REF!</v>
      </c>
      <c r="R408" s="129" t="e">
        <f>VLOOKUP(I408,#REF!,6,FALSE)</f>
        <v>#REF!</v>
      </c>
      <c r="S408" s="130" t="e">
        <f t="shared" si="611"/>
        <v>#REF!</v>
      </c>
      <c r="T408" s="108">
        <v>115</v>
      </c>
      <c r="U408" s="108">
        <v>1</v>
      </c>
      <c r="V408" s="131">
        <v>1.9E-2</v>
      </c>
      <c r="W408" s="131">
        <v>34.552</v>
      </c>
      <c r="X408" s="128">
        <f t="shared" si="602"/>
        <v>1</v>
      </c>
      <c r="Y408" s="128">
        <f t="shared" si="607"/>
        <v>0</v>
      </c>
      <c r="Z408" s="135">
        <f t="shared" si="603"/>
        <v>0</v>
      </c>
      <c r="AA408" s="135">
        <f t="shared" si="604"/>
        <v>0</v>
      </c>
      <c r="AB408" s="128">
        <f t="shared" si="608"/>
        <v>1</v>
      </c>
      <c r="AC408" s="135">
        <f t="shared" si="605"/>
        <v>649.86333699930537</v>
      </c>
      <c r="AD408" s="135">
        <f t="shared" si="606"/>
        <v>633.19503820328771</v>
      </c>
      <c r="AE408" s="133" t="s">
        <v>330</v>
      </c>
      <c r="AF408" s="39">
        <v>526</v>
      </c>
      <c r="AG408" s="39">
        <v>100</v>
      </c>
      <c r="AH408" s="180">
        <f t="shared" si="610"/>
        <v>1.9E-2</v>
      </c>
    </row>
    <row r="409" spans="1:7029" s="28" customFormat="1" ht="14.45" hidden="1" customHeight="1" x14ac:dyDescent="0.2">
      <c r="A409" s="108">
        <v>115</v>
      </c>
      <c r="B409" s="109" t="s">
        <v>1429</v>
      </c>
      <c r="C409" s="279" t="s">
        <v>299</v>
      </c>
      <c r="D409" s="110">
        <f>'Transmission Cost 12-30-2014'!B451</f>
        <v>1181793.58</v>
      </c>
      <c r="E409" s="110">
        <f>'Transmission Cost 12-30-2014'!D451</f>
        <v>1151481.8399999999</v>
      </c>
      <c r="F409" s="111" t="s">
        <v>35</v>
      </c>
      <c r="G409" s="166"/>
      <c r="H409" s="113" t="s">
        <v>1431</v>
      </c>
      <c r="I409" s="108"/>
      <c r="J409" s="123" t="s">
        <v>1433</v>
      </c>
      <c r="K409" s="126">
        <f t="shared" si="599"/>
        <v>547.25333642046769</v>
      </c>
      <c r="L409" s="126">
        <f t="shared" si="600"/>
        <v>533.21687427645281</v>
      </c>
      <c r="M409" s="127"/>
      <c r="N409" s="128" t="s">
        <v>338</v>
      </c>
      <c r="O409" s="142" t="s">
        <v>330</v>
      </c>
      <c r="P409" s="128"/>
      <c r="Q409" s="129"/>
      <c r="R409" s="129"/>
      <c r="S409" s="130"/>
      <c r="T409" s="108">
        <v>115</v>
      </c>
      <c r="U409" s="108">
        <v>1</v>
      </c>
      <c r="V409" s="131">
        <v>1.6E-2</v>
      </c>
      <c r="W409" s="131">
        <v>34.552</v>
      </c>
      <c r="X409" s="128">
        <f t="shared" si="602"/>
        <v>1</v>
      </c>
      <c r="Y409" s="128">
        <f t="shared" si="607"/>
        <v>0</v>
      </c>
      <c r="Z409" s="135">
        <f t="shared" si="603"/>
        <v>0</v>
      </c>
      <c r="AA409" s="135">
        <f t="shared" si="604"/>
        <v>0</v>
      </c>
      <c r="AB409" s="128">
        <f t="shared" si="608"/>
        <v>1</v>
      </c>
      <c r="AC409" s="135">
        <f t="shared" si="605"/>
        <v>547.25333642046769</v>
      </c>
      <c r="AD409" s="135">
        <f t="shared" si="606"/>
        <v>533.21687427645281</v>
      </c>
      <c r="AE409" s="133" t="s">
        <v>330</v>
      </c>
      <c r="AF409" s="39">
        <v>526</v>
      </c>
      <c r="AG409" s="39">
        <v>100</v>
      </c>
      <c r="AH409" s="183">
        <f t="shared" si="610"/>
        <v>1.6E-2</v>
      </c>
    </row>
    <row r="410" spans="1:7029" s="36" customFormat="1" ht="14.45" hidden="1" customHeight="1" x14ac:dyDescent="0.2">
      <c r="A410" s="124">
        <v>115</v>
      </c>
      <c r="B410" s="118" t="s">
        <v>833</v>
      </c>
      <c r="C410" s="499" t="s">
        <v>296</v>
      </c>
      <c r="D410" s="120">
        <f>'Transmission Cost 12-30-2014'!B323</f>
        <v>337976.24</v>
      </c>
      <c r="E410" s="120">
        <f>'Transmission Cost 12-30-2014'!D323</f>
        <v>327103.67</v>
      </c>
      <c r="F410" s="121" t="s">
        <v>35</v>
      </c>
      <c r="G410" s="124"/>
      <c r="H410" s="397" t="s">
        <v>1604</v>
      </c>
      <c r="I410" s="401"/>
      <c r="J410" s="397" t="s">
        <v>1309</v>
      </c>
      <c r="K410" s="156">
        <f t="shared" si="599"/>
        <v>599.24865248226956</v>
      </c>
      <c r="L410" s="156">
        <f t="shared" si="600"/>
        <v>579.97104609929079</v>
      </c>
      <c r="M410" s="157">
        <f>SUM(K410)</f>
        <v>599.24865248226956</v>
      </c>
      <c r="N410" s="152" t="s">
        <v>329</v>
      </c>
      <c r="O410" s="158" t="s">
        <v>726</v>
      </c>
      <c r="P410" s="152" t="e">
        <f>VLOOKUP(I410,I432:J768,2,FALSE)</f>
        <v>#N/A</v>
      </c>
      <c r="Q410" s="159" t="e">
        <f>VLOOKUP(I410,#REF!,5,FALSE)</f>
        <v>#REF!</v>
      </c>
      <c r="R410" s="159" t="e">
        <f>VLOOKUP(I410,#REF!,6,FALSE)</f>
        <v>#REF!</v>
      </c>
      <c r="S410" s="160" t="e">
        <f>SQRT(Q410^2+R410^2)</f>
        <v>#REF!</v>
      </c>
      <c r="T410" s="124">
        <v>115</v>
      </c>
      <c r="U410" s="124">
        <v>1</v>
      </c>
      <c r="V410" s="386">
        <v>0.04</v>
      </c>
      <c r="W410" s="414">
        <v>22.56</v>
      </c>
      <c r="X410" s="404">
        <f t="shared" si="602"/>
        <v>1</v>
      </c>
      <c r="Y410" s="404">
        <f t="shared" si="607"/>
        <v>1</v>
      </c>
      <c r="Z410" s="161">
        <f t="shared" si="603"/>
        <v>599.24865248226956</v>
      </c>
      <c r="AA410" s="161">
        <f t="shared" si="604"/>
        <v>579.97104609929079</v>
      </c>
      <c r="AB410" s="404">
        <f t="shared" si="608"/>
        <v>0</v>
      </c>
      <c r="AC410" s="161">
        <f t="shared" si="605"/>
        <v>0</v>
      </c>
      <c r="AD410" s="161">
        <f t="shared" si="606"/>
        <v>0</v>
      </c>
      <c r="AE410" s="162" t="s">
        <v>330</v>
      </c>
      <c r="AF410" s="163">
        <v>526</v>
      </c>
      <c r="AG410" s="163">
        <v>100</v>
      </c>
      <c r="AH410" s="388">
        <f t="shared" si="610"/>
        <v>0.04</v>
      </c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  <c r="FM410" s="28"/>
      <c r="FN410" s="28"/>
      <c r="FO410" s="28"/>
      <c r="FP410" s="28"/>
      <c r="FQ410" s="28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28"/>
      <c r="GD410" s="28"/>
      <c r="GE410" s="28"/>
      <c r="GF410" s="28"/>
      <c r="GG410" s="28"/>
      <c r="GH410" s="28"/>
      <c r="GI410" s="28"/>
      <c r="GJ410" s="28"/>
      <c r="GK410" s="28"/>
      <c r="GL410" s="28"/>
      <c r="GM410" s="28"/>
      <c r="GN410" s="28"/>
      <c r="GO410" s="28"/>
      <c r="GP410" s="28"/>
      <c r="GQ410" s="28"/>
      <c r="GR410" s="28"/>
      <c r="GS410" s="28"/>
      <c r="GT410" s="28"/>
      <c r="GU410" s="28"/>
      <c r="GV410" s="28"/>
      <c r="GW410" s="28"/>
      <c r="GX410" s="28"/>
      <c r="GY410" s="28"/>
      <c r="GZ410" s="28"/>
      <c r="HA410" s="28"/>
      <c r="HB410" s="28"/>
      <c r="HC410" s="28"/>
      <c r="HD410" s="28"/>
      <c r="HE410" s="28"/>
      <c r="HF410" s="28"/>
      <c r="HG410" s="28"/>
      <c r="HH410" s="28"/>
      <c r="HI410" s="28"/>
      <c r="HJ410" s="28"/>
      <c r="HK410" s="28"/>
      <c r="HL410" s="28"/>
      <c r="HM410" s="28"/>
      <c r="HN410" s="28"/>
      <c r="HO410" s="28"/>
      <c r="HP410" s="28"/>
      <c r="HQ410" s="28"/>
      <c r="HR410" s="28"/>
      <c r="HS410" s="28"/>
      <c r="HT410" s="28"/>
      <c r="HU410" s="28"/>
      <c r="HV410" s="28"/>
      <c r="HW410" s="28"/>
      <c r="HX410" s="28"/>
      <c r="HY410" s="28"/>
      <c r="HZ410" s="28"/>
      <c r="IA410" s="28"/>
      <c r="IB410" s="28"/>
      <c r="IC410" s="28"/>
      <c r="ID410" s="28"/>
      <c r="IE410" s="28"/>
      <c r="IF410" s="28"/>
      <c r="IG410" s="28"/>
      <c r="IH410" s="28"/>
      <c r="II410" s="28"/>
      <c r="IJ410" s="28"/>
      <c r="IK410" s="28"/>
      <c r="IL410" s="28"/>
      <c r="IM410" s="28"/>
      <c r="IN410" s="28"/>
      <c r="IO410" s="28"/>
      <c r="IP410" s="28"/>
      <c r="IQ410" s="28"/>
      <c r="IR410" s="28"/>
      <c r="IS410" s="28"/>
      <c r="IT410" s="28"/>
      <c r="IU410" s="28"/>
      <c r="IV410" s="28"/>
      <c r="IW410" s="28"/>
      <c r="IX410" s="28"/>
      <c r="IY410" s="28"/>
      <c r="IZ410" s="28"/>
      <c r="JA410" s="28"/>
      <c r="JB410" s="28"/>
      <c r="JC410" s="28"/>
      <c r="JD410" s="28"/>
      <c r="JE410" s="28"/>
      <c r="JF410" s="28"/>
      <c r="JG410" s="28"/>
      <c r="JH410" s="28"/>
      <c r="JI410" s="28"/>
      <c r="JJ410" s="28"/>
      <c r="JK410" s="28"/>
      <c r="JL410" s="28"/>
      <c r="JM410" s="28"/>
      <c r="JN410" s="28"/>
      <c r="JO410" s="28"/>
      <c r="JP410" s="28"/>
      <c r="JQ410" s="28"/>
      <c r="JR410" s="28"/>
      <c r="JS410" s="28"/>
      <c r="JT410" s="28"/>
      <c r="JU410" s="28"/>
      <c r="JV410" s="28"/>
      <c r="JW410" s="28"/>
      <c r="JX410" s="28"/>
      <c r="JY410" s="28"/>
      <c r="JZ410" s="28"/>
      <c r="KA410" s="28"/>
      <c r="KB410" s="28"/>
      <c r="KC410" s="28"/>
      <c r="KD410" s="28"/>
      <c r="KE410" s="28"/>
      <c r="KF410" s="28"/>
      <c r="KG410" s="28"/>
      <c r="KH410" s="28"/>
      <c r="KI410" s="28"/>
      <c r="KJ410" s="28"/>
      <c r="KK410" s="28"/>
      <c r="KL410" s="28"/>
      <c r="KM410" s="28"/>
      <c r="KN410" s="28"/>
      <c r="KO410" s="28"/>
      <c r="KP410" s="28"/>
      <c r="KQ410" s="28"/>
      <c r="KR410" s="28"/>
      <c r="KS410" s="28"/>
      <c r="KT410" s="28"/>
      <c r="KU410" s="28"/>
      <c r="KV410" s="28"/>
      <c r="KW410" s="28"/>
      <c r="KX410" s="28"/>
      <c r="KY410" s="28"/>
      <c r="KZ410" s="28"/>
      <c r="LA410" s="28"/>
      <c r="LB410" s="28"/>
      <c r="LC410" s="28"/>
      <c r="LD410" s="28"/>
      <c r="LE410" s="28"/>
      <c r="LF410" s="28"/>
      <c r="LG410" s="28"/>
      <c r="LH410" s="28"/>
      <c r="LI410" s="28"/>
      <c r="LJ410" s="28"/>
      <c r="LK410" s="28"/>
      <c r="LL410" s="28"/>
      <c r="LM410" s="28"/>
      <c r="LN410" s="28"/>
      <c r="LO410" s="28"/>
      <c r="LP410" s="28"/>
      <c r="LQ410" s="28"/>
      <c r="LR410" s="28"/>
      <c r="LS410" s="28"/>
      <c r="LT410" s="28"/>
      <c r="LU410" s="28"/>
      <c r="LV410" s="28"/>
      <c r="LW410" s="28"/>
      <c r="LX410" s="28"/>
      <c r="LY410" s="28"/>
      <c r="LZ410" s="28"/>
      <c r="MA410" s="28"/>
      <c r="MB410" s="28"/>
      <c r="MC410" s="28"/>
      <c r="MD410" s="28"/>
      <c r="ME410" s="28"/>
      <c r="MF410" s="28"/>
      <c r="MG410" s="28"/>
      <c r="MH410" s="28"/>
      <c r="MI410" s="28"/>
      <c r="MJ410" s="28"/>
      <c r="MK410" s="28"/>
      <c r="ML410" s="28"/>
      <c r="MM410" s="28"/>
      <c r="MN410" s="28"/>
      <c r="MO410" s="28"/>
      <c r="MP410" s="28"/>
      <c r="MQ410" s="28"/>
      <c r="MR410" s="28"/>
      <c r="MS410" s="28"/>
      <c r="MT410" s="28"/>
      <c r="MU410" s="28"/>
      <c r="MV410" s="28"/>
      <c r="MW410" s="28"/>
      <c r="MX410" s="28"/>
      <c r="MY410" s="28"/>
      <c r="MZ410" s="28"/>
      <c r="NA410" s="28"/>
      <c r="NB410" s="28"/>
      <c r="NC410" s="28"/>
      <c r="ND410" s="28"/>
      <c r="NE410" s="28"/>
      <c r="NF410" s="28"/>
      <c r="NG410" s="28"/>
      <c r="NH410" s="28"/>
      <c r="NI410" s="28"/>
      <c r="NJ410" s="28"/>
      <c r="NK410" s="28"/>
      <c r="NL410" s="28"/>
      <c r="NM410" s="28"/>
      <c r="NN410" s="28"/>
      <c r="NO410" s="28"/>
      <c r="NP410" s="28"/>
      <c r="NQ410" s="28"/>
      <c r="NR410" s="28"/>
      <c r="NS410" s="28"/>
      <c r="NT410" s="28"/>
      <c r="NU410" s="28"/>
      <c r="NV410" s="28"/>
      <c r="NW410" s="28"/>
      <c r="NX410" s="28"/>
      <c r="NY410" s="28"/>
      <c r="NZ410" s="28"/>
      <c r="OA410" s="28"/>
      <c r="OB410" s="28"/>
      <c r="OC410" s="28"/>
      <c r="OD410" s="28"/>
      <c r="OE410" s="28"/>
      <c r="OF410" s="28"/>
      <c r="OG410" s="28"/>
      <c r="OH410" s="28"/>
      <c r="OI410" s="28"/>
      <c r="OJ410" s="28"/>
      <c r="OK410" s="28"/>
      <c r="OL410" s="28"/>
      <c r="OM410" s="28"/>
      <c r="ON410" s="28"/>
      <c r="OO410" s="28"/>
      <c r="OP410" s="28"/>
      <c r="OQ410" s="28"/>
      <c r="OR410" s="28"/>
      <c r="OS410" s="28"/>
      <c r="OT410" s="28"/>
      <c r="OU410" s="28"/>
      <c r="OV410" s="28"/>
      <c r="OW410" s="28"/>
      <c r="OX410" s="28"/>
      <c r="OY410" s="28"/>
      <c r="OZ410" s="28"/>
      <c r="PA410" s="28"/>
      <c r="PB410" s="28"/>
      <c r="PC410" s="28"/>
      <c r="PD410" s="28"/>
      <c r="PE410" s="28"/>
      <c r="PF410" s="28"/>
      <c r="PG410" s="28"/>
      <c r="PH410" s="28"/>
      <c r="PI410" s="28"/>
      <c r="PJ410" s="28"/>
      <c r="PK410" s="28"/>
      <c r="PL410" s="28"/>
      <c r="PM410" s="28"/>
      <c r="PN410" s="28"/>
      <c r="PO410" s="28"/>
      <c r="PP410" s="28"/>
      <c r="PQ410" s="28"/>
      <c r="PR410" s="28"/>
      <c r="PS410" s="28"/>
      <c r="PT410" s="28"/>
      <c r="PU410" s="28"/>
      <c r="PV410" s="28"/>
      <c r="PW410" s="28"/>
      <c r="PX410" s="28"/>
      <c r="PY410" s="28"/>
      <c r="PZ410" s="28"/>
      <c r="QA410" s="28"/>
      <c r="QB410" s="28"/>
      <c r="QC410" s="28"/>
      <c r="QD410" s="28"/>
      <c r="QE410" s="28"/>
      <c r="QF410" s="28"/>
      <c r="QG410" s="28"/>
      <c r="QH410" s="28"/>
      <c r="QI410" s="28"/>
      <c r="QJ410" s="28"/>
      <c r="QK410" s="28"/>
      <c r="QL410" s="28"/>
      <c r="QM410" s="28"/>
      <c r="QN410" s="28"/>
      <c r="QO410" s="28"/>
      <c r="QP410" s="28"/>
      <c r="QQ410" s="28"/>
      <c r="QR410" s="28"/>
      <c r="QS410" s="28"/>
      <c r="QT410" s="28"/>
      <c r="QU410" s="28"/>
      <c r="QV410" s="28"/>
      <c r="QW410" s="28"/>
      <c r="QX410" s="28"/>
      <c r="QY410" s="28"/>
      <c r="QZ410" s="28"/>
      <c r="RA410" s="28"/>
      <c r="RB410" s="28"/>
      <c r="RC410" s="28"/>
      <c r="RD410" s="28"/>
      <c r="RE410" s="28"/>
      <c r="RF410" s="28"/>
      <c r="RG410" s="28"/>
      <c r="RH410" s="28"/>
      <c r="RI410" s="28"/>
      <c r="RJ410" s="28"/>
      <c r="RK410" s="28"/>
      <c r="RL410" s="28"/>
      <c r="RM410" s="28"/>
      <c r="RN410" s="28"/>
      <c r="RO410" s="28"/>
      <c r="RP410" s="28"/>
      <c r="RQ410" s="28"/>
      <c r="RR410" s="28"/>
      <c r="RS410" s="28"/>
      <c r="RT410" s="28"/>
      <c r="RU410" s="28"/>
      <c r="RV410" s="28"/>
      <c r="RW410" s="28"/>
      <c r="RX410" s="28"/>
      <c r="RY410" s="28"/>
      <c r="RZ410" s="28"/>
      <c r="SA410" s="28"/>
      <c r="SB410" s="28"/>
      <c r="SC410" s="28"/>
      <c r="SD410" s="28"/>
      <c r="SE410" s="28"/>
      <c r="SF410" s="28"/>
      <c r="SG410" s="28"/>
      <c r="SH410" s="28"/>
      <c r="SI410" s="28"/>
      <c r="SJ410" s="28"/>
      <c r="SK410" s="28"/>
      <c r="SL410" s="28"/>
      <c r="SM410" s="28"/>
      <c r="SN410" s="28"/>
      <c r="SO410" s="28"/>
      <c r="SP410" s="28"/>
      <c r="SQ410" s="28"/>
      <c r="SR410" s="28"/>
      <c r="SS410" s="28"/>
      <c r="ST410" s="28"/>
      <c r="SU410" s="28"/>
      <c r="SV410" s="28"/>
      <c r="SW410" s="28"/>
      <c r="SX410" s="28"/>
      <c r="SY410" s="28"/>
      <c r="SZ410" s="28"/>
      <c r="TA410" s="28"/>
      <c r="TB410" s="28"/>
      <c r="TC410" s="28"/>
      <c r="TD410" s="28"/>
      <c r="TE410" s="28"/>
      <c r="TF410" s="28"/>
      <c r="TG410" s="28"/>
      <c r="TH410" s="28"/>
      <c r="TI410" s="28"/>
      <c r="TJ410" s="28"/>
      <c r="TK410" s="28"/>
      <c r="TL410" s="28"/>
      <c r="TM410" s="28"/>
      <c r="TN410" s="28"/>
      <c r="TO410" s="28"/>
      <c r="TP410" s="28"/>
      <c r="TQ410" s="28"/>
      <c r="TR410" s="28"/>
      <c r="TS410" s="28"/>
      <c r="TT410" s="28"/>
      <c r="TU410" s="28"/>
      <c r="TV410" s="28"/>
      <c r="TW410" s="28"/>
      <c r="TX410" s="28"/>
      <c r="TY410" s="28"/>
      <c r="TZ410" s="28"/>
      <c r="UA410" s="28"/>
      <c r="UB410" s="28"/>
      <c r="UC410" s="28"/>
      <c r="UD410" s="28"/>
      <c r="UE410" s="28"/>
      <c r="UF410" s="28"/>
      <c r="UG410" s="28"/>
      <c r="UH410" s="28"/>
      <c r="UI410" s="28"/>
      <c r="UJ410" s="28"/>
      <c r="UK410" s="28"/>
      <c r="UL410" s="28"/>
      <c r="UM410" s="28"/>
      <c r="UN410" s="28"/>
      <c r="UO410" s="28"/>
      <c r="UP410" s="28"/>
      <c r="UQ410" s="28"/>
      <c r="UR410" s="28"/>
      <c r="US410" s="28"/>
      <c r="UT410" s="28"/>
      <c r="UU410" s="28"/>
      <c r="UV410" s="28"/>
      <c r="UW410" s="28"/>
      <c r="UX410" s="28"/>
      <c r="UY410" s="28"/>
      <c r="UZ410" s="28"/>
      <c r="VA410" s="28"/>
      <c r="VB410" s="28"/>
      <c r="VC410" s="28"/>
      <c r="VD410" s="28"/>
      <c r="VE410" s="28"/>
      <c r="VF410" s="28"/>
      <c r="VG410" s="28"/>
      <c r="VH410" s="28"/>
      <c r="VI410" s="28"/>
      <c r="VJ410" s="28"/>
      <c r="VK410" s="28"/>
      <c r="VL410" s="28"/>
      <c r="VM410" s="28"/>
      <c r="VN410" s="28"/>
      <c r="VO410" s="28"/>
      <c r="VP410" s="28"/>
      <c r="VQ410" s="28"/>
      <c r="VR410" s="28"/>
      <c r="VS410" s="28"/>
      <c r="VT410" s="28"/>
      <c r="VU410" s="28"/>
      <c r="VV410" s="28"/>
      <c r="VW410" s="28"/>
      <c r="VX410" s="28"/>
      <c r="VY410" s="28"/>
      <c r="VZ410" s="28"/>
      <c r="WA410" s="28"/>
      <c r="WB410" s="28"/>
      <c r="WC410" s="28"/>
      <c r="WD410" s="28"/>
      <c r="WE410" s="28"/>
      <c r="WF410" s="28"/>
      <c r="WG410" s="28"/>
      <c r="WH410" s="28"/>
      <c r="WI410" s="28"/>
      <c r="WJ410" s="28"/>
      <c r="WK410" s="28"/>
      <c r="WL410" s="28"/>
      <c r="WM410" s="28"/>
      <c r="WN410" s="28"/>
      <c r="WO410" s="28"/>
      <c r="WP410" s="28"/>
      <c r="WQ410" s="28"/>
      <c r="WR410" s="28"/>
      <c r="WS410" s="28"/>
      <c r="WT410" s="28"/>
      <c r="WU410" s="28"/>
      <c r="WV410" s="28"/>
      <c r="WW410" s="28"/>
      <c r="WX410" s="28"/>
      <c r="WY410" s="28"/>
      <c r="WZ410" s="28"/>
      <c r="XA410" s="28"/>
      <c r="XB410" s="28"/>
      <c r="XC410" s="28"/>
      <c r="XD410" s="28"/>
      <c r="XE410" s="28"/>
      <c r="XF410" s="28"/>
      <c r="XG410" s="28"/>
      <c r="XH410" s="28"/>
      <c r="XI410" s="28"/>
      <c r="XJ410" s="28"/>
      <c r="XK410" s="28"/>
      <c r="XL410" s="28"/>
      <c r="XM410" s="28"/>
      <c r="XN410" s="28"/>
      <c r="XO410" s="28"/>
      <c r="XP410" s="28"/>
      <c r="XQ410" s="28"/>
      <c r="XR410" s="28"/>
      <c r="XS410" s="28"/>
      <c r="XT410" s="28"/>
      <c r="XU410" s="28"/>
      <c r="XV410" s="28"/>
      <c r="XW410" s="28"/>
      <c r="XX410" s="28"/>
      <c r="XY410" s="28"/>
      <c r="XZ410" s="28"/>
      <c r="YA410" s="28"/>
      <c r="YB410" s="28"/>
      <c r="YC410" s="28"/>
      <c r="YD410" s="28"/>
      <c r="YE410" s="28"/>
      <c r="YF410" s="28"/>
      <c r="YG410" s="28"/>
      <c r="YH410" s="28"/>
      <c r="YI410" s="28"/>
      <c r="YJ410" s="28"/>
      <c r="YK410" s="28"/>
      <c r="YL410" s="28"/>
      <c r="YM410" s="28"/>
      <c r="YN410" s="28"/>
      <c r="YO410" s="28"/>
      <c r="YP410" s="28"/>
      <c r="YQ410" s="28"/>
      <c r="YR410" s="28"/>
      <c r="YS410" s="28"/>
      <c r="YT410" s="28"/>
      <c r="YU410" s="28"/>
      <c r="YV410" s="28"/>
      <c r="YW410" s="28"/>
      <c r="YX410" s="28"/>
      <c r="YY410" s="28"/>
      <c r="YZ410" s="28"/>
      <c r="ZA410" s="28"/>
      <c r="ZB410" s="28"/>
      <c r="ZC410" s="28"/>
      <c r="ZD410" s="28"/>
      <c r="ZE410" s="28"/>
      <c r="ZF410" s="28"/>
      <c r="ZG410" s="28"/>
      <c r="ZH410" s="28"/>
      <c r="ZI410" s="28"/>
      <c r="ZJ410" s="28"/>
      <c r="ZK410" s="28"/>
      <c r="ZL410" s="28"/>
      <c r="ZM410" s="28"/>
      <c r="ZN410" s="28"/>
      <c r="ZO410" s="28"/>
      <c r="ZP410" s="28"/>
      <c r="ZQ410" s="28"/>
      <c r="ZR410" s="28"/>
      <c r="ZS410" s="28"/>
      <c r="ZT410" s="28"/>
      <c r="ZU410" s="28"/>
      <c r="ZV410" s="28"/>
      <c r="ZW410" s="28"/>
      <c r="ZX410" s="28"/>
      <c r="ZY410" s="28"/>
      <c r="ZZ410" s="28"/>
      <c r="AAA410" s="28"/>
      <c r="AAB410" s="28"/>
      <c r="AAC410" s="28"/>
      <c r="AAD410" s="28"/>
      <c r="AAE410" s="28"/>
      <c r="AAF410" s="28"/>
      <c r="AAG410" s="28"/>
      <c r="AAH410" s="28"/>
      <c r="AAI410" s="28"/>
      <c r="AAJ410" s="28"/>
      <c r="AAK410" s="28"/>
      <c r="AAL410" s="28"/>
      <c r="AAM410" s="28"/>
      <c r="AAN410" s="28"/>
      <c r="AAO410" s="28"/>
      <c r="AAP410" s="28"/>
      <c r="AAQ410" s="28"/>
      <c r="AAR410" s="28"/>
      <c r="AAS410" s="28"/>
      <c r="AAT410" s="28"/>
      <c r="AAU410" s="28"/>
      <c r="AAV410" s="28"/>
      <c r="AAW410" s="28"/>
      <c r="AAX410" s="28"/>
      <c r="AAY410" s="28"/>
      <c r="AAZ410" s="28"/>
      <c r="ABA410" s="28"/>
      <c r="ABB410" s="28"/>
      <c r="ABC410" s="28"/>
      <c r="ABD410" s="28"/>
      <c r="ABE410" s="28"/>
      <c r="ABF410" s="28"/>
      <c r="ABG410" s="28"/>
      <c r="ABH410" s="28"/>
      <c r="ABI410" s="28"/>
      <c r="ABJ410" s="28"/>
      <c r="ABK410" s="28"/>
      <c r="ABL410" s="28"/>
      <c r="ABM410" s="28"/>
      <c r="ABN410" s="28"/>
      <c r="ABO410" s="28"/>
      <c r="ABP410" s="28"/>
      <c r="ABQ410" s="28"/>
      <c r="ABR410" s="28"/>
      <c r="ABS410" s="28"/>
      <c r="ABT410" s="28"/>
      <c r="ABU410" s="28"/>
      <c r="ABV410" s="28"/>
      <c r="ABW410" s="28"/>
      <c r="ABX410" s="28"/>
      <c r="ABY410" s="28"/>
      <c r="ABZ410" s="28"/>
      <c r="ACA410" s="28"/>
      <c r="ACB410" s="28"/>
      <c r="ACC410" s="28"/>
      <c r="ACD410" s="28"/>
      <c r="ACE410" s="28"/>
      <c r="ACF410" s="28"/>
      <c r="ACG410" s="28"/>
      <c r="ACH410" s="28"/>
      <c r="ACI410" s="28"/>
      <c r="ACJ410" s="28"/>
      <c r="ACK410" s="28"/>
      <c r="ACL410" s="28"/>
      <c r="ACM410" s="28"/>
      <c r="ACN410" s="28"/>
      <c r="ACO410" s="28"/>
      <c r="ACP410" s="28"/>
      <c r="ACQ410" s="28"/>
      <c r="ACR410" s="28"/>
      <c r="ACS410" s="28"/>
      <c r="ACT410" s="28"/>
      <c r="ACU410" s="28"/>
      <c r="ACV410" s="28"/>
      <c r="ACW410" s="28"/>
      <c r="ACX410" s="28"/>
      <c r="ACY410" s="28"/>
      <c r="ACZ410" s="28"/>
      <c r="ADA410" s="28"/>
      <c r="ADB410" s="28"/>
      <c r="ADC410" s="28"/>
      <c r="ADD410" s="28"/>
      <c r="ADE410" s="28"/>
      <c r="ADF410" s="28"/>
      <c r="ADG410" s="28"/>
      <c r="ADH410" s="28"/>
      <c r="ADI410" s="28"/>
      <c r="ADJ410" s="28"/>
      <c r="ADK410" s="28"/>
      <c r="ADL410" s="28"/>
      <c r="ADM410" s="28"/>
      <c r="ADN410" s="28"/>
      <c r="ADO410" s="28"/>
      <c r="ADP410" s="28"/>
      <c r="ADQ410" s="28"/>
      <c r="ADR410" s="28"/>
      <c r="ADS410" s="28"/>
      <c r="ADT410" s="28"/>
      <c r="ADU410" s="28"/>
      <c r="ADV410" s="28"/>
      <c r="ADW410" s="28"/>
      <c r="ADX410" s="28"/>
      <c r="ADY410" s="28"/>
      <c r="ADZ410" s="28"/>
      <c r="AEA410" s="28"/>
      <c r="AEB410" s="28"/>
      <c r="AEC410" s="28"/>
      <c r="AED410" s="28"/>
      <c r="AEE410" s="28"/>
      <c r="AEF410" s="28"/>
      <c r="AEG410" s="28"/>
      <c r="AEH410" s="28"/>
      <c r="AEI410" s="28"/>
      <c r="AEJ410" s="28"/>
      <c r="AEK410" s="28"/>
      <c r="AEL410" s="28"/>
      <c r="AEM410" s="28"/>
      <c r="AEN410" s="28"/>
      <c r="AEO410" s="28"/>
      <c r="AEP410" s="28"/>
      <c r="AEQ410" s="28"/>
      <c r="AER410" s="28"/>
      <c r="AES410" s="28"/>
      <c r="AET410" s="28"/>
      <c r="AEU410" s="28"/>
      <c r="AEV410" s="28"/>
      <c r="AEW410" s="28"/>
      <c r="AEX410" s="28"/>
      <c r="AEY410" s="28"/>
      <c r="AEZ410" s="28"/>
      <c r="AFA410" s="28"/>
      <c r="AFB410" s="28"/>
      <c r="AFC410" s="28"/>
      <c r="AFD410" s="28"/>
      <c r="AFE410" s="28"/>
      <c r="AFF410" s="28"/>
      <c r="AFG410" s="28"/>
      <c r="AFH410" s="28"/>
      <c r="AFI410" s="28"/>
      <c r="AFJ410" s="28"/>
      <c r="AFK410" s="28"/>
      <c r="AFL410" s="28"/>
      <c r="AFM410" s="28"/>
      <c r="AFN410" s="28"/>
      <c r="AFO410" s="28"/>
      <c r="AFP410" s="28"/>
      <c r="AFQ410" s="28"/>
      <c r="AFR410" s="28"/>
      <c r="AFS410" s="28"/>
      <c r="AFT410" s="28"/>
      <c r="AFU410" s="28"/>
      <c r="AFV410" s="28"/>
      <c r="AFW410" s="28"/>
      <c r="AFX410" s="28"/>
      <c r="AFY410" s="28"/>
      <c r="AFZ410" s="28"/>
      <c r="AGA410" s="28"/>
      <c r="AGB410" s="28"/>
      <c r="AGC410" s="28"/>
      <c r="AGD410" s="28"/>
      <c r="AGE410" s="28"/>
      <c r="AGF410" s="28"/>
      <c r="AGG410" s="28"/>
      <c r="AGH410" s="28"/>
      <c r="AGI410" s="28"/>
      <c r="AGJ410" s="28"/>
      <c r="AGK410" s="28"/>
      <c r="AGL410" s="28"/>
      <c r="AGM410" s="28"/>
      <c r="AGN410" s="28"/>
      <c r="AGO410" s="28"/>
      <c r="AGP410" s="28"/>
      <c r="AGQ410" s="28"/>
      <c r="AGR410" s="28"/>
    </row>
    <row r="411" spans="1:7029" s="276" customFormat="1" ht="14.45" hidden="1" customHeight="1" x14ac:dyDescent="0.2">
      <c r="A411" s="238">
        <v>115</v>
      </c>
      <c r="B411" s="476" t="s">
        <v>1550</v>
      </c>
      <c r="C411" s="236" t="s">
        <v>444</v>
      </c>
      <c r="D411" s="110">
        <f>'Transmission Cost 12-30-2014'!B310</f>
        <v>674893.47</v>
      </c>
      <c r="E411" s="110">
        <f>'Transmission Cost 12-30-2014'!D310</f>
        <v>647916.66</v>
      </c>
      <c r="F411" s="237" t="s">
        <v>36</v>
      </c>
      <c r="G411" s="238"/>
      <c r="H411" s="284" t="s">
        <v>1551</v>
      </c>
      <c r="I411" s="238"/>
      <c r="J411" s="284" t="s">
        <v>1552</v>
      </c>
      <c r="K411" s="126">
        <f t="shared" ref="K411:K413" si="612">D411*V411/W411</f>
        <v>0</v>
      </c>
      <c r="L411" s="126">
        <f t="shared" ref="L411:L413" si="613">E411*V411/W411</f>
        <v>0</v>
      </c>
      <c r="M411" s="127">
        <f>SUM(K411:K413)</f>
        <v>900.65854537366545</v>
      </c>
      <c r="N411" s="243" t="s">
        <v>329</v>
      </c>
      <c r="O411" s="241" t="s">
        <v>726</v>
      </c>
      <c r="P411" s="243"/>
      <c r="Q411" s="244"/>
      <c r="R411" s="244"/>
      <c r="S411" s="239"/>
      <c r="T411" s="238">
        <v>115</v>
      </c>
      <c r="U411" s="238">
        <v>1</v>
      </c>
      <c r="V411" s="242">
        <v>0</v>
      </c>
      <c r="W411" s="328">
        <v>29.224</v>
      </c>
      <c r="X411" s="128">
        <f t="shared" si="602"/>
        <v>0</v>
      </c>
      <c r="Y411" s="128">
        <f t="shared" si="607"/>
        <v>1</v>
      </c>
      <c r="Z411" s="135">
        <f t="shared" ref="Z411:Z413" si="614">K411*X411*Y411</f>
        <v>0</v>
      </c>
      <c r="AA411" s="135">
        <f t="shared" ref="AA411:AA413" si="615">L411*X411*Y411</f>
        <v>0</v>
      </c>
      <c r="AB411" s="128">
        <f t="shared" si="608"/>
        <v>0</v>
      </c>
      <c r="AC411" s="135">
        <f t="shared" ref="AC411:AC413" si="616">K411*X411*AB411</f>
        <v>0</v>
      </c>
      <c r="AD411" s="135">
        <f t="shared" ref="AD411:AD413" si="617">L411*X411*AB411</f>
        <v>0</v>
      </c>
      <c r="AE411" s="243" t="s">
        <v>330</v>
      </c>
      <c r="AF411" s="238">
        <v>526</v>
      </c>
      <c r="AG411" s="238">
        <v>100</v>
      </c>
      <c r="AH411" s="183">
        <f t="shared" ref="AH411:AH413" si="618">V411</f>
        <v>0</v>
      </c>
      <c r="AI411" s="274"/>
      <c r="AJ411" s="274"/>
      <c r="AK411" s="274"/>
      <c r="JDM411" s="274"/>
      <c r="JDN411" s="274"/>
      <c r="JDO411" s="274"/>
      <c r="JDP411" s="274"/>
      <c r="JDQ411" s="274"/>
      <c r="JDR411" s="274"/>
      <c r="JDS411" s="274"/>
      <c r="JDT411" s="274"/>
      <c r="JDU411" s="274"/>
      <c r="JDV411" s="274"/>
      <c r="JDW411" s="274"/>
      <c r="JDX411" s="274"/>
      <c r="JDY411" s="274"/>
      <c r="JDZ411" s="274"/>
      <c r="JEA411" s="274"/>
      <c r="JEB411" s="274"/>
      <c r="JEC411" s="274"/>
      <c r="JED411" s="274"/>
      <c r="JEE411" s="274"/>
      <c r="JEF411" s="274"/>
      <c r="JEG411" s="274"/>
      <c r="JEH411" s="274"/>
      <c r="JEI411" s="274"/>
      <c r="JEJ411" s="274"/>
      <c r="JEK411" s="274"/>
      <c r="JEL411" s="274"/>
      <c r="JEM411" s="274"/>
      <c r="JEN411" s="274"/>
      <c r="JEO411" s="274"/>
      <c r="JEP411" s="274"/>
      <c r="JEQ411" s="274"/>
      <c r="JER411" s="274"/>
      <c r="JES411" s="274"/>
      <c r="JET411" s="274"/>
      <c r="JEU411" s="274"/>
      <c r="JEV411" s="274"/>
      <c r="JEW411" s="274"/>
      <c r="JEX411" s="274"/>
      <c r="JEY411" s="274"/>
      <c r="JEZ411" s="274"/>
      <c r="JFA411" s="274"/>
      <c r="JFB411" s="274"/>
      <c r="JFC411" s="274"/>
      <c r="JFD411" s="274"/>
      <c r="JFE411" s="274"/>
      <c r="JFF411" s="274"/>
      <c r="JFG411" s="274"/>
      <c r="JFH411" s="274"/>
      <c r="JFI411" s="274"/>
      <c r="JFJ411" s="274"/>
      <c r="JFK411" s="274"/>
      <c r="JFL411" s="274"/>
      <c r="JFM411" s="274"/>
      <c r="JFN411" s="274"/>
      <c r="JFO411" s="274"/>
      <c r="JFP411" s="274"/>
      <c r="JFQ411" s="274"/>
      <c r="JFR411" s="274"/>
      <c r="JFS411" s="274"/>
      <c r="JFT411" s="274"/>
      <c r="JFU411" s="274"/>
      <c r="JFV411" s="274"/>
      <c r="JFW411" s="274"/>
      <c r="JFX411" s="274"/>
      <c r="JFY411" s="274"/>
      <c r="JFZ411" s="274"/>
      <c r="JGA411" s="274"/>
      <c r="JGB411" s="274"/>
      <c r="JGC411" s="274"/>
      <c r="JGD411" s="274"/>
      <c r="JGE411" s="274"/>
      <c r="JGF411" s="274"/>
      <c r="JGG411" s="274"/>
      <c r="JGH411" s="274"/>
      <c r="JGI411" s="274"/>
      <c r="JGJ411" s="274"/>
      <c r="JGK411" s="274"/>
      <c r="JGL411" s="274"/>
      <c r="JGM411" s="274"/>
      <c r="JGN411" s="274"/>
      <c r="JGO411" s="274"/>
      <c r="JGP411" s="274"/>
      <c r="JGQ411" s="274"/>
      <c r="JGR411" s="274"/>
      <c r="JGS411" s="274"/>
      <c r="JGT411" s="274"/>
      <c r="JGU411" s="274"/>
      <c r="JGV411" s="274"/>
      <c r="JGW411" s="274"/>
      <c r="JGX411" s="274"/>
      <c r="JGY411" s="274"/>
      <c r="JGZ411" s="274"/>
      <c r="JHA411" s="274"/>
      <c r="JHB411" s="274"/>
      <c r="JHC411" s="274"/>
      <c r="JHD411" s="274"/>
      <c r="JHE411" s="274"/>
      <c r="JHF411" s="274"/>
      <c r="JHG411" s="274"/>
      <c r="JHH411" s="274"/>
      <c r="JHI411" s="274"/>
      <c r="JHJ411" s="274"/>
      <c r="JHK411" s="274"/>
      <c r="JHL411" s="274"/>
      <c r="JHM411" s="274"/>
      <c r="JHN411" s="274"/>
      <c r="JHO411" s="274"/>
      <c r="JHP411" s="274"/>
      <c r="JHQ411" s="274"/>
      <c r="JHR411" s="274"/>
      <c r="JHS411" s="274"/>
      <c r="JHT411" s="274"/>
      <c r="JHU411" s="274"/>
      <c r="JHV411" s="274"/>
      <c r="JHW411" s="274"/>
      <c r="JHX411" s="274"/>
      <c r="JHY411" s="274"/>
      <c r="JHZ411" s="274"/>
      <c r="JIA411" s="274"/>
      <c r="JIB411" s="274"/>
      <c r="JIC411" s="274"/>
      <c r="JID411" s="274"/>
      <c r="JIE411" s="274"/>
      <c r="JIF411" s="274"/>
      <c r="JIG411" s="274"/>
      <c r="JIH411" s="274"/>
      <c r="JII411" s="274"/>
      <c r="JIJ411" s="274"/>
      <c r="JIK411" s="274"/>
      <c r="JIL411" s="274"/>
      <c r="JIM411" s="274"/>
      <c r="JIN411" s="274"/>
      <c r="JIO411" s="274"/>
      <c r="JIP411" s="274"/>
      <c r="JIQ411" s="274"/>
      <c r="JIR411" s="274"/>
      <c r="JIS411" s="274"/>
      <c r="JIT411" s="274"/>
      <c r="JIU411" s="274"/>
      <c r="JIV411" s="274"/>
      <c r="JIW411" s="274"/>
      <c r="JIX411" s="274"/>
      <c r="JIY411" s="274"/>
      <c r="JIZ411" s="274"/>
      <c r="JJA411" s="274"/>
      <c r="JJB411" s="274"/>
      <c r="JJC411" s="274"/>
      <c r="JJD411" s="274"/>
      <c r="JJE411" s="274"/>
      <c r="JJF411" s="274"/>
      <c r="JJG411" s="274"/>
      <c r="JJH411" s="274"/>
      <c r="JJI411" s="274"/>
    </row>
    <row r="412" spans="1:7029" ht="14.45" hidden="1" customHeight="1" x14ac:dyDescent="0.2">
      <c r="A412" s="238">
        <v>115</v>
      </c>
      <c r="B412" s="240" t="s">
        <v>1550</v>
      </c>
      <c r="C412" s="236" t="s">
        <v>444</v>
      </c>
      <c r="D412" s="110">
        <f>'Transmission Cost 12-30-2014'!B310</f>
        <v>674893.47</v>
      </c>
      <c r="E412" s="110">
        <f>'Transmission Cost 12-30-2014'!D310</f>
        <v>647916.66</v>
      </c>
      <c r="F412" s="237" t="s">
        <v>35</v>
      </c>
      <c r="G412" s="238"/>
      <c r="H412" s="284" t="s">
        <v>1553</v>
      </c>
      <c r="I412" s="238"/>
      <c r="J412" s="284" t="s">
        <v>1554</v>
      </c>
      <c r="K412" s="126">
        <f t="shared" si="612"/>
        <v>438.78236825896516</v>
      </c>
      <c r="L412" s="126">
        <f t="shared" si="613"/>
        <v>421.24338009854915</v>
      </c>
      <c r="M412" s="127"/>
      <c r="N412" s="243" t="s">
        <v>338</v>
      </c>
      <c r="O412" s="241" t="s">
        <v>330</v>
      </c>
      <c r="P412" s="243"/>
      <c r="Q412" s="244"/>
      <c r="R412" s="244"/>
      <c r="S412" s="239"/>
      <c r="T412" s="238">
        <v>115</v>
      </c>
      <c r="U412" s="238">
        <v>1</v>
      </c>
      <c r="V412" s="242">
        <v>1.9E-2</v>
      </c>
      <c r="W412" s="328">
        <v>29.224</v>
      </c>
      <c r="X412" s="128">
        <f t="shared" si="602"/>
        <v>1</v>
      </c>
      <c r="Y412" s="128">
        <f t="shared" si="607"/>
        <v>0</v>
      </c>
      <c r="Z412" s="135">
        <f t="shared" si="614"/>
        <v>0</v>
      </c>
      <c r="AA412" s="135">
        <f t="shared" si="615"/>
        <v>0</v>
      </c>
      <c r="AB412" s="128">
        <f t="shared" si="608"/>
        <v>1</v>
      </c>
      <c r="AC412" s="135">
        <f t="shared" si="616"/>
        <v>438.78236825896516</v>
      </c>
      <c r="AD412" s="135">
        <f t="shared" si="617"/>
        <v>421.24338009854915</v>
      </c>
      <c r="AE412" s="243" t="s">
        <v>330</v>
      </c>
      <c r="AF412" s="238">
        <v>526</v>
      </c>
      <c r="AG412" s="238">
        <v>100</v>
      </c>
      <c r="AH412" s="183">
        <f t="shared" si="618"/>
        <v>1.9E-2</v>
      </c>
      <c r="AI412" s="245"/>
      <c r="AJ412" s="245"/>
      <c r="AK412" s="245"/>
      <c r="AL412" s="234"/>
      <c r="AM412" s="234"/>
      <c r="AN412" s="234"/>
      <c r="AO412" s="234"/>
      <c r="AP412" s="234"/>
      <c r="AQ412" s="234"/>
      <c r="AR412" s="234"/>
      <c r="AS412" s="234"/>
      <c r="AT412" s="234"/>
      <c r="AU412" s="234"/>
      <c r="AV412" s="234"/>
      <c r="AW412" s="234"/>
      <c r="AX412" s="234"/>
      <c r="AY412" s="234"/>
      <c r="AZ412" s="234"/>
      <c r="BA412" s="234"/>
      <c r="BB412" s="234"/>
      <c r="BC412" s="234"/>
      <c r="BD412" s="234"/>
      <c r="BE412" s="234"/>
      <c r="BF412" s="234"/>
      <c r="BG412" s="234"/>
      <c r="BH412" s="234"/>
      <c r="BI412" s="234"/>
      <c r="BJ412" s="234"/>
      <c r="BK412" s="234"/>
      <c r="BL412" s="234"/>
      <c r="BM412" s="234"/>
      <c r="BN412" s="234"/>
      <c r="BO412" s="234"/>
      <c r="BP412" s="234"/>
      <c r="BQ412" s="234"/>
      <c r="BR412" s="234"/>
      <c r="BS412" s="234"/>
      <c r="BT412" s="234"/>
      <c r="BU412" s="234"/>
      <c r="BV412" s="234"/>
      <c r="BW412" s="234"/>
      <c r="BX412" s="234"/>
      <c r="BY412" s="234"/>
      <c r="BZ412" s="234"/>
      <c r="CA412" s="234"/>
      <c r="CB412" s="234"/>
      <c r="CC412" s="234"/>
      <c r="CD412" s="234"/>
      <c r="CE412" s="234"/>
      <c r="CF412" s="234"/>
      <c r="CG412" s="234"/>
      <c r="CH412" s="234"/>
      <c r="CI412" s="234"/>
      <c r="CJ412" s="234"/>
      <c r="CK412" s="234"/>
      <c r="CL412" s="234"/>
      <c r="CM412" s="234"/>
      <c r="CN412" s="234"/>
      <c r="CO412" s="234"/>
      <c r="CP412" s="234"/>
      <c r="CQ412" s="234"/>
      <c r="CR412" s="234"/>
      <c r="CS412" s="234"/>
      <c r="CT412" s="234"/>
      <c r="CU412" s="234"/>
      <c r="CV412" s="234"/>
      <c r="CW412" s="234"/>
      <c r="CX412" s="234"/>
      <c r="CY412" s="234"/>
      <c r="CZ412" s="234"/>
      <c r="DA412" s="234"/>
      <c r="DB412" s="234"/>
      <c r="DC412" s="234"/>
      <c r="DD412" s="234"/>
      <c r="DE412" s="234"/>
      <c r="DF412" s="234"/>
      <c r="DG412" s="234"/>
      <c r="DH412" s="234"/>
      <c r="DI412" s="234"/>
      <c r="DJ412" s="234"/>
      <c r="DK412" s="234"/>
      <c r="DL412" s="234"/>
      <c r="DM412" s="234"/>
      <c r="DN412" s="234"/>
      <c r="DO412" s="234"/>
      <c r="DP412" s="234"/>
      <c r="DQ412" s="234"/>
      <c r="DR412" s="234"/>
      <c r="DS412" s="234"/>
      <c r="DT412" s="234"/>
      <c r="DU412" s="234"/>
      <c r="DV412" s="234"/>
      <c r="DW412" s="234"/>
      <c r="DX412" s="234"/>
      <c r="DY412" s="234"/>
      <c r="DZ412" s="234"/>
      <c r="EA412" s="234"/>
      <c r="EB412" s="234"/>
      <c r="EC412" s="234"/>
      <c r="ED412" s="234"/>
      <c r="EE412" s="234"/>
      <c r="EF412" s="234"/>
      <c r="EG412" s="234"/>
      <c r="EH412" s="234"/>
      <c r="EI412" s="234"/>
      <c r="EJ412" s="234"/>
      <c r="EK412" s="234"/>
      <c r="EL412" s="234"/>
      <c r="EM412" s="234"/>
      <c r="EN412" s="234"/>
      <c r="EO412" s="234"/>
      <c r="EP412" s="234"/>
      <c r="EQ412" s="234"/>
      <c r="ER412" s="234"/>
      <c r="ES412" s="234"/>
      <c r="ET412" s="234"/>
      <c r="EU412" s="234"/>
      <c r="EV412" s="234"/>
      <c r="EW412" s="234"/>
      <c r="EX412" s="234"/>
      <c r="EY412" s="234"/>
      <c r="EZ412" s="234"/>
      <c r="FA412" s="234"/>
      <c r="FB412" s="234"/>
      <c r="FC412" s="234"/>
      <c r="FD412" s="234"/>
      <c r="FE412" s="234"/>
      <c r="FF412" s="234"/>
      <c r="FG412" s="234"/>
      <c r="FH412" s="234"/>
      <c r="FI412" s="234"/>
      <c r="FJ412" s="234"/>
      <c r="FK412" s="234"/>
      <c r="FL412" s="234"/>
      <c r="FM412" s="234"/>
      <c r="FN412" s="234"/>
      <c r="FO412" s="234"/>
      <c r="FP412" s="234"/>
      <c r="FQ412" s="234"/>
      <c r="FR412" s="234"/>
      <c r="FS412" s="234"/>
      <c r="FT412" s="234"/>
      <c r="FU412" s="234"/>
      <c r="FV412" s="234"/>
      <c r="FW412" s="234"/>
      <c r="FX412" s="234"/>
      <c r="FY412" s="234"/>
      <c r="FZ412" s="234"/>
      <c r="GA412" s="234"/>
      <c r="GB412" s="234"/>
      <c r="GC412" s="234"/>
      <c r="GD412" s="234"/>
      <c r="GE412" s="234"/>
      <c r="GF412" s="234"/>
      <c r="GG412" s="234"/>
      <c r="GH412" s="234"/>
      <c r="GI412" s="234"/>
      <c r="GJ412" s="234"/>
      <c r="GK412" s="234"/>
      <c r="GL412" s="234"/>
      <c r="GM412" s="234"/>
      <c r="GN412" s="234"/>
      <c r="GO412" s="234"/>
      <c r="GP412" s="234"/>
      <c r="GQ412" s="234"/>
      <c r="GR412" s="234"/>
      <c r="GS412" s="234"/>
      <c r="GT412" s="234"/>
      <c r="GU412" s="234"/>
      <c r="GV412" s="234"/>
      <c r="GW412" s="234"/>
      <c r="GX412" s="234"/>
      <c r="GY412" s="234"/>
      <c r="GZ412" s="234"/>
      <c r="HA412" s="234"/>
      <c r="HB412" s="234"/>
      <c r="HC412" s="234"/>
      <c r="HD412" s="234"/>
      <c r="HE412" s="234"/>
      <c r="HF412" s="234"/>
      <c r="HG412" s="234"/>
      <c r="HH412" s="234"/>
      <c r="HI412" s="234"/>
      <c r="HJ412" s="234"/>
      <c r="HK412" s="234"/>
      <c r="HL412" s="234"/>
      <c r="HM412" s="234"/>
      <c r="HN412" s="234"/>
      <c r="HO412" s="234"/>
      <c r="HP412" s="234"/>
      <c r="HQ412" s="234"/>
      <c r="HR412" s="234"/>
      <c r="HS412" s="234"/>
      <c r="HT412" s="234"/>
      <c r="HU412" s="234"/>
      <c r="HV412" s="234"/>
      <c r="HW412" s="234"/>
      <c r="HX412" s="234"/>
      <c r="HY412" s="234"/>
      <c r="HZ412" s="234"/>
      <c r="IA412" s="234"/>
      <c r="IB412" s="234"/>
      <c r="IC412" s="234"/>
      <c r="ID412" s="234"/>
      <c r="IE412" s="234"/>
      <c r="IF412" s="234"/>
      <c r="IG412" s="234"/>
      <c r="IH412" s="234"/>
      <c r="II412" s="234"/>
      <c r="IJ412" s="234"/>
      <c r="IK412" s="234"/>
      <c r="IL412" s="234"/>
      <c r="IM412" s="234"/>
      <c r="IN412" s="234"/>
      <c r="IO412" s="234"/>
      <c r="IP412" s="234"/>
      <c r="IQ412" s="234"/>
      <c r="IR412" s="234"/>
      <c r="IS412" s="234"/>
      <c r="IT412" s="234"/>
      <c r="IU412" s="234"/>
      <c r="IV412" s="234"/>
      <c r="IW412" s="234"/>
      <c r="IX412" s="234"/>
      <c r="IY412" s="234"/>
      <c r="IZ412" s="234"/>
      <c r="JA412" s="234"/>
      <c r="JB412" s="234"/>
      <c r="JC412" s="234"/>
      <c r="JD412" s="234"/>
      <c r="JE412" s="234"/>
      <c r="JF412" s="234"/>
      <c r="JG412" s="234"/>
      <c r="JH412" s="234"/>
      <c r="JI412" s="234"/>
      <c r="JJ412" s="234"/>
      <c r="JK412" s="234"/>
      <c r="JL412" s="234"/>
      <c r="JM412" s="234"/>
      <c r="JN412" s="234"/>
      <c r="JO412" s="234"/>
      <c r="JP412" s="234"/>
      <c r="JQ412" s="234"/>
      <c r="JR412" s="234"/>
      <c r="JS412" s="234"/>
      <c r="JT412" s="234"/>
      <c r="JU412" s="234"/>
      <c r="JV412" s="234"/>
      <c r="JW412" s="234"/>
      <c r="JX412" s="234"/>
      <c r="JY412" s="234"/>
      <c r="JZ412" s="234"/>
      <c r="KA412" s="234"/>
      <c r="KB412" s="234"/>
      <c r="KC412" s="234"/>
      <c r="KD412" s="234"/>
      <c r="KE412" s="234"/>
      <c r="KF412" s="234"/>
      <c r="KG412" s="234"/>
      <c r="KH412" s="234"/>
      <c r="KI412" s="234"/>
      <c r="KJ412" s="234"/>
      <c r="KK412" s="234"/>
      <c r="KL412" s="234"/>
      <c r="KM412" s="234"/>
      <c r="KN412" s="234"/>
      <c r="KO412" s="234"/>
      <c r="KP412" s="234"/>
      <c r="KQ412" s="234"/>
      <c r="KR412" s="234"/>
      <c r="KS412" s="234"/>
      <c r="KT412" s="234"/>
      <c r="KU412" s="234"/>
      <c r="KV412" s="234"/>
      <c r="KW412" s="234"/>
      <c r="KX412" s="234"/>
      <c r="KY412" s="234"/>
      <c r="KZ412" s="234"/>
      <c r="LA412" s="234"/>
      <c r="LB412" s="234"/>
      <c r="LC412" s="234"/>
      <c r="LD412" s="234"/>
      <c r="LE412" s="234"/>
      <c r="LF412" s="234"/>
      <c r="LG412" s="234"/>
      <c r="LH412" s="234"/>
      <c r="LI412" s="234"/>
      <c r="LJ412" s="234"/>
      <c r="LK412" s="234"/>
      <c r="LL412" s="234"/>
      <c r="LM412" s="234"/>
      <c r="LN412" s="234"/>
      <c r="LO412" s="234"/>
      <c r="LP412" s="234"/>
      <c r="LQ412" s="234"/>
      <c r="LR412" s="234"/>
      <c r="LS412" s="234"/>
      <c r="LT412" s="234"/>
      <c r="LU412" s="234"/>
      <c r="LV412" s="234"/>
      <c r="LW412" s="234"/>
      <c r="LX412" s="234"/>
      <c r="LY412" s="234"/>
      <c r="LZ412" s="234"/>
      <c r="MA412" s="234"/>
      <c r="MB412" s="234"/>
      <c r="MC412" s="234"/>
      <c r="MD412" s="234"/>
      <c r="ME412" s="234"/>
      <c r="MF412" s="234"/>
      <c r="MG412" s="234"/>
      <c r="MH412" s="234"/>
      <c r="MI412" s="234"/>
      <c r="MJ412" s="234"/>
      <c r="MK412" s="234"/>
      <c r="ML412" s="234"/>
      <c r="MM412" s="234"/>
      <c r="MN412" s="234"/>
      <c r="MO412" s="234"/>
      <c r="MP412" s="234"/>
      <c r="MQ412" s="234"/>
      <c r="MR412" s="234"/>
      <c r="MS412" s="234"/>
      <c r="MT412" s="234"/>
      <c r="MU412" s="234"/>
      <c r="MV412" s="234"/>
      <c r="MW412" s="234"/>
      <c r="MX412" s="234"/>
      <c r="MY412" s="234"/>
      <c r="MZ412" s="234"/>
      <c r="NA412" s="234"/>
      <c r="NB412" s="234"/>
      <c r="NC412" s="234"/>
      <c r="ND412" s="234"/>
      <c r="NE412" s="234"/>
      <c r="NF412" s="234"/>
      <c r="NG412" s="234"/>
      <c r="NH412" s="234"/>
      <c r="NI412" s="234"/>
      <c r="NJ412" s="234"/>
      <c r="NK412" s="234"/>
      <c r="NL412" s="234"/>
      <c r="NM412" s="234"/>
      <c r="NN412" s="234"/>
      <c r="NO412" s="234"/>
      <c r="NP412" s="234"/>
      <c r="NQ412" s="234"/>
      <c r="NR412" s="234"/>
      <c r="NS412" s="234"/>
      <c r="NT412" s="234"/>
      <c r="NU412" s="234"/>
      <c r="NV412" s="234"/>
      <c r="NW412" s="234"/>
      <c r="NX412" s="234"/>
      <c r="NY412" s="234"/>
      <c r="NZ412" s="234"/>
      <c r="OA412" s="234"/>
      <c r="OB412" s="234"/>
      <c r="OC412" s="234"/>
      <c r="OD412" s="234"/>
      <c r="OE412" s="234"/>
      <c r="OF412" s="234"/>
      <c r="OG412" s="234"/>
      <c r="OH412" s="234"/>
      <c r="OI412" s="234"/>
      <c r="OJ412" s="234"/>
      <c r="OK412" s="234"/>
      <c r="OL412" s="234"/>
      <c r="OM412" s="234"/>
      <c r="ON412" s="234"/>
      <c r="OO412" s="234"/>
      <c r="OP412" s="234"/>
      <c r="OQ412" s="234"/>
      <c r="OR412" s="234"/>
      <c r="OS412" s="234"/>
      <c r="OT412" s="234"/>
      <c r="OU412" s="234"/>
      <c r="OV412" s="234"/>
      <c r="OW412" s="234"/>
      <c r="OX412" s="234"/>
      <c r="OY412" s="234"/>
      <c r="OZ412" s="234"/>
      <c r="PA412" s="234"/>
      <c r="PB412" s="234"/>
      <c r="PC412" s="234"/>
      <c r="PD412" s="234"/>
      <c r="PE412" s="234"/>
      <c r="PF412" s="234"/>
      <c r="PG412" s="234"/>
      <c r="PH412" s="234"/>
      <c r="PI412" s="234"/>
      <c r="PJ412" s="234"/>
      <c r="PK412" s="234"/>
      <c r="PL412" s="234"/>
      <c r="PM412" s="234"/>
      <c r="PN412" s="234"/>
      <c r="PO412" s="234"/>
      <c r="PP412" s="234"/>
      <c r="PQ412" s="234"/>
      <c r="PR412" s="234"/>
      <c r="PS412" s="234"/>
      <c r="PT412" s="234"/>
      <c r="PU412" s="234"/>
      <c r="PV412" s="234"/>
      <c r="PW412" s="234"/>
      <c r="PX412" s="234"/>
      <c r="PY412" s="234"/>
      <c r="PZ412" s="234"/>
      <c r="QA412" s="234"/>
      <c r="QB412" s="234"/>
      <c r="QC412" s="234"/>
      <c r="QD412" s="234"/>
      <c r="QE412" s="234"/>
      <c r="QF412" s="234"/>
      <c r="QG412" s="234"/>
      <c r="QH412" s="234"/>
      <c r="QI412" s="234"/>
      <c r="QJ412" s="234"/>
      <c r="QK412" s="234"/>
      <c r="QL412" s="234"/>
      <c r="QM412" s="234"/>
      <c r="QN412" s="234"/>
      <c r="QO412" s="234"/>
      <c r="QP412" s="234"/>
      <c r="QQ412" s="234"/>
      <c r="QR412" s="234"/>
      <c r="QS412" s="234"/>
      <c r="QT412" s="234"/>
      <c r="QU412" s="234"/>
      <c r="QV412" s="234"/>
      <c r="QW412" s="234"/>
      <c r="QX412" s="234"/>
      <c r="QY412" s="234"/>
      <c r="QZ412" s="234"/>
      <c r="RA412" s="234"/>
      <c r="RB412" s="234"/>
      <c r="RC412" s="234"/>
      <c r="RD412" s="234"/>
      <c r="RE412" s="234"/>
      <c r="RF412" s="234"/>
      <c r="RG412" s="234"/>
      <c r="RH412" s="234"/>
      <c r="RI412" s="234"/>
      <c r="RJ412" s="234"/>
      <c r="RK412" s="234"/>
      <c r="RL412" s="234"/>
      <c r="RM412" s="234"/>
      <c r="RN412" s="234"/>
      <c r="RO412" s="234"/>
      <c r="RP412" s="234"/>
      <c r="RQ412" s="234"/>
      <c r="RR412" s="234"/>
      <c r="RS412" s="234"/>
      <c r="RT412" s="234"/>
      <c r="RU412" s="234"/>
      <c r="RV412" s="234"/>
      <c r="RW412" s="234"/>
      <c r="RX412" s="234"/>
      <c r="RY412" s="234"/>
      <c r="RZ412" s="234"/>
      <c r="SA412" s="234"/>
      <c r="SB412" s="234"/>
      <c r="SC412" s="234"/>
      <c r="SD412" s="234"/>
      <c r="SE412" s="234"/>
      <c r="SF412" s="234"/>
      <c r="SG412" s="234"/>
      <c r="SH412" s="234"/>
      <c r="SI412" s="234"/>
      <c r="SJ412" s="234"/>
      <c r="SK412" s="234"/>
      <c r="SL412" s="234"/>
      <c r="SM412" s="234"/>
      <c r="SN412" s="234"/>
      <c r="SO412" s="234"/>
      <c r="SP412" s="234"/>
      <c r="SQ412" s="234"/>
      <c r="SR412" s="234"/>
      <c r="SS412" s="234"/>
      <c r="ST412" s="234"/>
      <c r="SU412" s="234"/>
      <c r="SV412" s="234"/>
      <c r="SW412" s="234"/>
      <c r="SX412" s="234"/>
      <c r="SY412" s="234"/>
      <c r="SZ412" s="234"/>
      <c r="TA412" s="234"/>
      <c r="TB412" s="234"/>
      <c r="TC412" s="234"/>
      <c r="TD412" s="234"/>
      <c r="TE412" s="234"/>
      <c r="TF412" s="234"/>
      <c r="TG412" s="234"/>
      <c r="TH412" s="234"/>
      <c r="TI412" s="234"/>
      <c r="TJ412" s="234"/>
      <c r="TK412" s="234"/>
      <c r="TL412" s="234"/>
      <c r="TM412" s="234"/>
      <c r="TN412" s="234"/>
      <c r="TO412" s="234"/>
      <c r="TP412" s="234"/>
      <c r="TQ412" s="234"/>
      <c r="TR412" s="234"/>
      <c r="TS412" s="234"/>
      <c r="TT412" s="234"/>
      <c r="TU412" s="234"/>
      <c r="TV412" s="234"/>
      <c r="TW412" s="234"/>
      <c r="TX412" s="234"/>
      <c r="TY412" s="234"/>
      <c r="TZ412" s="234"/>
      <c r="UA412" s="234"/>
      <c r="UB412" s="234"/>
      <c r="UC412" s="234"/>
      <c r="UD412" s="234"/>
      <c r="UE412" s="234"/>
      <c r="UF412" s="234"/>
      <c r="UG412" s="234"/>
      <c r="UH412" s="234"/>
      <c r="UI412" s="234"/>
      <c r="UJ412" s="234"/>
      <c r="UK412" s="234"/>
      <c r="UL412" s="234"/>
      <c r="UM412" s="234"/>
      <c r="UN412" s="234"/>
      <c r="UO412" s="234"/>
      <c r="UP412" s="234"/>
      <c r="UQ412" s="234"/>
      <c r="UR412" s="234"/>
      <c r="US412" s="234"/>
      <c r="UT412" s="234"/>
      <c r="UU412" s="234"/>
      <c r="UV412" s="234"/>
      <c r="UW412" s="234"/>
      <c r="UX412" s="234"/>
      <c r="UY412" s="234"/>
      <c r="UZ412" s="234"/>
      <c r="VA412" s="234"/>
      <c r="VB412" s="234"/>
      <c r="VC412" s="234"/>
      <c r="VD412" s="234"/>
      <c r="VE412" s="234"/>
      <c r="VF412" s="234"/>
      <c r="VG412" s="234"/>
      <c r="VH412" s="234"/>
      <c r="VI412" s="234"/>
      <c r="VJ412" s="234"/>
      <c r="VK412" s="234"/>
      <c r="VL412" s="234"/>
      <c r="VM412" s="234"/>
      <c r="VN412" s="234"/>
      <c r="VO412" s="234"/>
      <c r="VP412" s="234"/>
      <c r="VQ412" s="234"/>
      <c r="VR412" s="234"/>
      <c r="VS412" s="234"/>
      <c r="VT412" s="234"/>
      <c r="VU412" s="234"/>
      <c r="VV412" s="234"/>
      <c r="VW412" s="234"/>
      <c r="VX412" s="234"/>
      <c r="VY412" s="234"/>
      <c r="VZ412" s="234"/>
      <c r="WA412" s="234"/>
      <c r="WB412" s="234"/>
      <c r="WC412" s="234"/>
      <c r="WD412" s="234"/>
      <c r="WE412" s="234"/>
      <c r="WF412" s="234"/>
      <c r="WG412" s="234"/>
      <c r="WH412" s="234"/>
      <c r="WI412" s="234"/>
      <c r="WJ412" s="234"/>
      <c r="WK412" s="234"/>
      <c r="WL412" s="234"/>
      <c r="WM412" s="234"/>
      <c r="WN412" s="234"/>
      <c r="WO412" s="234"/>
      <c r="WP412" s="234"/>
      <c r="WQ412" s="234"/>
      <c r="WR412" s="234"/>
      <c r="WS412" s="234"/>
      <c r="WT412" s="234"/>
      <c r="WU412" s="234"/>
      <c r="WV412" s="234"/>
      <c r="WW412" s="234"/>
      <c r="WX412" s="234"/>
      <c r="WY412" s="234"/>
      <c r="WZ412" s="234"/>
      <c r="XA412" s="234"/>
      <c r="XB412" s="234"/>
      <c r="XC412" s="234"/>
      <c r="XD412" s="234"/>
      <c r="XE412" s="234"/>
      <c r="XF412" s="234"/>
      <c r="XG412" s="234"/>
      <c r="XH412" s="234"/>
      <c r="XI412" s="234"/>
      <c r="XJ412" s="234"/>
      <c r="XK412" s="234"/>
      <c r="XL412" s="234"/>
      <c r="XM412" s="234"/>
      <c r="XN412" s="234"/>
      <c r="XO412" s="234"/>
      <c r="XP412" s="234"/>
      <c r="XQ412" s="234"/>
      <c r="XR412" s="234"/>
      <c r="XS412" s="234"/>
      <c r="XT412" s="234"/>
      <c r="XU412" s="234"/>
      <c r="XV412" s="234"/>
      <c r="XW412" s="234"/>
      <c r="XX412" s="234"/>
      <c r="XY412" s="234"/>
      <c r="XZ412" s="234"/>
      <c r="YA412" s="234"/>
      <c r="YB412" s="234"/>
      <c r="YC412" s="234"/>
      <c r="YD412" s="234"/>
      <c r="YE412" s="234"/>
      <c r="YF412" s="234"/>
      <c r="YG412" s="234"/>
      <c r="YH412" s="234"/>
      <c r="YI412" s="234"/>
      <c r="YJ412" s="234"/>
      <c r="YK412" s="234"/>
      <c r="YL412" s="234"/>
      <c r="YM412" s="234"/>
      <c r="YN412" s="234"/>
      <c r="YO412" s="234"/>
      <c r="YP412" s="234"/>
      <c r="YQ412" s="234"/>
      <c r="YR412" s="234"/>
      <c r="YS412" s="234"/>
      <c r="YT412" s="234"/>
      <c r="YU412" s="234"/>
      <c r="YV412" s="234"/>
      <c r="YW412" s="234"/>
      <c r="YX412" s="234"/>
      <c r="YY412" s="234"/>
      <c r="YZ412" s="234"/>
      <c r="ZA412" s="234"/>
      <c r="ZB412" s="234"/>
      <c r="ZC412" s="234"/>
      <c r="ZD412" s="234"/>
      <c r="ZE412" s="234"/>
      <c r="ZF412" s="234"/>
      <c r="ZG412" s="234"/>
      <c r="ZH412" s="234"/>
      <c r="ZI412" s="234"/>
      <c r="ZJ412" s="234"/>
      <c r="ZK412" s="234"/>
      <c r="ZL412" s="234"/>
      <c r="ZM412" s="234"/>
      <c r="ZN412" s="234"/>
      <c r="ZO412" s="234"/>
      <c r="ZP412" s="234"/>
      <c r="ZQ412" s="234"/>
      <c r="ZR412" s="234"/>
      <c r="ZS412" s="234"/>
      <c r="ZT412" s="234"/>
      <c r="ZU412" s="234"/>
      <c r="ZV412" s="234"/>
      <c r="ZW412" s="234"/>
      <c r="ZX412" s="234"/>
      <c r="ZY412" s="234"/>
      <c r="ZZ412" s="234"/>
      <c r="AAA412" s="234"/>
      <c r="AAB412" s="234"/>
      <c r="AAC412" s="234"/>
      <c r="AAD412" s="234"/>
      <c r="AAE412" s="234"/>
      <c r="AAF412" s="234"/>
      <c r="AAG412" s="234"/>
      <c r="AAH412" s="234"/>
      <c r="AAI412" s="234"/>
      <c r="AAJ412" s="234"/>
      <c r="AAK412" s="234"/>
      <c r="AAL412" s="234"/>
      <c r="AAM412" s="234"/>
      <c r="AAN412" s="234"/>
      <c r="AAO412" s="234"/>
      <c r="AAP412" s="234"/>
      <c r="AAQ412" s="234"/>
      <c r="AAR412" s="234"/>
      <c r="AAS412" s="234"/>
      <c r="AAT412" s="234"/>
      <c r="AAU412" s="234"/>
      <c r="AAV412" s="234"/>
      <c r="AAW412" s="234"/>
      <c r="AAX412" s="234"/>
      <c r="AAY412" s="234"/>
      <c r="AAZ412" s="234"/>
      <c r="ABA412" s="234"/>
      <c r="ABB412" s="234"/>
      <c r="ABC412" s="234"/>
      <c r="ABD412" s="234"/>
      <c r="ABE412" s="234"/>
      <c r="ABF412" s="234"/>
      <c r="ABG412" s="234"/>
      <c r="ABH412" s="234"/>
      <c r="ABI412" s="234"/>
      <c r="ABJ412" s="234"/>
      <c r="ABK412" s="234"/>
      <c r="ABL412" s="234"/>
      <c r="ABM412" s="234"/>
      <c r="ABN412" s="234"/>
      <c r="ABO412" s="234"/>
      <c r="ABP412" s="234"/>
      <c r="ABQ412" s="234"/>
      <c r="ABR412" s="234"/>
      <c r="ABS412" s="234"/>
      <c r="ABT412" s="234"/>
      <c r="ABU412" s="234"/>
      <c r="ABV412" s="234"/>
      <c r="ABW412" s="234"/>
      <c r="ABX412" s="234"/>
      <c r="ABY412" s="234"/>
      <c r="ABZ412" s="234"/>
      <c r="ACA412" s="234"/>
      <c r="ACB412" s="234"/>
      <c r="ACC412" s="234"/>
      <c r="ACD412" s="234"/>
      <c r="ACE412" s="234"/>
      <c r="ACF412" s="234"/>
      <c r="ACG412" s="234"/>
      <c r="ACH412" s="234"/>
      <c r="ACI412" s="234"/>
      <c r="ACJ412" s="234"/>
      <c r="ACK412" s="234"/>
      <c r="ACL412" s="234"/>
      <c r="ACM412" s="234"/>
      <c r="ACN412" s="234"/>
      <c r="ACO412" s="234"/>
      <c r="ACP412" s="234"/>
      <c r="ACQ412" s="234"/>
      <c r="ACR412" s="234"/>
      <c r="ACS412" s="234"/>
      <c r="ACT412" s="234"/>
      <c r="ACU412" s="234"/>
      <c r="ACV412" s="234"/>
      <c r="ACW412" s="234"/>
      <c r="ACX412" s="234"/>
      <c r="ACY412" s="234"/>
      <c r="ACZ412" s="234"/>
      <c r="ADA412" s="234"/>
      <c r="ADB412" s="234"/>
      <c r="ADC412" s="234"/>
      <c r="ADD412" s="234"/>
      <c r="ADE412" s="234"/>
      <c r="ADF412" s="234"/>
      <c r="ADG412" s="234"/>
      <c r="ADH412" s="234"/>
      <c r="ADI412" s="234"/>
      <c r="ADJ412" s="234"/>
      <c r="ADK412" s="234"/>
      <c r="ADL412" s="234"/>
      <c r="ADM412" s="234"/>
      <c r="ADN412" s="234"/>
      <c r="ADO412" s="234"/>
      <c r="ADP412" s="234"/>
      <c r="ADQ412" s="234"/>
      <c r="ADR412" s="234"/>
      <c r="ADS412" s="234"/>
      <c r="ADT412" s="234"/>
      <c r="ADU412" s="234"/>
      <c r="ADV412" s="234"/>
      <c r="ADW412" s="234"/>
      <c r="ADX412" s="234"/>
      <c r="ADY412" s="234"/>
      <c r="ADZ412" s="234"/>
      <c r="AEA412" s="234"/>
      <c r="AEB412" s="234"/>
      <c r="AEC412" s="234"/>
      <c r="AED412" s="234"/>
      <c r="AEE412" s="234"/>
      <c r="AEF412" s="234"/>
      <c r="AEG412" s="234"/>
      <c r="AEH412" s="234"/>
      <c r="AEI412" s="234"/>
      <c r="AEJ412" s="234"/>
      <c r="AEK412" s="234"/>
      <c r="AEL412" s="234"/>
      <c r="AEM412" s="234"/>
      <c r="AEN412" s="234"/>
      <c r="AEO412" s="234"/>
      <c r="AEP412" s="234"/>
      <c r="AEQ412" s="234"/>
      <c r="AER412" s="234"/>
      <c r="AES412" s="234"/>
      <c r="AET412" s="234"/>
      <c r="AEU412" s="234"/>
      <c r="AEV412" s="234"/>
      <c r="AEW412" s="234"/>
      <c r="AEX412" s="234"/>
      <c r="AEY412" s="234"/>
      <c r="AEZ412" s="234"/>
      <c r="AFA412" s="234"/>
      <c r="AFB412" s="234"/>
      <c r="AFC412" s="234"/>
      <c r="AFD412" s="234"/>
      <c r="AFE412" s="234"/>
      <c r="AFF412" s="234"/>
      <c r="AFG412" s="234"/>
      <c r="AFH412" s="234"/>
      <c r="AFI412" s="234"/>
      <c r="AFJ412" s="234"/>
      <c r="AFK412" s="234"/>
      <c r="AFL412" s="234"/>
      <c r="AFM412" s="234"/>
      <c r="AFN412" s="234"/>
      <c r="AFO412" s="234"/>
      <c r="AFP412" s="234"/>
      <c r="AFQ412" s="234"/>
      <c r="AFR412" s="234"/>
      <c r="AFS412" s="234"/>
      <c r="AFT412" s="234"/>
      <c r="AFU412" s="234"/>
      <c r="AFV412" s="234"/>
      <c r="AFW412" s="234"/>
      <c r="AFX412" s="234"/>
      <c r="AFY412" s="234"/>
      <c r="AFZ412" s="234"/>
      <c r="AGA412" s="234"/>
      <c r="AGB412" s="234"/>
      <c r="AGC412" s="234"/>
      <c r="AGD412" s="234"/>
      <c r="AGE412" s="234"/>
      <c r="AGF412" s="234"/>
      <c r="AGG412" s="234"/>
      <c r="AGH412" s="234"/>
      <c r="AGI412" s="234"/>
      <c r="AGJ412" s="234"/>
      <c r="AGK412" s="234"/>
      <c r="AGL412" s="234"/>
      <c r="AGM412" s="234"/>
      <c r="AGN412" s="234"/>
      <c r="AGO412" s="234"/>
      <c r="AGP412" s="234"/>
      <c r="AGQ412" s="234"/>
      <c r="AGR412" s="234"/>
      <c r="AGS412" s="234"/>
      <c r="AGT412" s="234"/>
      <c r="AGU412" s="234"/>
      <c r="AGV412" s="234"/>
      <c r="AGW412" s="234"/>
      <c r="AGX412" s="234"/>
      <c r="AGY412" s="234"/>
      <c r="AGZ412" s="234"/>
      <c r="AHA412" s="234"/>
      <c r="AHB412" s="234"/>
      <c r="AHC412" s="234"/>
      <c r="AHD412" s="234"/>
      <c r="AHE412" s="234"/>
      <c r="AHF412" s="234"/>
      <c r="AHG412" s="234"/>
      <c r="AHH412" s="234"/>
      <c r="AHI412" s="234"/>
      <c r="AHJ412" s="234"/>
      <c r="AHK412" s="234"/>
      <c r="AHL412" s="234"/>
      <c r="AHM412" s="234"/>
      <c r="AHN412" s="234"/>
      <c r="AHO412" s="234"/>
      <c r="AHP412" s="234"/>
      <c r="AHQ412" s="234"/>
      <c r="AHR412" s="234"/>
      <c r="AHS412" s="234"/>
      <c r="AHT412" s="234"/>
      <c r="AHU412" s="234"/>
      <c r="AHV412" s="234"/>
      <c r="AHW412" s="234"/>
      <c r="AHX412" s="234"/>
      <c r="AHY412" s="234"/>
      <c r="AHZ412" s="234"/>
      <c r="AIA412" s="234"/>
      <c r="AIB412" s="234"/>
      <c r="AIC412" s="234"/>
      <c r="AID412" s="234"/>
      <c r="AIE412" s="234"/>
      <c r="AIF412" s="234"/>
      <c r="AIG412" s="234"/>
      <c r="AIH412" s="234"/>
      <c r="AII412" s="234"/>
      <c r="AIJ412" s="234"/>
      <c r="AIK412" s="234"/>
      <c r="AIL412" s="234"/>
      <c r="AIM412" s="234"/>
      <c r="AIN412" s="234"/>
      <c r="AIO412" s="234"/>
      <c r="AIP412" s="234"/>
      <c r="AIQ412" s="234"/>
      <c r="AIR412" s="234"/>
      <c r="AIS412" s="234"/>
      <c r="AIT412" s="234"/>
      <c r="AIU412" s="234"/>
      <c r="AIV412" s="234"/>
      <c r="AIW412" s="234"/>
      <c r="AIX412" s="234"/>
      <c r="AIY412" s="234"/>
      <c r="AIZ412" s="234"/>
      <c r="AJA412" s="234"/>
      <c r="AJB412" s="234"/>
      <c r="AJC412" s="234"/>
      <c r="AJD412" s="234"/>
      <c r="AJE412" s="234"/>
      <c r="AJF412" s="234"/>
      <c r="AJG412" s="234"/>
      <c r="AJH412" s="234"/>
      <c r="AJI412" s="234"/>
      <c r="AJJ412" s="234"/>
      <c r="AJK412" s="234"/>
      <c r="AJL412" s="234"/>
      <c r="AJM412" s="234"/>
      <c r="AJN412" s="234"/>
      <c r="AJO412" s="234"/>
      <c r="AJP412" s="234"/>
      <c r="AJQ412" s="234"/>
      <c r="AJR412" s="234"/>
      <c r="AJS412" s="234"/>
      <c r="AJT412" s="234"/>
      <c r="AJU412" s="234"/>
      <c r="AJV412" s="234"/>
      <c r="AJW412" s="234"/>
      <c r="AJX412" s="234"/>
      <c r="AJY412" s="234"/>
      <c r="AJZ412" s="234"/>
      <c r="AKA412" s="234"/>
      <c r="AKB412" s="234"/>
      <c r="AKC412" s="234"/>
      <c r="AKD412" s="234"/>
      <c r="AKE412" s="234"/>
      <c r="AKF412" s="234"/>
      <c r="AKG412" s="234"/>
      <c r="AKH412" s="234"/>
      <c r="AKI412" s="234"/>
      <c r="AKJ412" s="234"/>
      <c r="AKK412" s="234"/>
      <c r="AKL412" s="234"/>
      <c r="AKM412" s="234"/>
      <c r="AKN412" s="234"/>
      <c r="AKO412" s="234"/>
      <c r="AKP412" s="234"/>
      <c r="AKQ412" s="234"/>
      <c r="AKR412" s="234"/>
      <c r="AKS412" s="234"/>
      <c r="AKT412" s="234"/>
      <c r="AKU412" s="234"/>
      <c r="AKV412" s="234"/>
      <c r="AKW412" s="234"/>
      <c r="AKX412" s="234"/>
      <c r="AKY412" s="234"/>
      <c r="AKZ412" s="234"/>
      <c r="ALA412" s="234"/>
      <c r="ALB412" s="234"/>
      <c r="ALC412" s="234"/>
      <c r="ALD412" s="234"/>
      <c r="ALE412" s="234"/>
      <c r="ALF412" s="234"/>
      <c r="ALG412" s="234"/>
      <c r="ALH412" s="234"/>
      <c r="ALI412" s="234"/>
      <c r="ALJ412" s="234"/>
      <c r="ALK412" s="234"/>
      <c r="ALL412" s="234"/>
      <c r="ALM412" s="234"/>
      <c r="ALN412" s="234"/>
      <c r="ALO412" s="234"/>
      <c r="ALP412" s="234"/>
      <c r="ALQ412" s="234"/>
      <c r="ALR412" s="234"/>
      <c r="ALS412" s="234"/>
      <c r="ALT412" s="234"/>
      <c r="ALU412" s="234"/>
      <c r="ALV412" s="234"/>
      <c r="ALW412" s="234"/>
      <c r="ALX412" s="234"/>
      <c r="ALY412" s="234"/>
      <c r="ALZ412" s="234"/>
      <c r="AMA412" s="234"/>
      <c r="AMB412" s="234"/>
      <c r="AMC412" s="234"/>
      <c r="AMD412" s="234"/>
      <c r="AME412" s="234"/>
      <c r="AMF412" s="234"/>
      <c r="AMG412" s="234"/>
      <c r="AMH412" s="234"/>
      <c r="AMI412" s="234"/>
      <c r="AMJ412" s="234"/>
      <c r="AMK412" s="234"/>
      <c r="AML412" s="234"/>
      <c r="AMM412" s="234"/>
      <c r="AMN412" s="234"/>
      <c r="AMO412" s="234"/>
      <c r="AMP412" s="234"/>
      <c r="AMQ412" s="234"/>
      <c r="AMR412" s="234"/>
      <c r="AMS412" s="234"/>
      <c r="AMT412" s="234"/>
      <c r="AMU412" s="234"/>
      <c r="AMV412" s="234"/>
      <c r="AMW412" s="234"/>
      <c r="AMX412" s="234"/>
      <c r="AMY412" s="234"/>
      <c r="AMZ412" s="234"/>
      <c r="ANA412" s="234"/>
      <c r="ANB412" s="234"/>
      <c r="ANC412" s="234"/>
      <c r="AND412" s="234"/>
      <c r="ANE412" s="234"/>
      <c r="ANF412" s="234"/>
      <c r="ANG412" s="234"/>
      <c r="ANH412" s="234"/>
      <c r="ANI412" s="234"/>
      <c r="ANJ412" s="234"/>
      <c r="ANK412" s="234"/>
      <c r="ANL412" s="234"/>
      <c r="ANM412" s="234"/>
      <c r="ANN412" s="234"/>
      <c r="ANO412" s="234"/>
      <c r="ANP412" s="234"/>
      <c r="ANQ412" s="234"/>
      <c r="ANR412" s="234"/>
      <c r="ANS412" s="234"/>
      <c r="ANT412" s="234"/>
      <c r="ANU412" s="234"/>
      <c r="ANV412" s="234"/>
      <c r="ANW412" s="234"/>
      <c r="ANX412" s="234"/>
      <c r="ANY412" s="234"/>
      <c r="ANZ412" s="234"/>
      <c r="AOA412" s="234"/>
      <c r="AOB412" s="234"/>
      <c r="AOC412" s="234"/>
      <c r="AOD412" s="234"/>
      <c r="AOE412" s="234"/>
      <c r="AOF412" s="234"/>
      <c r="AOG412" s="234"/>
      <c r="AOH412" s="234"/>
      <c r="AOI412" s="234"/>
      <c r="AOJ412" s="234"/>
      <c r="AOK412" s="234"/>
      <c r="AOL412" s="234"/>
      <c r="AOM412" s="234"/>
      <c r="AON412" s="234"/>
      <c r="AOO412" s="234"/>
      <c r="AOP412" s="234"/>
      <c r="AOQ412" s="234"/>
      <c r="AOR412" s="234"/>
      <c r="AOS412" s="234"/>
      <c r="AOT412" s="234"/>
      <c r="AOU412" s="234"/>
      <c r="AOV412" s="234"/>
      <c r="AOW412" s="234"/>
      <c r="AOX412" s="234"/>
      <c r="AOY412" s="234"/>
      <c r="AOZ412" s="234"/>
      <c r="APA412" s="234"/>
      <c r="APB412" s="234"/>
      <c r="APC412" s="234"/>
      <c r="APD412" s="234"/>
      <c r="APE412" s="234"/>
      <c r="APF412" s="234"/>
      <c r="APG412" s="234"/>
      <c r="APH412" s="234"/>
      <c r="API412" s="234"/>
      <c r="APJ412" s="234"/>
      <c r="APK412" s="234"/>
      <c r="APL412" s="234"/>
      <c r="APM412" s="234"/>
      <c r="APN412" s="234"/>
      <c r="APO412" s="234"/>
      <c r="APP412" s="234"/>
      <c r="APQ412" s="234"/>
      <c r="APR412" s="234"/>
      <c r="APS412" s="234"/>
      <c r="APT412" s="234"/>
      <c r="APU412" s="234"/>
      <c r="APV412" s="234"/>
      <c r="APW412" s="234"/>
      <c r="APX412" s="234"/>
      <c r="APY412" s="234"/>
      <c r="APZ412" s="234"/>
      <c r="AQA412" s="234"/>
      <c r="AQB412" s="234"/>
      <c r="AQC412" s="234"/>
      <c r="AQD412" s="234"/>
      <c r="AQE412" s="234"/>
      <c r="AQF412" s="234"/>
      <c r="AQG412" s="234"/>
      <c r="AQH412" s="234"/>
      <c r="AQI412" s="234"/>
      <c r="AQJ412" s="234"/>
      <c r="AQK412" s="234"/>
      <c r="AQL412" s="234"/>
      <c r="AQM412" s="234"/>
      <c r="AQN412" s="234"/>
      <c r="AQO412" s="234"/>
      <c r="AQP412" s="234"/>
      <c r="AQQ412" s="234"/>
      <c r="AQR412" s="234"/>
      <c r="AQS412" s="234"/>
      <c r="AQT412" s="234"/>
      <c r="AQU412" s="234"/>
      <c r="AQV412" s="234"/>
      <c r="AQW412" s="234"/>
      <c r="AQX412" s="234"/>
      <c r="AQY412" s="234"/>
      <c r="AQZ412" s="234"/>
      <c r="ARA412" s="234"/>
      <c r="ARB412" s="234"/>
      <c r="ARC412" s="234"/>
      <c r="ARD412" s="234"/>
      <c r="ARE412" s="234"/>
      <c r="ARF412" s="234"/>
      <c r="ARG412" s="234"/>
      <c r="ARH412" s="234"/>
      <c r="ARI412" s="234"/>
      <c r="ARJ412" s="234"/>
      <c r="ARK412" s="234"/>
      <c r="ARL412" s="234"/>
      <c r="ARM412" s="234"/>
      <c r="ARN412" s="234"/>
      <c r="ARO412" s="234"/>
      <c r="ARP412" s="234"/>
      <c r="ARQ412" s="234"/>
      <c r="ARR412" s="234"/>
      <c r="ARS412" s="234"/>
      <c r="ART412" s="234"/>
      <c r="ARU412" s="234"/>
      <c r="ARV412" s="234"/>
      <c r="ARW412" s="234"/>
      <c r="ARX412" s="234"/>
      <c r="ARY412" s="234"/>
      <c r="ARZ412" s="234"/>
      <c r="ASA412" s="234"/>
      <c r="ASB412" s="234"/>
      <c r="ASC412" s="234"/>
      <c r="ASD412" s="234"/>
      <c r="ASE412" s="234"/>
      <c r="ASF412" s="234"/>
      <c r="ASG412" s="234"/>
      <c r="ASH412" s="234"/>
      <c r="ASI412" s="234"/>
      <c r="ASJ412" s="234"/>
      <c r="ASK412" s="234"/>
      <c r="ASL412" s="234"/>
      <c r="ASM412" s="234"/>
      <c r="ASN412" s="234"/>
      <c r="ASO412" s="234"/>
      <c r="ASP412" s="234"/>
      <c r="ASQ412" s="234"/>
      <c r="ASR412" s="234"/>
      <c r="ASS412" s="234"/>
      <c r="AST412" s="234"/>
      <c r="ASU412" s="234"/>
      <c r="ASV412" s="234"/>
      <c r="ASW412" s="234"/>
      <c r="ASX412" s="234"/>
      <c r="ASY412" s="234"/>
      <c r="ASZ412" s="234"/>
      <c r="ATA412" s="234"/>
      <c r="ATB412" s="234"/>
      <c r="ATC412" s="234"/>
      <c r="ATD412" s="234"/>
      <c r="ATE412" s="234"/>
      <c r="ATF412" s="234"/>
      <c r="ATG412" s="234"/>
      <c r="ATH412" s="234"/>
      <c r="ATI412" s="234"/>
      <c r="ATJ412" s="234"/>
      <c r="ATK412" s="234"/>
      <c r="ATL412" s="234"/>
      <c r="ATM412" s="234"/>
      <c r="ATN412" s="234"/>
      <c r="ATO412" s="234"/>
      <c r="ATP412" s="234"/>
      <c r="ATQ412" s="234"/>
      <c r="ATR412" s="234"/>
      <c r="ATS412" s="234"/>
      <c r="ATT412" s="234"/>
      <c r="ATU412" s="234"/>
      <c r="ATV412" s="234"/>
      <c r="ATW412" s="234"/>
      <c r="ATX412" s="234"/>
      <c r="ATY412" s="234"/>
      <c r="ATZ412" s="234"/>
      <c r="AUA412" s="234"/>
      <c r="AUB412" s="234"/>
      <c r="AUC412" s="234"/>
      <c r="AUD412" s="234"/>
      <c r="AUE412" s="234"/>
      <c r="AUF412" s="234"/>
      <c r="AUG412" s="234"/>
      <c r="AUH412" s="234"/>
      <c r="AUI412" s="234"/>
      <c r="AUJ412" s="234"/>
      <c r="AUK412" s="234"/>
      <c r="AUL412" s="234"/>
      <c r="AUM412" s="234"/>
      <c r="AUN412" s="234"/>
      <c r="AUO412" s="234"/>
      <c r="AUP412" s="234"/>
      <c r="AUQ412" s="234"/>
      <c r="AUR412" s="234"/>
      <c r="AUS412" s="234"/>
      <c r="AUT412" s="234"/>
      <c r="AUU412" s="234"/>
      <c r="AUV412" s="234"/>
      <c r="AUW412" s="234"/>
      <c r="AUX412" s="234"/>
      <c r="AUY412" s="234"/>
      <c r="AUZ412" s="234"/>
      <c r="AVA412" s="234"/>
      <c r="AVB412" s="234"/>
      <c r="AVC412" s="234"/>
      <c r="AVD412" s="234"/>
      <c r="AVE412" s="234"/>
      <c r="AVF412" s="234"/>
      <c r="AVG412" s="234"/>
      <c r="AVH412" s="234"/>
      <c r="AVI412" s="234"/>
      <c r="AVJ412" s="234"/>
      <c r="AVK412" s="234"/>
      <c r="AVL412" s="234"/>
      <c r="AVM412" s="234"/>
      <c r="AVN412" s="234"/>
      <c r="AVO412" s="234"/>
      <c r="AVP412" s="234"/>
      <c r="AVQ412" s="234"/>
      <c r="AVR412" s="234"/>
      <c r="AVS412" s="234"/>
      <c r="AVT412" s="234"/>
      <c r="AVU412" s="234"/>
      <c r="AVV412" s="234"/>
      <c r="AVW412" s="234"/>
      <c r="AVX412" s="234"/>
      <c r="AVY412" s="234"/>
      <c r="AVZ412" s="234"/>
      <c r="AWA412" s="234"/>
      <c r="AWB412" s="234"/>
      <c r="AWC412" s="234"/>
      <c r="AWD412" s="234"/>
      <c r="AWE412" s="234"/>
      <c r="AWF412" s="234"/>
      <c r="AWG412" s="234"/>
      <c r="AWH412" s="234"/>
      <c r="AWI412" s="234"/>
      <c r="AWJ412" s="234"/>
      <c r="AWK412" s="234"/>
      <c r="AWL412" s="234"/>
      <c r="AWM412" s="234"/>
      <c r="AWN412" s="234"/>
      <c r="AWO412" s="234"/>
      <c r="AWP412" s="234"/>
      <c r="AWQ412" s="234"/>
      <c r="AWR412" s="234"/>
      <c r="AWS412" s="234"/>
      <c r="AWT412" s="234"/>
      <c r="AWU412" s="234"/>
      <c r="AWV412" s="234"/>
      <c r="AWW412" s="234"/>
      <c r="AWX412" s="234"/>
      <c r="AWY412" s="234"/>
      <c r="AWZ412" s="234"/>
      <c r="AXA412" s="234"/>
      <c r="AXB412" s="234"/>
      <c r="AXC412" s="234"/>
      <c r="AXD412" s="234"/>
      <c r="AXE412" s="234"/>
      <c r="AXF412" s="234"/>
      <c r="AXG412" s="234"/>
      <c r="AXH412" s="234"/>
      <c r="AXI412" s="234"/>
      <c r="AXJ412" s="234"/>
      <c r="AXK412" s="234"/>
      <c r="AXL412" s="234"/>
      <c r="AXM412" s="234"/>
      <c r="AXN412" s="234"/>
      <c r="AXO412" s="234"/>
      <c r="AXP412" s="234"/>
      <c r="AXQ412" s="234"/>
      <c r="AXR412" s="234"/>
      <c r="AXS412" s="234"/>
      <c r="AXT412" s="234"/>
      <c r="AXU412" s="234"/>
      <c r="AXV412" s="234"/>
      <c r="AXW412" s="234"/>
      <c r="AXX412" s="234"/>
      <c r="AXY412" s="234"/>
      <c r="AXZ412" s="234"/>
      <c r="AYA412" s="234"/>
      <c r="AYB412" s="234"/>
      <c r="AYC412" s="234"/>
      <c r="AYD412" s="234"/>
      <c r="AYE412" s="234"/>
      <c r="AYF412" s="234"/>
      <c r="AYG412" s="234"/>
      <c r="AYH412" s="234"/>
      <c r="AYI412" s="234"/>
      <c r="AYJ412" s="234"/>
      <c r="AYK412" s="234"/>
      <c r="AYL412" s="234"/>
      <c r="AYM412" s="234"/>
      <c r="AYN412" s="234"/>
      <c r="AYO412" s="234"/>
      <c r="AYP412" s="234"/>
      <c r="AYQ412" s="234"/>
      <c r="AYR412" s="234"/>
      <c r="AYS412" s="234"/>
      <c r="AYT412" s="234"/>
      <c r="AYU412" s="234"/>
      <c r="AYV412" s="234"/>
      <c r="AYW412" s="234"/>
      <c r="AYX412" s="234"/>
      <c r="AYY412" s="234"/>
      <c r="AYZ412" s="234"/>
      <c r="AZA412" s="234"/>
      <c r="AZB412" s="234"/>
      <c r="AZC412" s="234"/>
      <c r="AZD412" s="234"/>
      <c r="AZE412" s="234"/>
      <c r="AZF412" s="234"/>
      <c r="AZG412" s="234"/>
      <c r="AZH412" s="234"/>
      <c r="AZI412" s="234"/>
      <c r="AZJ412" s="234"/>
      <c r="AZK412" s="234"/>
      <c r="AZL412" s="234"/>
      <c r="AZM412" s="234"/>
      <c r="AZN412" s="234"/>
      <c r="AZO412" s="234"/>
      <c r="AZP412" s="234"/>
      <c r="AZQ412" s="234"/>
      <c r="AZR412" s="234"/>
      <c r="AZS412" s="234"/>
      <c r="AZT412" s="234"/>
      <c r="AZU412" s="234"/>
      <c r="AZV412" s="234"/>
      <c r="AZW412" s="234"/>
      <c r="AZX412" s="234"/>
      <c r="AZY412" s="234"/>
      <c r="AZZ412" s="234"/>
      <c r="BAA412" s="234"/>
      <c r="BAB412" s="234"/>
      <c r="BAC412" s="234"/>
      <c r="BAD412" s="234"/>
      <c r="BAE412" s="234"/>
      <c r="BAF412" s="234"/>
      <c r="BAG412" s="234"/>
      <c r="BAH412" s="234"/>
      <c r="BAI412" s="234"/>
      <c r="BAJ412" s="234"/>
      <c r="BAK412" s="234"/>
      <c r="BAL412" s="234"/>
      <c r="BAM412" s="234"/>
      <c r="BAN412" s="234"/>
      <c r="BAO412" s="234"/>
      <c r="BAP412" s="234"/>
      <c r="BAQ412" s="234"/>
      <c r="BAR412" s="234"/>
      <c r="BAS412" s="234"/>
      <c r="BAT412" s="234"/>
      <c r="BAU412" s="234"/>
      <c r="BAV412" s="234"/>
      <c r="BAW412" s="234"/>
      <c r="BAX412" s="234"/>
      <c r="BAY412" s="234"/>
      <c r="BAZ412" s="234"/>
      <c r="BBA412" s="234"/>
      <c r="BBB412" s="234"/>
      <c r="BBC412" s="234"/>
      <c r="BBD412" s="234"/>
      <c r="BBE412" s="234"/>
      <c r="BBF412" s="234"/>
      <c r="BBG412" s="234"/>
      <c r="BBH412" s="234"/>
      <c r="BBI412" s="234"/>
      <c r="BBJ412" s="234"/>
      <c r="BBK412" s="234"/>
      <c r="BBL412" s="234"/>
      <c r="BBM412" s="234"/>
      <c r="BBN412" s="234"/>
      <c r="BBO412" s="234"/>
      <c r="BBP412" s="234"/>
      <c r="BBQ412" s="234"/>
      <c r="BBR412" s="234"/>
      <c r="BBS412" s="234"/>
      <c r="BBT412" s="234"/>
      <c r="BBU412" s="234"/>
      <c r="BBV412" s="234"/>
      <c r="BBW412" s="234"/>
      <c r="BBX412" s="234"/>
      <c r="BBY412" s="234"/>
      <c r="BBZ412" s="234"/>
      <c r="BCA412" s="234"/>
      <c r="BCB412" s="234"/>
      <c r="BCC412" s="234"/>
      <c r="BCD412" s="234"/>
      <c r="BCE412" s="234"/>
      <c r="BCF412" s="234"/>
      <c r="BCG412" s="234"/>
      <c r="BCH412" s="234"/>
      <c r="BCI412" s="234"/>
      <c r="BCJ412" s="234"/>
      <c r="BCK412" s="234"/>
      <c r="BCL412" s="234"/>
      <c r="BCM412" s="234"/>
      <c r="BCN412" s="234"/>
      <c r="BCO412" s="234"/>
      <c r="BCP412" s="234"/>
      <c r="BCQ412" s="234"/>
      <c r="BCR412" s="234"/>
      <c r="BCS412" s="234"/>
      <c r="BCT412" s="234"/>
      <c r="BCU412" s="234"/>
      <c r="BCV412" s="234"/>
      <c r="BCW412" s="234"/>
      <c r="BCX412" s="234"/>
      <c r="BCY412" s="234"/>
      <c r="BCZ412" s="234"/>
      <c r="BDA412" s="234"/>
      <c r="BDB412" s="234"/>
      <c r="BDC412" s="234"/>
      <c r="BDD412" s="234"/>
      <c r="BDE412" s="234"/>
      <c r="BDF412" s="234"/>
      <c r="BDG412" s="234"/>
      <c r="BDH412" s="234"/>
      <c r="BDI412" s="234"/>
      <c r="BDJ412" s="234"/>
      <c r="BDK412" s="234"/>
      <c r="BDL412" s="234"/>
      <c r="BDM412" s="234"/>
      <c r="BDN412" s="234"/>
      <c r="BDO412" s="234"/>
      <c r="BDP412" s="234"/>
      <c r="BDQ412" s="234"/>
      <c r="BDR412" s="234"/>
      <c r="BDS412" s="234"/>
      <c r="BDT412" s="234"/>
      <c r="BDU412" s="234"/>
      <c r="BDV412" s="234"/>
      <c r="BDW412" s="234"/>
      <c r="BDX412" s="234"/>
      <c r="BDY412" s="234"/>
      <c r="BDZ412" s="234"/>
      <c r="BEA412" s="234"/>
      <c r="BEB412" s="234"/>
      <c r="BEC412" s="234"/>
      <c r="BED412" s="234"/>
      <c r="BEE412" s="234"/>
      <c r="BEF412" s="234"/>
      <c r="BEG412" s="234"/>
      <c r="BEH412" s="234"/>
      <c r="BEI412" s="234"/>
      <c r="BEJ412" s="234"/>
      <c r="BEK412" s="234"/>
      <c r="BEL412" s="234"/>
      <c r="BEM412" s="234"/>
      <c r="BEN412" s="234"/>
      <c r="BEO412" s="234"/>
      <c r="BEP412" s="234"/>
      <c r="BEQ412" s="234"/>
      <c r="BER412" s="234"/>
      <c r="BES412" s="234"/>
      <c r="BET412" s="234"/>
      <c r="BEU412" s="234"/>
      <c r="BEV412" s="234"/>
      <c r="BEW412" s="234"/>
      <c r="BEX412" s="234"/>
      <c r="BEY412" s="234"/>
      <c r="BEZ412" s="234"/>
      <c r="BFA412" s="234"/>
      <c r="BFB412" s="234"/>
      <c r="BFC412" s="234"/>
      <c r="BFD412" s="234"/>
      <c r="BFE412" s="234"/>
      <c r="BFF412" s="234"/>
      <c r="BFG412" s="234"/>
      <c r="BFH412" s="234"/>
      <c r="BFI412" s="234"/>
      <c r="BFJ412" s="234"/>
      <c r="BFK412" s="234"/>
      <c r="BFL412" s="234"/>
      <c r="BFM412" s="234"/>
      <c r="BFN412" s="234"/>
      <c r="BFO412" s="234"/>
      <c r="BFP412" s="234"/>
      <c r="BFQ412" s="234"/>
      <c r="BFR412" s="234"/>
      <c r="BFS412" s="234"/>
      <c r="BFT412" s="234"/>
      <c r="BFU412" s="234"/>
      <c r="BFV412" s="234"/>
      <c r="BFW412" s="234"/>
      <c r="BFX412" s="234"/>
      <c r="BFY412" s="234"/>
      <c r="BFZ412" s="234"/>
      <c r="BGA412" s="234"/>
      <c r="BGB412" s="234"/>
      <c r="BGC412" s="234"/>
      <c r="BGD412" s="234"/>
      <c r="BGE412" s="234"/>
      <c r="BGF412" s="234"/>
      <c r="BGG412" s="234"/>
      <c r="BGH412" s="234"/>
      <c r="BGI412" s="234"/>
      <c r="BGJ412" s="234"/>
      <c r="BGK412" s="234"/>
      <c r="BGL412" s="234"/>
      <c r="BGM412" s="234"/>
      <c r="BGN412" s="234"/>
      <c r="BGO412" s="234"/>
      <c r="BGP412" s="234"/>
      <c r="BGQ412" s="234"/>
      <c r="BGR412" s="234"/>
      <c r="BGS412" s="234"/>
      <c r="BGT412" s="234"/>
      <c r="BGU412" s="234"/>
      <c r="BGV412" s="234"/>
      <c r="BGW412" s="234"/>
      <c r="BGX412" s="234"/>
      <c r="BGY412" s="234"/>
      <c r="BGZ412" s="234"/>
      <c r="BHA412" s="234"/>
      <c r="BHB412" s="234"/>
      <c r="BHC412" s="234"/>
      <c r="BHD412" s="234"/>
      <c r="BHE412" s="234"/>
      <c r="BHF412" s="234"/>
      <c r="BHG412" s="234"/>
      <c r="BHH412" s="234"/>
      <c r="BHI412" s="234"/>
      <c r="BHJ412" s="234"/>
      <c r="BHK412" s="234"/>
      <c r="BHL412" s="234"/>
      <c r="BHM412" s="234"/>
      <c r="BHN412" s="234"/>
      <c r="BHO412" s="234"/>
      <c r="BHP412" s="234"/>
      <c r="BHQ412" s="234"/>
      <c r="BHR412" s="234"/>
      <c r="BHS412" s="234"/>
      <c r="BHT412" s="234"/>
      <c r="BHU412" s="234"/>
      <c r="BHV412" s="234"/>
      <c r="BHW412" s="234"/>
      <c r="BHX412" s="234"/>
      <c r="BHY412" s="234"/>
      <c r="BHZ412" s="234"/>
      <c r="BIA412" s="234"/>
      <c r="BIB412" s="234"/>
      <c r="BIC412" s="234"/>
      <c r="BID412" s="234"/>
      <c r="BIE412" s="234"/>
      <c r="BIF412" s="234"/>
      <c r="BIG412" s="234"/>
      <c r="BIH412" s="234"/>
      <c r="BII412" s="234"/>
      <c r="BIJ412" s="234"/>
      <c r="BIK412" s="234"/>
      <c r="BIL412" s="234"/>
      <c r="BIM412" s="234"/>
      <c r="BIN412" s="234"/>
      <c r="BIO412" s="234"/>
      <c r="BIP412" s="234"/>
      <c r="BIQ412" s="234"/>
      <c r="BIR412" s="234"/>
      <c r="BIS412" s="234"/>
      <c r="BIT412" s="234"/>
      <c r="BIU412" s="234"/>
      <c r="BIV412" s="234"/>
      <c r="BIW412" s="234"/>
      <c r="BIX412" s="234"/>
      <c r="BIY412" s="234"/>
      <c r="BIZ412" s="234"/>
      <c r="BJA412" s="234"/>
      <c r="BJB412" s="234"/>
      <c r="BJC412" s="234"/>
      <c r="BJD412" s="234"/>
      <c r="BJE412" s="234"/>
      <c r="BJF412" s="234"/>
      <c r="BJG412" s="234"/>
      <c r="BJH412" s="234"/>
      <c r="BJI412" s="234"/>
      <c r="BJJ412" s="234"/>
      <c r="BJK412" s="234"/>
      <c r="BJL412" s="234"/>
      <c r="BJM412" s="234"/>
      <c r="BJN412" s="234"/>
      <c r="BJO412" s="234"/>
      <c r="BJP412" s="234"/>
      <c r="BJQ412" s="234"/>
      <c r="BJR412" s="234"/>
      <c r="BJS412" s="234"/>
      <c r="BJT412" s="234"/>
      <c r="BJU412" s="234"/>
      <c r="BJV412" s="234"/>
      <c r="BJW412" s="234"/>
      <c r="BJX412" s="234"/>
      <c r="BJY412" s="234"/>
      <c r="BJZ412" s="234"/>
      <c r="BKA412" s="234"/>
      <c r="BKB412" s="234"/>
      <c r="BKC412" s="234"/>
      <c r="BKD412" s="234"/>
      <c r="BKE412" s="234"/>
      <c r="BKF412" s="234"/>
      <c r="BKG412" s="234"/>
      <c r="BKH412" s="234"/>
      <c r="BKI412" s="234"/>
      <c r="BKJ412" s="234"/>
      <c r="BKK412" s="234"/>
      <c r="BKL412" s="234"/>
      <c r="BKM412" s="234"/>
      <c r="BKN412" s="234"/>
      <c r="BKO412" s="234"/>
      <c r="BKP412" s="234"/>
      <c r="BKQ412" s="234"/>
      <c r="BKR412" s="234"/>
      <c r="BKS412" s="234"/>
      <c r="BKT412" s="234"/>
      <c r="BKU412" s="234"/>
      <c r="BKV412" s="234"/>
      <c r="BKW412" s="234"/>
      <c r="BKX412" s="234"/>
      <c r="BKY412" s="234"/>
      <c r="BKZ412" s="234"/>
      <c r="BLA412" s="234"/>
      <c r="BLB412" s="234"/>
      <c r="BLC412" s="234"/>
      <c r="BLD412" s="234"/>
      <c r="BLE412" s="234"/>
      <c r="BLF412" s="234"/>
      <c r="BLG412" s="234"/>
      <c r="BLH412" s="234"/>
      <c r="BLI412" s="234"/>
      <c r="BLJ412" s="234"/>
      <c r="BLK412" s="234"/>
      <c r="BLL412" s="234"/>
      <c r="BLM412" s="234"/>
      <c r="BLN412" s="234"/>
      <c r="BLO412" s="234"/>
      <c r="BLP412" s="234"/>
      <c r="BLQ412" s="234"/>
      <c r="BLR412" s="234"/>
      <c r="BLS412" s="234"/>
      <c r="BLT412" s="234"/>
      <c r="BLU412" s="234"/>
      <c r="BLV412" s="234"/>
      <c r="BLW412" s="234"/>
      <c r="BLX412" s="234"/>
      <c r="BLY412" s="234"/>
      <c r="BLZ412" s="234"/>
      <c r="BMA412" s="234"/>
      <c r="BMB412" s="234"/>
      <c r="BMC412" s="234"/>
      <c r="BMD412" s="234"/>
      <c r="BME412" s="234"/>
      <c r="BMF412" s="234"/>
      <c r="BMG412" s="234"/>
      <c r="BMH412" s="234"/>
      <c r="BMI412" s="234"/>
      <c r="BMJ412" s="234"/>
      <c r="BMK412" s="234"/>
      <c r="BML412" s="234"/>
      <c r="BMM412" s="234"/>
      <c r="BMN412" s="234"/>
      <c r="BMO412" s="234"/>
      <c r="BMP412" s="234"/>
      <c r="BMQ412" s="234"/>
      <c r="BMR412" s="234"/>
      <c r="BMS412" s="234"/>
      <c r="BMT412" s="234"/>
      <c r="BMU412" s="234"/>
      <c r="BMV412" s="234"/>
      <c r="BMW412" s="234"/>
      <c r="BMX412" s="234"/>
      <c r="BMY412" s="234"/>
      <c r="BMZ412" s="234"/>
      <c r="BNA412" s="234"/>
      <c r="BNB412" s="234"/>
      <c r="BNC412" s="234"/>
      <c r="BND412" s="234"/>
      <c r="BNE412" s="234"/>
      <c r="BNF412" s="234"/>
      <c r="BNG412" s="234"/>
      <c r="BNH412" s="234"/>
      <c r="BNI412" s="234"/>
      <c r="BNJ412" s="234"/>
      <c r="BNK412" s="234"/>
      <c r="BNL412" s="234"/>
      <c r="BNM412" s="234"/>
      <c r="BNN412" s="234"/>
      <c r="BNO412" s="234"/>
      <c r="BNP412" s="234"/>
      <c r="BNQ412" s="234"/>
      <c r="BNR412" s="234"/>
      <c r="BNS412" s="234"/>
      <c r="BNT412" s="234"/>
      <c r="BNU412" s="234"/>
      <c r="BNV412" s="234"/>
      <c r="BNW412" s="234"/>
      <c r="BNX412" s="234"/>
      <c r="BNY412" s="234"/>
      <c r="BNZ412" s="234"/>
      <c r="BOA412" s="234"/>
      <c r="BOB412" s="234"/>
      <c r="BOC412" s="234"/>
      <c r="BOD412" s="234"/>
      <c r="BOE412" s="234"/>
      <c r="BOF412" s="234"/>
      <c r="BOG412" s="234"/>
      <c r="BOH412" s="234"/>
      <c r="BOI412" s="234"/>
      <c r="BOJ412" s="234"/>
      <c r="BOK412" s="234"/>
      <c r="BOL412" s="234"/>
      <c r="BOM412" s="234"/>
      <c r="BON412" s="234"/>
      <c r="BOO412" s="234"/>
      <c r="BOP412" s="234"/>
      <c r="BOQ412" s="234"/>
      <c r="BOR412" s="234"/>
      <c r="BOS412" s="234"/>
      <c r="BOT412" s="234"/>
      <c r="BOU412" s="234"/>
      <c r="BOV412" s="234"/>
      <c r="BOW412" s="234"/>
      <c r="BOX412" s="234"/>
      <c r="BOY412" s="234"/>
      <c r="BOZ412" s="234"/>
      <c r="BPA412" s="234"/>
      <c r="BPB412" s="234"/>
      <c r="BPC412" s="234"/>
      <c r="BPD412" s="234"/>
      <c r="BPE412" s="234"/>
      <c r="BPF412" s="234"/>
      <c r="BPG412" s="234"/>
      <c r="BPH412" s="234"/>
      <c r="BPI412" s="234"/>
      <c r="BPJ412" s="234"/>
      <c r="BPK412" s="234"/>
      <c r="BPL412" s="234"/>
      <c r="BPM412" s="234"/>
      <c r="BPN412" s="234"/>
      <c r="BPO412" s="234"/>
      <c r="BPP412" s="234"/>
      <c r="BPQ412" s="234"/>
      <c r="BPR412" s="234"/>
      <c r="BPS412" s="234"/>
      <c r="BPT412" s="234"/>
      <c r="BPU412" s="234"/>
      <c r="BPV412" s="234"/>
      <c r="BPW412" s="234"/>
      <c r="BPX412" s="234"/>
      <c r="BPY412" s="234"/>
      <c r="BPZ412" s="234"/>
      <c r="BQA412" s="234"/>
      <c r="BQB412" s="234"/>
      <c r="BQC412" s="234"/>
      <c r="BQD412" s="234"/>
      <c r="BQE412" s="234"/>
      <c r="BQF412" s="234"/>
      <c r="BQG412" s="234"/>
      <c r="BQH412" s="234"/>
      <c r="BQI412" s="234"/>
      <c r="BQJ412" s="234"/>
      <c r="BQK412" s="234"/>
      <c r="BQL412" s="234"/>
      <c r="BQM412" s="234"/>
      <c r="BQN412" s="234"/>
      <c r="BQO412" s="234"/>
      <c r="BQP412" s="234"/>
      <c r="BQQ412" s="234"/>
      <c r="BQR412" s="234"/>
      <c r="BQS412" s="234"/>
      <c r="BQT412" s="234"/>
      <c r="BQU412" s="234"/>
      <c r="BQV412" s="234"/>
      <c r="BQW412" s="234"/>
      <c r="BQX412" s="234"/>
      <c r="BQY412" s="234"/>
      <c r="BQZ412" s="234"/>
      <c r="BRA412" s="234"/>
      <c r="BRB412" s="234"/>
      <c r="BRC412" s="234"/>
      <c r="BRD412" s="234"/>
      <c r="BRE412" s="234"/>
      <c r="BRF412" s="234"/>
      <c r="BRG412" s="234"/>
      <c r="BRH412" s="234"/>
      <c r="BRI412" s="234"/>
      <c r="BRJ412" s="234"/>
      <c r="BRK412" s="234"/>
      <c r="BRL412" s="234"/>
      <c r="BRM412" s="234"/>
      <c r="BRN412" s="234"/>
      <c r="BRO412" s="234"/>
      <c r="BRP412" s="234"/>
      <c r="BRQ412" s="234"/>
      <c r="BRR412" s="234"/>
      <c r="BRS412" s="234"/>
      <c r="BRT412" s="234"/>
      <c r="BRU412" s="234"/>
      <c r="BRV412" s="234"/>
      <c r="BRW412" s="234"/>
      <c r="BRX412" s="234"/>
      <c r="BRY412" s="234"/>
      <c r="BRZ412" s="234"/>
      <c r="BSA412" s="234"/>
      <c r="BSB412" s="234"/>
      <c r="BSC412" s="234"/>
      <c r="BSD412" s="234"/>
      <c r="BSE412" s="234"/>
      <c r="BSF412" s="234"/>
      <c r="BSG412" s="234"/>
      <c r="BSH412" s="234"/>
      <c r="BSI412" s="234"/>
      <c r="BSJ412" s="234"/>
      <c r="BSK412" s="234"/>
      <c r="BSL412" s="234"/>
      <c r="BSM412" s="234"/>
      <c r="BSN412" s="234"/>
      <c r="BSO412" s="234"/>
      <c r="BSP412" s="234"/>
      <c r="BSQ412" s="234"/>
      <c r="BSR412" s="234"/>
      <c r="BSS412" s="234"/>
      <c r="BST412" s="234"/>
      <c r="BSU412" s="234"/>
      <c r="BSV412" s="234"/>
      <c r="BSW412" s="234"/>
      <c r="BSX412" s="234"/>
      <c r="BSY412" s="234"/>
      <c r="BSZ412" s="234"/>
      <c r="BTA412" s="234"/>
      <c r="BTB412" s="234"/>
      <c r="BTC412" s="234"/>
      <c r="BTD412" s="234"/>
      <c r="BTE412" s="234"/>
      <c r="BTF412" s="234"/>
      <c r="BTG412" s="234"/>
      <c r="BTH412" s="234"/>
      <c r="BTI412" s="234"/>
      <c r="BTJ412" s="234"/>
      <c r="BTK412" s="234"/>
      <c r="BTL412" s="234"/>
      <c r="BTM412" s="234"/>
      <c r="BTN412" s="234"/>
      <c r="BTO412" s="234"/>
      <c r="BTP412" s="234"/>
      <c r="BTQ412" s="234"/>
      <c r="BTR412" s="234"/>
      <c r="BTS412" s="234"/>
      <c r="BTT412" s="234"/>
      <c r="BTU412" s="234"/>
      <c r="BTV412" s="234"/>
      <c r="BTW412" s="234"/>
      <c r="BTX412" s="234"/>
      <c r="BTY412" s="234"/>
      <c r="BTZ412" s="234"/>
      <c r="BUA412" s="234"/>
      <c r="BUB412" s="234"/>
      <c r="BUC412" s="234"/>
      <c r="BUD412" s="234"/>
      <c r="BUE412" s="234"/>
      <c r="BUF412" s="234"/>
      <c r="BUG412" s="234"/>
      <c r="BUH412" s="234"/>
      <c r="BUI412" s="234"/>
      <c r="BUJ412" s="234"/>
      <c r="BUK412" s="234"/>
      <c r="BUL412" s="234"/>
      <c r="BUM412" s="234"/>
      <c r="BUN412" s="234"/>
      <c r="BUO412" s="234"/>
      <c r="BUP412" s="234"/>
      <c r="BUQ412" s="234"/>
      <c r="BUR412" s="234"/>
      <c r="BUS412" s="234"/>
      <c r="BUT412" s="234"/>
      <c r="BUU412" s="234"/>
      <c r="BUV412" s="234"/>
      <c r="BUW412" s="234"/>
      <c r="BUX412" s="234"/>
      <c r="BUY412" s="234"/>
      <c r="BUZ412" s="234"/>
      <c r="BVA412" s="234"/>
      <c r="BVB412" s="234"/>
      <c r="BVC412" s="234"/>
      <c r="BVD412" s="234"/>
      <c r="BVE412" s="234"/>
      <c r="BVF412" s="234"/>
      <c r="BVG412" s="234"/>
      <c r="BVH412" s="234"/>
      <c r="BVI412" s="234"/>
      <c r="BVJ412" s="234"/>
      <c r="BVK412" s="234"/>
      <c r="BVL412" s="234"/>
      <c r="BVM412" s="234"/>
      <c r="BVN412" s="234"/>
      <c r="BVO412" s="234"/>
      <c r="BVP412" s="234"/>
      <c r="BVQ412" s="234"/>
      <c r="BVR412" s="234"/>
      <c r="BVS412" s="234"/>
      <c r="BVT412" s="234"/>
      <c r="BVU412" s="234"/>
      <c r="BVV412" s="234"/>
      <c r="BVW412" s="234"/>
      <c r="BVX412" s="234"/>
      <c r="BVY412" s="234"/>
      <c r="BVZ412" s="234"/>
      <c r="BWA412" s="234"/>
      <c r="BWB412" s="234"/>
      <c r="BWC412" s="234"/>
      <c r="BWD412" s="234"/>
      <c r="BWE412" s="234"/>
      <c r="BWF412" s="234"/>
      <c r="BWG412" s="234"/>
      <c r="BWH412" s="234"/>
      <c r="BWI412" s="234"/>
      <c r="BWJ412" s="234"/>
      <c r="BWK412" s="234"/>
      <c r="BWL412" s="234"/>
      <c r="BWM412" s="234"/>
      <c r="BWN412" s="234"/>
      <c r="BWO412" s="234"/>
      <c r="BWP412" s="234"/>
      <c r="BWQ412" s="234"/>
      <c r="BWR412" s="234"/>
      <c r="BWS412" s="234"/>
      <c r="BWT412" s="234"/>
      <c r="BWU412" s="234"/>
      <c r="BWV412" s="234"/>
      <c r="BWW412" s="234"/>
      <c r="BWX412" s="234"/>
      <c r="BWY412" s="234"/>
      <c r="BWZ412" s="234"/>
      <c r="BXA412" s="234"/>
      <c r="BXB412" s="234"/>
      <c r="BXC412" s="234"/>
      <c r="BXD412" s="234"/>
      <c r="BXE412" s="234"/>
      <c r="BXF412" s="234"/>
      <c r="BXG412" s="234"/>
      <c r="BXH412" s="234"/>
      <c r="BXI412" s="234"/>
      <c r="BXJ412" s="234"/>
      <c r="BXK412" s="234"/>
      <c r="BXL412" s="234"/>
      <c r="BXM412" s="234"/>
      <c r="BXN412" s="234"/>
      <c r="BXO412" s="234"/>
      <c r="BXP412" s="234"/>
      <c r="BXQ412" s="234"/>
      <c r="BXR412" s="234"/>
      <c r="BXS412" s="234"/>
      <c r="BXT412" s="234"/>
      <c r="BXU412" s="234"/>
      <c r="BXV412" s="234"/>
      <c r="BXW412" s="234"/>
      <c r="BXX412" s="234"/>
      <c r="BXY412" s="234"/>
      <c r="BXZ412" s="234"/>
      <c r="BYA412" s="234"/>
      <c r="BYB412" s="234"/>
      <c r="BYC412" s="234"/>
      <c r="BYD412" s="234"/>
      <c r="BYE412" s="234"/>
      <c r="BYF412" s="234"/>
      <c r="BYG412" s="234"/>
      <c r="BYH412" s="234"/>
      <c r="BYI412" s="234"/>
      <c r="BYJ412" s="234"/>
      <c r="BYK412" s="234"/>
      <c r="BYL412" s="234"/>
      <c r="BYM412" s="234"/>
      <c r="BYN412" s="234"/>
      <c r="BYO412" s="234"/>
      <c r="BYP412" s="234"/>
      <c r="BYQ412" s="234"/>
      <c r="BYR412" s="234"/>
      <c r="BYS412" s="234"/>
      <c r="BYT412" s="234"/>
      <c r="BYU412" s="234"/>
      <c r="BYV412" s="234"/>
      <c r="BYW412" s="234"/>
      <c r="BYX412" s="234"/>
      <c r="BYY412" s="234"/>
      <c r="BYZ412" s="234"/>
      <c r="BZA412" s="234"/>
      <c r="BZB412" s="234"/>
      <c r="BZC412" s="234"/>
      <c r="BZD412" s="234"/>
      <c r="BZE412" s="234"/>
      <c r="BZF412" s="234"/>
      <c r="BZG412" s="234"/>
      <c r="BZH412" s="234"/>
      <c r="BZI412" s="234"/>
      <c r="BZJ412" s="234"/>
      <c r="BZK412" s="234"/>
      <c r="BZL412" s="234"/>
      <c r="BZM412" s="234"/>
      <c r="BZN412" s="234"/>
      <c r="BZO412" s="234"/>
      <c r="BZP412" s="234"/>
      <c r="BZQ412" s="234"/>
      <c r="BZR412" s="234"/>
      <c r="BZS412" s="234"/>
      <c r="BZT412" s="234"/>
      <c r="BZU412" s="234"/>
      <c r="BZV412" s="234"/>
      <c r="BZW412" s="234"/>
      <c r="BZX412" s="234"/>
      <c r="BZY412" s="234"/>
      <c r="BZZ412" s="234"/>
      <c r="CAA412" s="234"/>
      <c r="CAB412" s="234"/>
      <c r="CAC412" s="234"/>
      <c r="CAD412" s="234"/>
      <c r="CAE412" s="234"/>
      <c r="CAF412" s="234"/>
      <c r="CAG412" s="234"/>
      <c r="CAH412" s="234"/>
      <c r="CAI412" s="234"/>
      <c r="CAJ412" s="234"/>
      <c r="CAK412" s="234"/>
      <c r="CAL412" s="234"/>
      <c r="CAM412" s="234"/>
      <c r="CAN412" s="234"/>
      <c r="CAO412" s="234"/>
      <c r="CAP412" s="234"/>
      <c r="CAQ412" s="234"/>
      <c r="CAR412" s="234"/>
      <c r="CAS412" s="234"/>
      <c r="CAT412" s="234"/>
      <c r="CAU412" s="234"/>
      <c r="CAV412" s="234"/>
      <c r="CAW412" s="234"/>
      <c r="CAX412" s="234"/>
      <c r="CAY412" s="234"/>
      <c r="CAZ412" s="234"/>
      <c r="CBA412" s="234"/>
      <c r="CBB412" s="234"/>
      <c r="CBC412" s="234"/>
      <c r="CBD412" s="234"/>
      <c r="CBE412" s="234"/>
      <c r="CBF412" s="234"/>
      <c r="CBG412" s="234"/>
      <c r="CBH412" s="234"/>
      <c r="CBI412" s="234"/>
      <c r="CBJ412" s="234"/>
      <c r="CBK412" s="234"/>
      <c r="CBL412" s="234"/>
      <c r="CBM412" s="234"/>
      <c r="CBN412" s="234"/>
      <c r="CBO412" s="234"/>
      <c r="CBP412" s="234"/>
      <c r="CBQ412" s="234"/>
      <c r="CBR412" s="234"/>
      <c r="CBS412" s="234"/>
      <c r="CBT412" s="234"/>
      <c r="CBU412" s="234"/>
      <c r="CBV412" s="234"/>
      <c r="CBW412" s="234"/>
      <c r="CBX412" s="234"/>
      <c r="CBY412" s="234"/>
      <c r="CBZ412" s="234"/>
      <c r="CCA412" s="234"/>
      <c r="CCB412" s="234"/>
      <c r="CCC412" s="234"/>
      <c r="CCD412" s="234"/>
      <c r="CCE412" s="234"/>
      <c r="CCF412" s="234"/>
      <c r="CCG412" s="234"/>
      <c r="CCH412" s="234"/>
      <c r="CCI412" s="234"/>
      <c r="CCJ412" s="234"/>
      <c r="CCK412" s="234"/>
      <c r="CCL412" s="234"/>
      <c r="CCM412" s="234"/>
      <c r="CCN412" s="234"/>
      <c r="CCO412" s="234"/>
      <c r="CCP412" s="234"/>
      <c r="CCQ412" s="234"/>
      <c r="CCR412" s="234"/>
      <c r="CCS412" s="234"/>
      <c r="CCT412" s="234"/>
      <c r="CCU412" s="234"/>
      <c r="CCV412" s="234"/>
      <c r="CCW412" s="234"/>
      <c r="CCX412" s="234"/>
      <c r="CCY412" s="234"/>
      <c r="CCZ412" s="234"/>
      <c r="CDA412" s="234"/>
      <c r="CDB412" s="234"/>
      <c r="CDC412" s="234"/>
      <c r="CDD412" s="234"/>
      <c r="CDE412" s="234"/>
      <c r="CDF412" s="234"/>
      <c r="CDG412" s="234"/>
      <c r="CDH412" s="234"/>
      <c r="CDI412" s="234"/>
      <c r="CDJ412" s="234"/>
      <c r="CDK412" s="234"/>
      <c r="CDL412" s="234"/>
      <c r="CDM412" s="234"/>
      <c r="CDN412" s="234"/>
      <c r="CDO412" s="234"/>
      <c r="CDP412" s="234"/>
      <c r="CDQ412" s="234"/>
      <c r="CDR412" s="234"/>
      <c r="CDS412" s="234"/>
      <c r="CDT412" s="234"/>
      <c r="CDU412" s="234"/>
      <c r="CDV412" s="234"/>
      <c r="CDW412" s="234"/>
      <c r="CDX412" s="234"/>
      <c r="CDY412" s="234"/>
      <c r="CDZ412" s="234"/>
      <c r="CEA412" s="234"/>
      <c r="CEB412" s="234"/>
      <c r="CEC412" s="234"/>
      <c r="CED412" s="234"/>
      <c r="CEE412" s="234"/>
      <c r="CEF412" s="234"/>
      <c r="CEG412" s="234"/>
      <c r="CEH412" s="234"/>
      <c r="CEI412" s="234"/>
      <c r="CEJ412" s="234"/>
      <c r="CEK412" s="234"/>
      <c r="CEL412" s="234"/>
      <c r="CEM412" s="234"/>
      <c r="CEN412" s="234"/>
      <c r="CEO412" s="234"/>
      <c r="CEP412" s="234"/>
      <c r="CEQ412" s="234"/>
      <c r="CER412" s="234"/>
      <c r="CES412" s="234"/>
      <c r="CET412" s="234"/>
      <c r="CEU412" s="234"/>
      <c r="CEV412" s="234"/>
      <c r="CEW412" s="234"/>
      <c r="CEX412" s="234"/>
      <c r="CEY412" s="234"/>
      <c r="CEZ412" s="234"/>
      <c r="CFA412" s="234"/>
      <c r="CFB412" s="234"/>
      <c r="CFC412" s="234"/>
      <c r="CFD412" s="234"/>
      <c r="CFE412" s="234"/>
      <c r="CFF412" s="234"/>
      <c r="CFG412" s="234"/>
      <c r="CFH412" s="234"/>
      <c r="CFI412" s="234"/>
      <c r="CFJ412" s="234"/>
      <c r="CFK412" s="234"/>
      <c r="CFL412" s="234"/>
      <c r="CFM412" s="234"/>
      <c r="CFN412" s="234"/>
      <c r="CFO412" s="234"/>
      <c r="CFP412" s="234"/>
      <c r="CFQ412" s="234"/>
      <c r="CFR412" s="234"/>
      <c r="CFS412" s="234"/>
      <c r="CFT412" s="234"/>
      <c r="CFU412" s="234"/>
      <c r="CFV412" s="234"/>
      <c r="CFW412" s="234"/>
      <c r="CFX412" s="234"/>
      <c r="CFY412" s="234"/>
      <c r="CFZ412" s="234"/>
      <c r="CGA412" s="234"/>
      <c r="CGB412" s="234"/>
      <c r="CGC412" s="234"/>
      <c r="CGD412" s="234"/>
      <c r="CGE412" s="234"/>
      <c r="CGF412" s="234"/>
      <c r="CGG412" s="234"/>
      <c r="CGH412" s="234"/>
      <c r="CGI412" s="234"/>
      <c r="CGJ412" s="234"/>
      <c r="CGK412" s="234"/>
      <c r="CGL412" s="234"/>
      <c r="CGM412" s="234"/>
      <c r="CGN412" s="234"/>
      <c r="CGO412" s="234"/>
      <c r="CGP412" s="234"/>
      <c r="CGQ412" s="234"/>
      <c r="CGR412" s="234"/>
      <c r="CGS412" s="234"/>
      <c r="CGT412" s="234"/>
      <c r="CGU412" s="234"/>
      <c r="CGV412" s="234"/>
      <c r="CGW412" s="234"/>
      <c r="CGX412" s="234"/>
      <c r="CGY412" s="234"/>
      <c r="CGZ412" s="234"/>
      <c r="CHA412" s="234"/>
      <c r="CHB412" s="234"/>
      <c r="CHC412" s="234"/>
      <c r="CHD412" s="234"/>
      <c r="CHE412" s="234"/>
      <c r="CHF412" s="234"/>
      <c r="CHG412" s="234"/>
      <c r="CHH412" s="234"/>
      <c r="CHI412" s="234"/>
      <c r="CHJ412" s="234"/>
      <c r="CHK412" s="234"/>
      <c r="CHL412" s="234"/>
      <c r="CHM412" s="234"/>
      <c r="CHN412" s="234"/>
      <c r="CHO412" s="234"/>
      <c r="CHP412" s="234"/>
      <c r="CHQ412" s="234"/>
      <c r="CHR412" s="234"/>
      <c r="CHS412" s="234"/>
      <c r="CHT412" s="234"/>
      <c r="CHU412" s="234"/>
      <c r="CHV412" s="234"/>
      <c r="CHW412" s="234"/>
      <c r="CHX412" s="234"/>
      <c r="CHY412" s="234"/>
      <c r="CHZ412" s="234"/>
      <c r="CIA412" s="234"/>
      <c r="CIB412" s="234"/>
      <c r="CIC412" s="234"/>
      <c r="CID412" s="234"/>
      <c r="CIE412" s="234"/>
      <c r="CIF412" s="234"/>
      <c r="CIG412" s="234"/>
      <c r="CIH412" s="234"/>
      <c r="CII412" s="234"/>
      <c r="CIJ412" s="234"/>
      <c r="CIK412" s="234"/>
      <c r="CIL412" s="234"/>
      <c r="CIM412" s="234"/>
      <c r="CIN412" s="234"/>
      <c r="CIO412" s="234"/>
      <c r="CIP412" s="234"/>
      <c r="CIQ412" s="234"/>
      <c r="CIR412" s="234"/>
      <c r="CIS412" s="234"/>
      <c r="CIT412" s="234"/>
      <c r="CIU412" s="234"/>
      <c r="CIV412" s="234"/>
      <c r="CIW412" s="234"/>
      <c r="CIX412" s="234"/>
      <c r="CIY412" s="234"/>
      <c r="CIZ412" s="234"/>
      <c r="CJA412" s="234"/>
      <c r="CJB412" s="234"/>
      <c r="CJC412" s="234"/>
      <c r="CJD412" s="234"/>
      <c r="CJE412" s="234"/>
      <c r="CJF412" s="234"/>
      <c r="CJG412" s="234"/>
      <c r="CJH412" s="234"/>
      <c r="CJI412" s="234"/>
      <c r="CJJ412" s="234"/>
      <c r="CJK412" s="234"/>
      <c r="CJL412" s="234"/>
      <c r="CJM412" s="234"/>
      <c r="CJN412" s="234"/>
      <c r="CJO412" s="234"/>
      <c r="CJP412" s="234"/>
      <c r="CJQ412" s="234"/>
      <c r="CJR412" s="234"/>
      <c r="CJS412" s="234"/>
      <c r="CJT412" s="234"/>
      <c r="CJU412" s="234"/>
      <c r="CJV412" s="234"/>
      <c r="CJW412" s="234"/>
      <c r="CJX412" s="234"/>
      <c r="CJY412" s="234"/>
      <c r="CJZ412" s="234"/>
      <c r="CKA412" s="234"/>
      <c r="CKB412" s="234"/>
      <c r="CKC412" s="234"/>
      <c r="CKD412" s="234"/>
      <c r="CKE412" s="234"/>
      <c r="CKF412" s="234"/>
      <c r="CKG412" s="234"/>
      <c r="CKH412" s="234"/>
      <c r="CKI412" s="234"/>
      <c r="CKJ412" s="234"/>
      <c r="CKK412" s="234"/>
      <c r="CKL412" s="234"/>
      <c r="CKM412" s="234"/>
      <c r="CKN412" s="234"/>
      <c r="CKO412" s="234"/>
      <c r="CKP412" s="234"/>
      <c r="CKQ412" s="234"/>
      <c r="CKR412" s="234"/>
      <c r="CKS412" s="234"/>
      <c r="CKT412" s="234"/>
      <c r="CKU412" s="234"/>
      <c r="CKV412" s="234"/>
      <c r="CKW412" s="234"/>
      <c r="CKX412" s="234"/>
      <c r="CKY412" s="234"/>
      <c r="CKZ412" s="234"/>
      <c r="CLA412" s="234"/>
      <c r="CLB412" s="234"/>
      <c r="CLC412" s="234"/>
      <c r="CLD412" s="234"/>
      <c r="CLE412" s="234"/>
      <c r="CLF412" s="234"/>
      <c r="CLG412" s="234"/>
      <c r="CLH412" s="234"/>
      <c r="CLI412" s="234"/>
      <c r="CLJ412" s="234"/>
      <c r="CLK412" s="234"/>
      <c r="CLL412" s="234"/>
      <c r="CLM412" s="234"/>
      <c r="CLN412" s="234"/>
      <c r="CLO412" s="234"/>
      <c r="CLP412" s="234"/>
      <c r="CLQ412" s="234"/>
      <c r="CLR412" s="234"/>
      <c r="CLS412" s="234"/>
      <c r="CLT412" s="234"/>
      <c r="CLU412" s="234"/>
      <c r="CLV412" s="234"/>
      <c r="CLW412" s="234"/>
      <c r="CLX412" s="234"/>
      <c r="CLY412" s="234"/>
      <c r="CLZ412" s="234"/>
      <c r="CMA412" s="234"/>
      <c r="CMB412" s="234"/>
      <c r="CMC412" s="234"/>
      <c r="CMD412" s="234"/>
      <c r="CME412" s="234"/>
      <c r="CMF412" s="234"/>
      <c r="CMG412" s="234"/>
      <c r="CMH412" s="234"/>
      <c r="CMI412" s="234"/>
      <c r="CMJ412" s="234"/>
      <c r="CMK412" s="234"/>
      <c r="CML412" s="234"/>
      <c r="CMM412" s="234"/>
      <c r="CMN412" s="234"/>
      <c r="CMO412" s="234"/>
      <c r="CMP412" s="234"/>
      <c r="CMQ412" s="234"/>
      <c r="CMR412" s="234"/>
      <c r="CMS412" s="234"/>
      <c r="CMT412" s="234"/>
      <c r="CMU412" s="234"/>
      <c r="CMV412" s="234"/>
      <c r="CMW412" s="234"/>
      <c r="CMX412" s="234"/>
      <c r="CMY412" s="234"/>
      <c r="CMZ412" s="234"/>
      <c r="CNA412" s="234"/>
      <c r="CNB412" s="234"/>
      <c r="CNC412" s="234"/>
      <c r="CND412" s="234"/>
      <c r="CNE412" s="234"/>
      <c r="CNF412" s="234"/>
      <c r="CNG412" s="234"/>
      <c r="CNH412" s="234"/>
      <c r="CNI412" s="234"/>
      <c r="CNJ412" s="234"/>
      <c r="CNK412" s="234"/>
      <c r="CNL412" s="234"/>
      <c r="CNM412" s="234"/>
      <c r="CNN412" s="234"/>
      <c r="CNO412" s="234"/>
      <c r="CNP412" s="234"/>
      <c r="CNQ412" s="234"/>
      <c r="CNR412" s="234"/>
      <c r="CNS412" s="234"/>
      <c r="CNT412" s="234"/>
      <c r="CNU412" s="234"/>
      <c r="CNV412" s="234"/>
      <c r="CNW412" s="234"/>
      <c r="CNX412" s="234"/>
      <c r="CNY412" s="234"/>
      <c r="CNZ412" s="234"/>
      <c r="COA412" s="234"/>
      <c r="COB412" s="234"/>
      <c r="COC412" s="234"/>
      <c r="COD412" s="234"/>
      <c r="COE412" s="234"/>
      <c r="COF412" s="234"/>
      <c r="COG412" s="234"/>
      <c r="COH412" s="234"/>
      <c r="COI412" s="234"/>
      <c r="COJ412" s="234"/>
      <c r="COK412" s="234"/>
      <c r="COL412" s="234"/>
      <c r="COM412" s="234"/>
      <c r="CON412" s="234"/>
      <c r="COO412" s="234"/>
      <c r="COP412" s="234"/>
      <c r="COQ412" s="234"/>
      <c r="COR412" s="234"/>
      <c r="COS412" s="234"/>
      <c r="COT412" s="234"/>
      <c r="COU412" s="234"/>
      <c r="COV412" s="234"/>
      <c r="COW412" s="234"/>
      <c r="COX412" s="234"/>
      <c r="COY412" s="234"/>
      <c r="COZ412" s="234"/>
      <c r="CPA412" s="234"/>
      <c r="CPB412" s="234"/>
      <c r="CPC412" s="234"/>
      <c r="CPD412" s="234"/>
      <c r="CPE412" s="234"/>
      <c r="CPF412" s="234"/>
      <c r="CPG412" s="234"/>
      <c r="CPH412" s="234"/>
      <c r="CPI412" s="234"/>
      <c r="CPJ412" s="234"/>
      <c r="CPK412" s="234"/>
      <c r="CPL412" s="234"/>
      <c r="CPM412" s="234"/>
      <c r="CPN412" s="234"/>
      <c r="CPO412" s="234"/>
      <c r="CPP412" s="234"/>
      <c r="CPQ412" s="234"/>
      <c r="CPR412" s="234"/>
      <c r="CPS412" s="234"/>
      <c r="CPT412" s="234"/>
      <c r="CPU412" s="234"/>
      <c r="CPV412" s="234"/>
      <c r="CPW412" s="234"/>
      <c r="CPX412" s="234"/>
      <c r="CPY412" s="234"/>
      <c r="CPZ412" s="234"/>
      <c r="CQA412" s="234"/>
      <c r="CQB412" s="234"/>
      <c r="CQC412" s="234"/>
      <c r="CQD412" s="234"/>
      <c r="CQE412" s="234"/>
      <c r="CQF412" s="234"/>
      <c r="CQG412" s="234"/>
      <c r="CQH412" s="234"/>
      <c r="CQI412" s="234"/>
      <c r="CQJ412" s="234"/>
      <c r="CQK412" s="234"/>
      <c r="CQL412" s="234"/>
      <c r="CQM412" s="234"/>
      <c r="CQN412" s="234"/>
      <c r="CQO412" s="234"/>
      <c r="CQP412" s="234"/>
      <c r="CQQ412" s="234"/>
      <c r="CQR412" s="234"/>
      <c r="CQS412" s="234"/>
      <c r="CQT412" s="234"/>
      <c r="CQU412" s="234"/>
      <c r="CQV412" s="234"/>
      <c r="CQW412" s="234"/>
      <c r="CQX412" s="234"/>
      <c r="CQY412" s="234"/>
      <c r="CQZ412" s="234"/>
      <c r="CRA412" s="234"/>
      <c r="CRB412" s="234"/>
      <c r="CRC412" s="234"/>
      <c r="CRD412" s="234"/>
      <c r="CRE412" s="234"/>
      <c r="CRF412" s="234"/>
      <c r="CRG412" s="234"/>
      <c r="CRH412" s="234"/>
      <c r="CRI412" s="234"/>
      <c r="CRJ412" s="234"/>
      <c r="CRK412" s="234"/>
      <c r="CRL412" s="234"/>
      <c r="CRM412" s="234"/>
      <c r="CRN412" s="234"/>
      <c r="CRO412" s="234"/>
      <c r="CRP412" s="234"/>
      <c r="CRQ412" s="234"/>
      <c r="CRR412" s="234"/>
      <c r="CRS412" s="234"/>
      <c r="CRT412" s="234"/>
      <c r="CRU412" s="234"/>
      <c r="CRV412" s="234"/>
      <c r="CRW412" s="234"/>
      <c r="CRX412" s="234"/>
      <c r="CRY412" s="234"/>
      <c r="CRZ412" s="234"/>
      <c r="CSA412" s="234"/>
      <c r="CSB412" s="234"/>
      <c r="CSC412" s="234"/>
      <c r="CSD412" s="234"/>
      <c r="CSE412" s="234"/>
      <c r="CSF412" s="234"/>
      <c r="CSG412" s="234"/>
      <c r="CSH412" s="234"/>
      <c r="CSI412" s="234"/>
      <c r="CSJ412" s="234"/>
      <c r="CSK412" s="234"/>
      <c r="CSL412" s="234"/>
      <c r="CSM412" s="234"/>
      <c r="CSN412" s="234"/>
      <c r="CSO412" s="234"/>
      <c r="CSP412" s="234"/>
      <c r="CSQ412" s="234"/>
      <c r="CSR412" s="234"/>
      <c r="CSS412" s="234"/>
      <c r="CST412" s="234"/>
      <c r="CSU412" s="234"/>
      <c r="CSV412" s="234"/>
      <c r="CSW412" s="234"/>
      <c r="CSX412" s="234"/>
      <c r="CSY412" s="234"/>
      <c r="CSZ412" s="234"/>
      <c r="CTA412" s="234"/>
      <c r="CTB412" s="234"/>
      <c r="CTC412" s="234"/>
      <c r="CTD412" s="234"/>
      <c r="CTE412" s="234"/>
      <c r="CTF412" s="234"/>
      <c r="CTG412" s="234"/>
      <c r="CTH412" s="234"/>
      <c r="CTI412" s="234"/>
      <c r="CTJ412" s="234"/>
      <c r="CTK412" s="234"/>
      <c r="CTL412" s="234"/>
      <c r="CTM412" s="234"/>
      <c r="CTN412" s="234"/>
      <c r="CTO412" s="234"/>
      <c r="CTP412" s="234"/>
      <c r="CTQ412" s="234"/>
      <c r="CTR412" s="234"/>
      <c r="CTS412" s="234"/>
      <c r="CTT412" s="234"/>
      <c r="CTU412" s="234"/>
      <c r="CTV412" s="234"/>
      <c r="CTW412" s="234"/>
      <c r="CTX412" s="234"/>
      <c r="CTY412" s="234"/>
      <c r="CTZ412" s="234"/>
      <c r="CUA412" s="234"/>
      <c r="CUB412" s="234"/>
      <c r="CUC412" s="234"/>
      <c r="CUD412" s="234"/>
      <c r="CUE412" s="234"/>
      <c r="CUF412" s="234"/>
      <c r="CUG412" s="234"/>
      <c r="CUH412" s="234"/>
      <c r="CUI412" s="234"/>
      <c r="CUJ412" s="234"/>
      <c r="CUK412" s="234"/>
      <c r="CUL412" s="234"/>
      <c r="CUM412" s="234"/>
      <c r="CUN412" s="234"/>
      <c r="CUO412" s="234"/>
      <c r="CUP412" s="234"/>
      <c r="CUQ412" s="234"/>
      <c r="CUR412" s="234"/>
      <c r="CUS412" s="234"/>
      <c r="CUT412" s="234"/>
      <c r="CUU412" s="234"/>
      <c r="CUV412" s="234"/>
      <c r="CUW412" s="234"/>
      <c r="CUX412" s="234"/>
      <c r="CUY412" s="234"/>
      <c r="CUZ412" s="234"/>
      <c r="CVA412" s="234"/>
      <c r="CVB412" s="234"/>
      <c r="CVC412" s="234"/>
      <c r="CVD412" s="234"/>
      <c r="CVE412" s="234"/>
      <c r="CVF412" s="234"/>
      <c r="CVG412" s="234"/>
      <c r="CVH412" s="234"/>
      <c r="CVI412" s="234"/>
      <c r="CVJ412" s="234"/>
      <c r="CVK412" s="234"/>
      <c r="CVL412" s="234"/>
      <c r="CVM412" s="234"/>
      <c r="CVN412" s="234"/>
      <c r="CVO412" s="234"/>
      <c r="CVP412" s="234"/>
      <c r="CVQ412" s="234"/>
      <c r="CVR412" s="234"/>
      <c r="CVS412" s="234"/>
      <c r="CVT412" s="234"/>
      <c r="CVU412" s="234"/>
      <c r="CVV412" s="234"/>
      <c r="CVW412" s="234"/>
      <c r="CVX412" s="234"/>
      <c r="CVY412" s="234"/>
      <c r="CVZ412" s="234"/>
      <c r="CWA412" s="234"/>
      <c r="CWB412" s="234"/>
      <c r="CWC412" s="234"/>
      <c r="CWD412" s="234"/>
      <c r="CWE412" s="234"/>
      <c r="CWF412" s="234"/>
      <c r="CWG412" s="234"/>
      <c r="CWH412" s="234"/>
      <c r="CWI412" s="234"/>
      <c r="CWJ412" s="234"/>
      <c r="CWK412" s="234"/>
      <c r="CWL412" s="234"/>
      <c r="CWM412" s="234"/>
      <c r="CWN412" s="234"/>
      <c r="CWO412" s="234"/>
      <c r="CWP412" s="234"/>
      <c r="CWQ412" s="234"/>
      <c r="CWR412" s="234"/>
      <c r="CWS412" s="234"/>
      <c r="CWT412" s="234"/>
      <c r="CWU412" s="234"/>
      <c r="CWV412" s="234"/>
      <c r="CWW412" s="234"/>
      <c r="CWX412" s="234"/>
      <c r="CWY412" s="234"/>
      <c r="CWZ412" s="234"/>
      <c r="CXA412" s="234"/>
      <c r="CXB412" s="234"/>
      <c r="CXC412" s="234"/>
      <c r="CXD412" s="234"/>
      <c r="CXE412" s="234"/>
      <c r="CXF412" s="234"/>
      <c r="CXG412" s="234"/>
      <c r="CXH412" s="234"/>
      <c r="CXI412" s="234"/>
      <c r="CXJ412" s="234"/>
      <c r="CXK412" s="234"/>
      <c r="CXL412" s="234"/>
      <c r="CXM412" s="234"/>
      <c r="CXN412" s="234"/>
      <c r="CXO412" s="234"/>
      <c r="CXP412" s="234"/>
      <c r="CXQ412" s="234"/>
      <c r="CXR412" s="234"/>
      <c r="CXS412" s="234"/>
      <c r="CXT412" s="234"/>
      <c r="CXU412" s="234"/>
      <c r="CXV412" s="234"/>
      <c r="CXW412" s="234"/>
      <c r="CXX412" s="234"/>
      <c r="CXY412" s="234"/>
      <c r="CXZ412" s="234"/>
      <c r="CYA412" s="234"/>
      <c r="CYB412" s="234"/>
      <c r="CYC412" s="234"/>
      <c r="CYD412" s="234"/>
      <c r="CYE412" s="234"/>
      <c r="CYF412" s="234"/>
      <c r="CYG412" s="234"/>
      <c r="CYH412" s="234"/>
      <c r="CYI412" s="234"/>
      <c r="CYJ412" s="234"/>
      <c r="CYK412" s="234"/>
      <c r="CYL412" s="234"/>
      <c r="CYM412" s="234"/>
      <c r="CYN412" s="234"/>
      <c r="CYO412" s="234"/>
      <c r="CYP412" s="234"/>
      <c r="CYQ412" s="234"/>
      <c r="CYR412" s="234"/>
      <c r="CYS412" s="234"/>
      <c r="CYT412" s="234"/>
      <c r="CYU412" s="234"/>
      <c r="CYV412" s="234"/>
      <c r="CYW412" s="234"/>
      <c r="CYX412" s="234"/>
      <c r="CYY412" s="234"/>
      <c r="CYZ412" s="234"/>
      <c r="CZA412" s="234"/>
      <c r="CZB412" s="234"/>
      <c r="CZC412" s="234"/>
      <c r="CZD412" s="234"/>
      <c r="CZE412" s="234"/>
      <c r="CZF412" s="234"/>
      <c r="CZG412" s="234"/>
      <c r="CZH412" s="234"/>
      <c r="CZI412" s="234"/>
      <c r="CZJ412" s="234"/>
      <c r="CZK412" s="234"/>
      <c r="CZL412" s="234"/>
      <c r="CZM412" s="234"/>
      <c r="CZN412" s="234"/>
      <c r="CZO412" s="234"/>
      <c r="CZP412" s="234"/>
      <c r="CZQ412" s="234"/>
      <c r="CZR412" s="234"/>
      <c r="CZS412" s="234"/>
      <c r="CZT412" s="234"/>
      <c r="CZU412" s="234"/>
      <c r="CZV412" s="234"/>
      <c r="CZW412" s="234"/>
      <c r="CZX412" s="234"/>
      <c r="CZY412" s="234"/>
      <c r="CZZ412" s="234"/>
      <c r="DAA412" s="234"/>
      <c r="DAB412" s="234"/>
      <c r="DAC412" s="234"/>
      <c r="DAD412" s="234"/>
      <c r="DAE412" s="234"/>
      <c r="DAF412" s="234"/>
      <c r="DAG412" s="234"/>
      <c r="DAH412" s="234"/>
      <c r="DAI412" s="234"/>
      <c r="DAJ412" s="234"/>
      <c r="DAK412" s="234"/>
      <c r="DAL412" s="234"/>
      <c r="DAM412" s="234"/>
      <c r="DAN412" s="234"/>
      <c r="DAO412" s="234"/>
      <c r="DAP412" s="234"/>
      <c r="DAQ412" s="234"/>
      <c r="DAR412" s="234"/>
      <c r="DAS412" s="234"/>
      <c r="DAT412" s="234"/>
      <c r="DAU412" s="234"/>
      <c r="DAV412" s="234"/>
      <c r="DAW412" s="234"/>
      <c r="DAX412" s="234"/>
      <c r="DAY412" s="234"/>
      <c r="DAZ412" s="234"/>
      <c r="DBA412" s="234"/>
      <c r="DBB412" s="234"/>
      <c r="DBC412" s="234"/>
      <c r="DBD412" s="234"/>
      <c r="DBE412" s="234"/>
      <c r="DBF412" s="234"/>
      <c r="DBG412" s="234"/>
      <c r="DBH412" s="234"/>
      <c r="DBI412" s="234"/>
      <c r="DBJ412" s="234"/>
      <c r="DBK412" s="234"/>
      <c r="DBL412" s="234"/>
      <c r="DBM412" s="234"/>
      <c r="DBN412" s="234"/>
      <c r="DBO412" s="234"/>
      <c r="DBP412" s="234"/>
      <c r="DBQ412" s="234"/>
      <c r="DBR412" s="234"/>
      <c r="DBS412" s="234"/>
      <c r="DBT412" s="234"/>
      <c r="DBU412" s="234"/>
      <c r="DBV412" s="234"/>
      <c r="DBW412" s="234"/>
      <c r="DBX412" s="234"/>
      <c r="DBY412" s="234"/>
      <c r="DBZ412" s="234"/>
      <c r="DCA412" s="234"/>
      <c r="DCB412" s="234"/>
      <c r="DCC412" s="234"/>
      <c r="DCD412" s="234"/>
      <c r="DCE412" s="234"/>
      <c r="DCF412" s="234"/>
      <c r="DCG412" s="234"/>
      <c r="DCH412" s="234"/>
      <c r="DCI412" s="234"/>
      <c r="DCJ412" s="234"/>
      <c r="DCK412" s="234"/>
      <c r="DCL412" s="234"/>
      <c r="DCM412" s="234"/>
      <c r="DCN412" s="234"/>
      <c r="DCO412" s="234"/>
      <c r="DCP412" s="234"/>
      <c r="DCQ412" s="234"/>
      <c r="DCR412" s="234"/>
      <c r="DCS412" s="234"/>
      <c r="DCT412" s="234"/>
      <c r="DCU412" s="234"/>
      <c r="DCV412" s="234"/>
      <c r="DCW412" s="234"/>
      <c r="DCX412" s="234"/>
      <c r="DCY412" s="234"/>
      <c r="DCZ412" s="234"/>
      <c r="DDA412" s="234"/>
      <c r="DDB412" s="234"/>
      <c r="DDC412" s="234"/>
      <c r="DDD412" s="234"/>
      <c r="DDE412" s="234"/>
      <c r="DDF412" s="234"/>
      <c r="DDG412" s="234"/>
      <c r="DDH412" s="234"/>
      <c r="DDI412" s="234"/>
      <c r="DDJ412" s="234"/>
      <c r="DDK412" s="234"/>
      <c r="DDL412" s="234"/>
      <c r="DDM412" s="234"/>
      <c r="DDN412" s="234"/>
      <c r="DDO412" s="234"/>
      <c r="DDP412" s="234"/>
      <c r="DDQ412" s="234"/>
      <c r="DDR412" s="234"/>
      <c r="DDS412" s="234"/>
      <c r="DDT412" s="234"/>
      <c r="DDU412" s="234"/>
      <c r="DDV412" s="234"/>
      <c r="DDW412" s="234"/>
      <c r="DDX412" s="234"/>
      <c r="DDY412" s="234"/>
      <c r="DDZ412" s="234"/>
      <c r="DEA412" s="234"/>
      <c r="DEB412" s="234"/>
      <c r="DEC412" s="234"/>
      <c r="DED412" s="234"/>
      <c r="DEE412" s="234"/>
      <c r="DEF412" s="234"/>
      <c r="DEG412" s="234"/>
      <c r="DEH412" s="234"/>
      <c r="DEI412" s="234"/>
      <c r="DEJ412" s="234"/>
      <c r="DEK412" s="234"/>
      <c r="DEL412" s="234"/>
      <c r="DEM412" s="234"/>
      <c r="DEN412" s="234"/>
      <c r="DEO412" s="234"/>
      <c r="DEP412" s="234"/>
      <c r="DEQ412" s="234"/>
      <c r="DER412" s="234"/>
      <c r="DES412" s="234"/>
      <c r="DET412" s="234"/>
      <c r="DEU412" s="234"/>
      <c r="DEV412" s="234"/>
      <c r="DEW412" s="234"/>
      <c r="DEX412" s="234"/>
      <c r="DEY412" s="234"/>
      <c r="DEZ412" s="234"/>
      <c r="DFA412" s="234"/>
      <c r="DFB412" s="234"/>
      <c r="DFC412" s="234"/>
      <c r="DFD412" s="234"/>
      <c r="DFE412" s="234"/>
      <c r="DFF412" s="234"/>
      <c r="DFG412" s="234"/>
      <c r="DFH412" s="234"/>
      <c r="DFI412" s="234"/>
      <c r="DFJ412" s="234"/>
      <c r="DFK412" s="234"/>
      <c r="DFL412" s="234"/>
      <c r="DFM412" s="234"/>
      <c r="DFN412" s="234"/>
      <c r="DFO412" s="234"/>
      <c r="DFP412" s="234"/>
      <c r="DFQ412" s="234"/>
      <c r="DFR412" s="234"/>
      <c r="DFS412" s="234"/>
      <c r="DFT412" s="234"/>
      <c r="DFU412" s="234"/>
      <c r="DFV412" s="234"/>
      <c r="DFW412" s="234"/>
      <c r="DFX412" s="234"/>
      <c r="DFY412" s="234"/>
      <c r="DFZ412" s="234"/>
      <c r="DGA412" s="234"/>
      <c r="DGB412" s="234"/>
      <c r="DGC412" s="234"/>
      <c r="DGD412" s="234"/>
      <c r="DGE412" s="234"/>
      <c r="DGF412" s="234"/>
      <c r="DGG412" s="234"/>
      <c r="DGH412" s="234"/>
      <c r="DGI412" s="234"/>
      <c r="DGJ412" s="234"/>
      <c r="DGK412" s="234"/>
      <c r="DGL412" s="234"/>
      <c r="DGM412" s="234"/>
      <c r="DGN412" s="234"/>
      <c r="DGO412" s="234"/>
      <c r="DGP412" s="234"/>
      <c r="DGQ412" s="234"/>
      <c r="DGR412" s="234"/>
      <c r="DGS412" s="234"/>
      <c r="DGT412" s="234"/>
      <c r="DGU412" s="234"/>
      <c r="DGV412" s="234"/>
      <c r="DGW412" s="234"/>
      <c r="DGX412" s="234"/>
      <c r="DGY412" s="234"/>
      <c r="DGZ412" s="234"/>
      <c r="DHA412" s="234"/>
      <c r="DHB412" s="234"/>
      <c r="DHC412" s="234"/>
      <c r="DHD412" s="234"/>
      <c r="DHE412" s="234"/>
      <c r="DHF412" s="234"/>
      <c r="DHG412" s="234"/>
      <c r="DHH412" s="234"/>
      <c r="DHI412" s="234"/>
      <c r="DHJ412" s="234"/>
      <c r="DHK412" s="234"/>
      <c r="DHL412" s="234"/>
      <c r="DHM412" s="234"/>
      <c r="DHN412" s="234"/>
      <c r="DHO412" s="234"/>
      <c r="DHP412" s="234"/>
      <c r="DHQ412" s="234"/>
      <c r="DHR412" s="234"/>
      <c r="DHS412" s="234"/>
      <c r="DHT412" s="234"/>
      <c r="DHU412" s="234"/>
      <c r="DHV412" s="234"/>
      <c r="DHW412" s="234"/>
      <c r="DHX412" s="234"/>
      <c r="DHY412" s="234"/>
      <c r="DHZ412" s="234"/>
      <c r="DIA412" s="234"/>
      <c r="DIB412" s="234"/>
      <c r="DIC412" s="234"/>
      <c r="DID412" s="234"/>
      <c r="DIE412" s="234"/>
      <c r="DIF412" s="234"/>
      <c r="DIG412" s="234"/>
      <c r="DIH412" s="234"/>
      <c r="DII412" s="234"/>
      <c r="DIJ412" s="234"/>
      <c r="DIK412" s="234"/>
      <c r="DIL412" s="234"/>
      <c r="DIM412" s="234"/>
      <c r="DIN412" s="234"/>
      <c r="DIO412" s="234"/>
      <c r="DIP412" s="234"/>
      <c r="DIQ412" s="234"/>
      <c r="DIR412" s="234"/>
      <c r="DIS412" s="234"/>
      <c r="DIT412" s="234"/>
      <c r="DIU412" s="234"/>
      <c r="DIV412" s="234"/>
      <c r="DIW412" s="234"/>
      <c r="DIX412" s="234"/>
      <c r="DIY412" s="234"/>
      <c r="DIZ412" s="234"/>
      <c r="DJA412" s="234"/>
      <c r="DJB412" s="234"/>
      <c r="DJC412" s="234"/>
      <c r="DJD412" s="234"/>
      <c r="DJE412" s="234"/>
      <c r="DJF412" s="234"/>
      <c r="DJG412" s="234"/>
      <c r="DJH412" s="234"/>
      <c r="DJI412" s="234"/>
      <c r="DJJ412" s="234"/>
      <c r="DJK412" s="234"/>
      <c r="DJL412" s="234"/>
      <c r="DJM412" s="234"/>
      <c r="DJN412" s="234"/>
      <c r="DJO412" s="234"/>
      <c r="DJP412" s="234"/>
      <c r="DJQ412" s="234"/>
      <c r="DJR412" s="234"/>
      <c r="DJS412" s="234"/>
      <c r="DJT412" s="234"/>
      <c r="DJU412" s="234"/>
      <c r="DJV412" s="234"/>
      <c r="DJW412" s="234"/>
      <c r="DJX412" s="234"/>
      <c r="DJY412" s="234"/>
      <c r="DJZ412" s="234"/>
      <c r="DKA412" s="234"/>
      <c r="DKB412" s="234"/>
      <c r="DKC412" s="234"/>
      <c r="DKD412" s="234"/>
      <c r="DKE412" s="234"/>
      <c r="DKF412" s="234"/>
      <c r="DKG412" s="234"/>
      <c r="DKH412" s="234"/>
      <c r="DKI412" s="234"/>
      <c r="DKJ412" s="234"/>
      <c r="DKK412" s="234"/>
      <c r="DKL412" s="234"/>
      <c r="DKM412" s="234"/>
      <c r="DKN412" s="234"/>
      <c r="DKO412" s="234"/>
      <c r="DKP412" s="234"/>
      <c r="DKQ412" s="234"/>
      <c r="DKR412" s="234"/>
      <c r="DKS412" s="234"/>
      <c r="DKT412" s="234"/>
      <c r="DKU412" s="234"/>
      <c r="DKV412" s="234"/>
      <c r="DKW412" s="234"/>
      <c r="DKX412" s="234"/>
      <c r="DKY412" s="234"/>
      <c r="DKZ412" s="234"/>
      <c r="DLA412" s="234"/>
      <c r="DLB412" s="234"/>
      <c r="DLC412" s="234"/>
      <c r="DLD412" s="234"/>
      <c r="DLE412" s="234"/>
      <c r="DLF412" s="234"/>
      <c r="DLG412" s="234"/>
      <c r="DLH412" s="234"/>
      <c r="DLI412" s="234"/>
      <c r="DLJ412" s="234"/>
      <c r="DLK412" s="234"/>
      <c r="DLL412" s="234"/>
      <c r="DLM412" s="234"/>
      <c r="DLN412" s="234"/>
      <c r="DLO412" s="234"/>
      <c r="DLP412" s="234"/>
      <c r="DLQ412" s="234"/>
      <c r="DLR412" s="234"/>
      <c r="DLS412" s="234"/>
      <c r="DLT412" s="234"/>
      <c r="DLU412" s="234"/>
      <c r="DLV412" s="234"/>
      <c r="DLW412" s="234"/>
      <c r="DLX412" s="234"/>
      <c r="DLY412" s="234"/>
      <c r="DLZ412" s="234"/>
      <c r="DMA412" s="234"/>
      <c r="DMB412" s="234"/>
      <c r="DMC412" s="234"/>
      <c r="DMD412" s="234"/>
      <c r="DME412" s="234"/>
      <c r="DMF412" s="234"/>
      <c r="DMG412" s="234"/>
      <c r="DMH412" s="234"/>
      <c r="DMI412" s="234"/>
      <c r="DMJ412" s="234"/>
      <c r="DMK412" s="234"/>
      <c r="DML412" s="234"/>
      <c r="DMM412" s="234"/>
      <c r="DMN412" s="234"/>
      <c r="DMO412" s="234"/>
      <c r="DMP412" s="234"/>
      <c r="DMQ412" s="234"/>
      <c r="DMR412" s="234"/>
      <c r="DMS412" s="234"/>
      <c r="DMT412" s="234"/>
      <c r="DMU412" s="234"/>
      <c r="DMV412" s="234"/>
      <c r="DMW412" s="234"/>
      <c r="DMX412" s="234"/>
      <c r="DMY412" s="234"/>
      <c r="DMZ412" s="234"/>
      <c r="DNA412" s="234"/>
      <c r="DNB412" s="234"/>
      <c r="DNC412" s="234"/>
      <c r="DND412" s="234"/>
      <c r="DNE412" s="234"/>
      <c r="DNF412" s="234"/>
      <c r="DNG412" s="234"/>
      <c r="DNH412" s="234"/>
      <c r="DNI412" s="234"/>
      <c r="DNJ412" s="234"/>
      <c r="DNK412" s="234"/>
      <c r="DNL412" s="234"/>
      <c r="DNM412" s="234"/>
      <c r="DNN412" s="234"/>
      <c r="DNO412" s="234"/>
      <c r="DNP412" s="234"/>
      <c r="DNQ412" s="234"/>
      <c r="DNR412" s="234"/>
      <c r="DNS412" s="234"/>
      <c r="DNT412" s="234"/>
      <c r="DNU412" s="234"/>
      <c r="DNV412" s="234"/>
      <c r="DNW412" s="234"/>
      <c r="DNX412" s="234"/>
      <c r="DNY412" s="234"/>
      <c r="DNZ412" s="234"/>
      <c r="DOA412" s="234"/>
      <c r="DOB412" s="234"/>
      <c r="DOC412" s="234"/>
      <c r="DOD412" s="234"/>
      <c r="DOE412" s="234"/>
      <c r="DOF412" s="234"/>
      <c r="DOG412" s="234"/>
      <c r="DOH412" s="234"/>
      <c r="DOI412" s="234"/>
      <c r="DOJ412" s="234"/>
      <c r="DOK412" s="234"/>
      <c r="DOL412" s="234"/>
      <c r="DOM412" s="234"/>
      <c r="DON412" s="234"/>
      <c r="DOO412" s="234"/>
      <c r="DOP412" s="234"/>
      <c r="DOQ412" s="234"/>
      <c r="DOR412" s="234"/>
      <c r="DOS412" s="234"/>
      <c r="DOT412" s="234"/>
      <c r="DOU412" s="234"/>
      <c r="DOV412" s="234"/>
      <c r="DOW412" s="234"/>
      <c r="DOX412" s="234"/>
      <c r="DOY412" s="234"/>
      <c r="DOZ412" s="234"/>
      <c r="DPA412" s="234"/>
      <c r="DPB412" s="234"/>
      <c r="DPC412" s="234"/>
      <c r="DPD412" s="234"/>
      <c r="DPE412" s="234"/>
      <c r="DPF412" s="234"/>
      <c r="DPG412" s="234"/>
      <c r="DPH412" s="234"/>
      <c r="DPI412" s="234"/>
      <c r="DPJ412" s="234"/>
      <c r="DPK412" s="234"/>
      <c r="DPL412" s="234"/>
      <c r="DPM412" s="234"/>
      <c r="DPN412" s="234"/>
      <c r="DPO412" s="234"/>
      <c r="DPP412" s="234"/>
      <c r="DPQ412" s="234"/>
      <c r="DPR412" s="234"/>
      <c r="DPS412" s="234"/>
      <c r="DPT412" s="234"/>
      <c r="DPU412" s="234"/>
      <c r="DPV412" s="234"/>
      <c r="DPW412" s="234"/>
      <c r="DPX412" s="234"/>
      <c r="DPY412" s="234"/>
      <c r="DPZ412" s="234"/>
      <c r="DQA412" s="234"/>
      <c r="DQB412" s="234"/>
      <c r="DQC412" s="234"/>
      <c r="DQD412" s="234"/>
      <c r="DQE412" s="234"/>
      <c r="DQF412" s="234"/>
      <c r="DQG412" s="234"/>
      <c r="DQH412" s="234"/>
      <c r="DQI412" s="234"/>
      <c r="DQJ412" s="234"/>
      <c r="DQK412" s="234"/>
      <c r="DQL412" s="234"/>
      <c r="DQM412" s="234"/>
      <c r="DQN412" s="234"/>
      <c r="DQO412" s="234"/>
      <c r="DQP412" s="234"/>
      <c r="DQQ412" s="234"/>
      <c r="DQR412" s="234"/>
      <c r="DQS412" s="234"/>
      <c r="DQT412" s="234"/>
      <c r="DQU412" s="234"/>
      <c r="DQV412" s="234"/>
      <c r="DQW412" s="234"/>
      <c r="DQX412" s="234"/>
      <c r="DQY412" s="234"/>
      <c r="DQZ412" s="234"/>
      <c r="DRA412" s="234"/>
      <c r="DRB412" s="234"/>
      <c r="DRC412" s="234"/>
      <c r="DRD412" s="234"/>
      <c r="DRE412" s="234"/>
      <c r="DRF412" s="234"/>
      <c r="DRG412" s="234"/>
      <c r="DRH412" s="234"/>
      <c r="DRI412" s="234"/>
      <c r="DRJ412" s="234"/>
      <c r="DRK412" s="234"/>
      <c r="DRL412" s="234"/>
      <c r="DRM412" s="234"/>
      <c r="DRN412" s="234"/>
      <c r="DRO412" s="234"/>
      <c r="DRP412" s="234"/>
      <c r="DRQ412" s="234"/>
      <c r="DRR412" s="234"/>
      <c r="DRS412" s="234"/>
      <c r="DRT412" s="234"/>
      <c r="DRU412" s="234"/>
      <c r="DRV412" s="234"/>
      <c r="DRW412" s="234"/>
      <c r="DRX412" s="234"/>
      <c r="DRY412" s="234"/>
      <c r="DRZ412" s="234"/>
      <c r="DSA412" s="234"/>
      <c r="DSB412" s="234"/>
      <c r="DSC412" s="234"/>
      <c r="DSD412" s="234"/>
      <c r="DSE412" s="234"/>
      <c r="DSF412" s="234"/>
      <c r="DSG412" s="234"/>
      <c r="DSH412" s="234"/>
      <c r="DSI412" s="234"/>
      <c r="DSJ412" s="234"/>
      <c r="DSK412" s="234"/>
      <c r="DSL412" s="234"/>
      <c r="DSM412" s="234"/>
      <c r="DSN412" s="234"/>
      <c r="DSO412" s="234"/>
      <c r="DSP412" s="234"/>
      <c r="DSQ412" s="234"/>
      <c r="DSR412" s="234"/>
      <c r="DSS412" s="234"/>
      <c r="DST412" s="234"/>
      <c r="DSU412" s="234"/>
      <c r="DSV412" s="234"/>
      <c r="DSW412" s="234"/>
      <c r="DSX412" s="234"/>
      <c r="DSY412" s="234"/>
      <c r="DSZ412" s="234"/>
      <c r="DTA412" s="234"/>
      <c r="DTB412" s="234"/>
      <c r="DTC412" s="234"/>
      <c r="DTD412" s="234"/>
      <c r="DTE412" s="234"/>
      <c r="DTF412" s="234"/>
      <c r="DTG412" s="234"/>
      <c r="DTH412" s="234"/>
      <c r="DTI412" s="234"/>
      <c r="DTJ412" s="234"/>
      <c r="DTK412" s="234"/>
      <c r="DTL412" s="234"/>
      <c r="DTM412" s="234"/>
      <c r="DTN412" s="234"/>
      <c r="DTO412" s="234"/>
      <c r="DTP412" s="234"/>
      <c r="DTQ412" s="234"/>
      <c r="DTR412" s="234"/>
      <c r="DTS412" s="234"/>
      <c r="DTT412" s="234"/>
      <c r="DTU412" s="234"/>
      <c r="DTV412" s="234"/>
      <c r="DTW412" s="234"/>
      <c r="DTX412" s="234"/>
      <c r="DTY412" s="234"/>
      <c r="DTZ412" s="234"/>
      <c r="DUA412" s="234"/>
      <c r="DUB412" s="234"/>
      <c r="DUC412" s="234"/>
      <c r="DUD412" s="234"/>
      <c r="DUE412" s="234"/>
      <c r="DUF412" s="234"/>
      <c r="DUG412" s="234"/>
      <c r="DUH412" s="234"/>
      <c r="DUI412" s="234"/>
      <c r="DUJ412" s="234"/>
      <c r="DUK412" s="234"/>
      <c r="DUL412" s="234"/>
      <c r="DUM412" s="234"/>
      <c r="DUN412" s="234"/>
      <c r="DUO412" s="234"/>
      <c r="DUP412" s="234"/>
      <c r="DUQ412" s="234"/>
      <c r="DUR412" s="234"/>
      <c r="DUS412" s="234"/>
      <c r="DUT412" s="234"/>
      <c r="DUU412" s="234"/>
      <c r="DUV412" s="234"/>
      <c r="DUW412" s="234"/>
      <c r="DUX412" s="234"/>
      <c r="DUY412" s="234"/>
      <c r="DUZ412" s="234"/>
      <c r="DVA412" s="234"/>
      <c r="DVB412" s="234"/>
      <c r="DVC412" s="234"/>
      <c r="DVD412" s="234"/>
      <c r="DVE412" s="234"/>
      <c r="DVF412" s="234"/>
      <c r="DVG412" s="234"/>
      <c r="DVH412" s="234"/>
      <c r="DVI412" s="234"/>
      <c r="DVJ412" s="234"/>
      <c r="DVK412" s="234"/>
      <c r="DVL412" s="234"/>
      <c r="DVM412" s="234"/>
      <c r="DVN412" s="234"/>
      <c r="DVO412" s="234"/>
      <c r="DVP412" s="234"/>
      <c r="DVQ412" s="234"/>
      <c r="DVR412" s="234"/>
      <c r="DVS412" s="234"/>
      <c r="DVT412" s="234"/>
      <c r="DVU412" s="234"/>
      <c r="DVV412" s="234"/>
      <c r="DVW412" s="234"/>
      <c r="DVX412" s="234"/>
      <c r="DVY412" s="234"/>
      <c r="DVZ412" s="234"/>
      <c r="DWA412" s="234"/>
      <c r="DWB412" s="234"/>
      <c r="DWC412" s="234"/>
      <c r="DWD412" s="234"/>
      <c r="DWE412" s="234"/>
      <c r="DWF412" s="234"/>
      <c r="DWG412" s="234"/>
      <c r="DWH412" s="234"/>
      <c r="DWI412" s="234"/>
      <c r="DWJ412" s="234"/>
      <c r="DWK412" s="234"/>
      <c r="DWL412" s="234"/>
      <c r="DWM412" s="234"/>
      <c r="DWN412" s="234"/>
      <c r="DWO412" s="234"/>
      <c r="DWP412" s="234"/>
      <c r="DWQ412" s="234"/>
      <c r="DWR412" s="234"/>
      <c r="DWS412" s="234"/>
      <c r="DWT412" s="234"/>
      <c r="DWU412" s="234"/>
      <c r="DWV412" s="234"/>
      <c r="DWW412" s="234"/>
      <c r="DWX412" s="234"/>
      <c r="DWY412" s="234"/>
      <c r="DWZ412" s="234"/>
      <c r="DXA412" s="234"/>
      <c r="DXB412" s="234"/>
      <c r="DXC412" s="234"/>
      <c r="DXD412" s="234"/>
      <c r="DXE412" s="234"/>
      <c r="DXF412" s="234"/>
      <c r="DXG412" s="234"/>
      <c r="DXH412" s="234"/>
      <c r="DXI412" s="234"/>
      <c r="DXJ412" s="234"/>
      <c r="DXK412" s="234"/>
      <c r="DXL412" s="234"/>
      <c r="DXM412" s="234"/>
      <c r="DXN412" s="234"/>
      <c r="DXO412" s="234"/>
      <c r="DXP412" s="234"/>
      <c r="DXQ412" s="234"/>
      <c r="DXR412" s="234"/>
      <c r="DXS412" s="234"/>
      <c r="DXT412" s="234"/>
      <c r="DXU412" s="234"/>
      <c r="DXV412" s="234"/>
      <c r="DXW412" s="234"/>
      <c r="DXX412" s="234"/>
      <c r="DXY412" s="234"/>
      <c r="DXZ412" s="234"/>
      <c r="DYA412" s="234"/>
      <c r="DYB412" s="234"/>
      <c r="DYC412" s="234"/>
      <c r="DYD412" s="234"/>
      <c r="DYE412" s="234"/>
      <c r="DYF412" s="234"/>
      <c r="DYG412" s="234"/>
      <c r="DYH412" s="234"/>
      <c r="DYI412" s="234"/>
      <c r="DYJ412" s="234"/>
      <c r="DYK412" s="234"/>
      <c r="DYL412" s="234"/>
      <c r="DYM412" s="234"/>
      <c r="DYN412" s="234"/>
      <c r="DYO412" s="234"/>
      <c r="DYP412" s="234"/>
      <c r="DYQ412" s="234"/>
      <c r="DYR412" s="234"/>
      <c r="DYS412" s="234"/>
      <c r="DYT412" s="234"/>
      <c r="DYU412" s="234"/>
      <c r="DYV412" s="234"/>
      <c r="DYW412" s="234"/>
      <c r="DYX412" s="234"/>
      <c r="DYY412" s="234"/>
      <c r="DYZ412" s="234"/>
      <c r="DZA412" s="234"/>
      <c r="DZB412" s="234"/>
      <c r="DZC412" s="234"/>
      <c r="DZD412" s="234"/>
      <c r="DZE412" s="234"/>
      <c r="DZF412" s="234"/>
      <c r="DZG412" s="234"/>
      <c r="DZH412" s="234"/>
      <c r="DZI412" s="234"/>
      <c r="DZJ412" s="234"/>
      <c r="DZK412" s="234"/>
      <c r="DZL412" s="234"/>
      <c r="DZM412" s="234"/>
      <c r="DZN412" s="234"/>
      <c r="DZO412" s="234"/>
      <c r="DZP412" s="234"/>
      <c r="DZQ412" s="234"/>
      <c r="DZR412" s="234"/>
      <c r="DZS412" s="234"/>
      <c r="DZT412" s="234"/>
      <c r="DZU412" s="234"/>
      <c r="DZV412" s="234"/>
      <c r="DZW412" s="234"/>
      <c r="DZX412" s="234"/>
      <c r="DZY412" s="234"/>
      <c r="DZZ412" s="234"/>
      <c r="EAA412" s="234"/>
      <c r="EAB412" s="234"/>
      <c r="EAC412" s="234"/>
      <c r="EAD412" s="234"/>
      <c r="EAE412" s="234"/>
      <c r="EAF412" s="234"/>
      <c r="EAG412" s="234"/>
      <c r="EAH412" s="234"/>
      <c r="EAI412" s="234"/>
      <c r="EAJ412" s="234"/>
      <c r="EAK412" s="234"/>
      <c r="EAL412" s="234"/>
      <c r="EAM412" s="234"/>
      <c r="EAN412" s="234"/>
      <c r="EAO412" s="234"/>
      <c r="EAP412" s="234"/>
      <c r="EAQ412" s="234"/>
      <c r="EAR412" s="234"/>
      <c r="EAS412" s="234"/>
      <c r="EAT412" s="234"/>
      <c r="EAU412" s="234"/>
      <c r="EAV412" s="234"/>
      <c r="EAW412" s="234"/>
      <c r="EAX412" s="234"/>
      <c r="EAY412" s="234"/>
      <c r="EAZ412" s="234"/>
      <c r="EBA412" s="234"/>
      <c r="EBB412" s="234"/>
      <c r="EBC412" s="234"/>
      <c r="EBD412" s="234"/>
      <c r="EBE412" s="234"/>
      <c r="EBF412" s="234"/>
      <c r="EBG412" s="234"/>
      <c r="EBH412" s="234"/>
      <c r="EBI412" s="234"/>
      <c r="EBJ412" s="234"/>
      <c r="EBK412" s="234"/>
      <c r="EBL412" s="234"/>
      <c r="EBM412" s="234"/>
      <c r="EBN412" s="234"/>
      <c r="EBO412" s="234"/>
      <c r="EBP412" s="234"/>
      <c r="EBQ412" s="234"/>
      <c r="EBR412" s="234"/>
      <c r="EBS412" s="234"/>
      <c r="EBT412" s="234"/>
      <c r="EBU412" s="234"/>
      <c r="EBV412" s="234"/>
      <c r="EBW412" s="234"/>
      <c r="EBX412" s="234"/>
      <c r="EBY412" s="234"/>
      <c r="EBZ412" s="234"/>
      <c r="ECA412" s="234"/>
      <c r="ECB412" s="234"/>
      <c r="ECC412" s="234"/>
      <c r="ECD412" s="234"/>
      <c r="ECE412" s="234"/>
      <c r="ECF412" s="234"/>
      <c r="ECG412" s="234"/>
      <c r="ECH412" s="234"/>
      <c r="ECI412" s="234"/>
      <c r="ECJ412" s="234"/>
      <c r="ECK412" s="234"/>
      <c r="ECL412" s="234"/>
      <c r="ECM412" s="234"/>
      <c r="ECN412" s="234"/>
      <c r="ECO412" s="234"/>
      <c r="ECP412" s="234"/>
      <c r="ECQ412" s="234"/>
      <c r="ECR412" s="234"/>
      <c r="ECS412" s="234"/>
      <c r="ECT412" s="234"/>
      <c r="ECU412" s="234"/>
      <c r="ECV412" s="234"/>
      <c r="ECW412" s="234"/>
      <c r="ECX412" s="234"/>
      <c r="ECY412" s="234"/>
      <c r="ECZ412" s="234"/>
      <c r="EDA412" s="234"/>
      <c r="EDB412" s="234"/>
      <c r="EDC412" s="234"/>
      <c r="EDD412" s="234"/>
      <c r="EDE412" s="234"/>
      <c r="EDF412" s="234"/>
      <c r="EDG412" s="234"/>
      <c r="EDH412" s="234"/>
      <c r="EDI412" s="234"/>
      <c r="EDJ412" s="234"/>
      <c r="EDK412" s="234"/>
      <c r="EDL412" s="234"/>
      <c r="EDM412" s="234"/>
      <c r="EDN412" s="234"/>
      <c r="EDO412" s="234"/>
      <c r="EDP412" s="234"/>
      <c r="EDQ412" s="234"/>
      <c r="EDR412" s="234"/>
      <c r="EDS412" s="234"/>
      <c r="EDT412" s="234"/>
      <c r="EDU412" s="234"/>
      <c r="EDV412" s="234"/>
      <c r="EDW412" s="234"/>
      <c r="EDX412" s="234"/>
      <c r="EDY412" s="234"/>
      <c r="EDZ412" s="234"/>
      <c r="EEA412" s="234"/>
      <c r="EEB412" s="234"/>
      <c r="EEC412" s="234"/>
      <c r="EED412" s="234"/>
      <c r="EEE412" s="234"/>
      <c r="EEF412" s="234"/>
      <c r="EEG412" s="234"/>
      <c r="EEH412" s="234"/>
      <c r="EEI412" s="234"/>
      <c r="EEJ412" s="234"/>
      <c r="EEK412" s="234"/>
      <c r="EEL412" s="234"/>
      <c r="EEM412" s="234"/>
      <c r="EEN412" s="234"/>
      <c r="EEO412" s="234"/>
      <c r="EEP412" s="234"/>
      <c r="EEQ412" s="234"/>
      <c r="EER412" s="234"/>
      <c r="EES412" s="234"/>
      <c r="EET412" s="234"/>
      <c r="EEU412" s="234"/>
      <c r="EEV412" s="234"/>
      <c r="EEW412" s="234"/>
      <c r="EEX412" s="234"/>
      <c r="EEY412" s="234"/>
      <c r="EEZ412" s="234"/>
      <c r="EFA412" s="234"/>
      <c r="EFB412" s="234"/>
      <c r="EFC412" s="234"/>
      <c r="EFD412" s="234"/>
      <c r="EFE412" s="234"/>
      <c r="EFF412" s="234"/>
      <c r="EFG412" s="234"/>
      <c r="EFH412" s="234"/>
      <c r="EFI412" s="234"/>
      <c r="EFJ412" s="234"/>
      <c r="EFK412" s="234"/>
      <c r="EFL412" s="234"/>
      <c r="EFM412" s="234"/>
      <c r="EFN412" s="234"/>
      <c r="EFO412" s="234"/>
      <c r="EFP412" s="234"/>
      <c r="EFQ412" s="234"/>
      <c r="EFR412" s="234"/>
      <c r="EFS412" s="234"/>
      <c r="EFT412" s="234"/>
      <c r="EFU412" s="234"/>
      <c r="EFV412" s="234"/>
      <c r="EFW412" s="234"/>
      <c r="EFX412" s="234"/>
      <c r="EFY412" s="234"/>
      <c r="EFZ412" s="234"/>
      <c r="EGA412" s="234"/>
      <c r="EGB412" s="234"/>
      <c r="EGC412" s="234"/>
      <c r="EGD412" s="234"/>
      <c r="EGE412" s="234"/>
      <c r="EGF412" s="234"/>
      <c r="EGG412" s="234"/>
      <c r="EGH412" s="234"/>
      <c r="EGI412" s="234"/>
      <c r="EGJ412" s="234"/>
      <c r="EGK412" s="234"/>
      <c r="EGL412" s="234"/>
      <c r="EGM412" s="234"/>
      <c r="EGN412" s="234"/>
      <c r="EGO412" s="234"/>
      <c r="EGP412" s="234"/>
      <c r="EGQ412" s="234"/>
      <c r="EGR412" s="234"/>
      <c r="EGS412" s="234"/>
      <c r="EGT412" s="234"/>
      <c r="EGU412" s="234"/>
      <c r="EGV412" s="234"/>
      <c r="EGW412" s="234"/>
      <c r="EGX412" s="234"/>
      <c r="EGY412" s="234"/>
      <c r="EGZ412" s="234"/>
      <c r="EHA412" s="234"/>
      <c r="EHB412" s="234"/>
      <c r="EHC412" s="234"/>
      <c r="EHD412" s="234"/>
      <c r="EHE412" s="234"/>
      <c r="EHF412" s="234"/>
      <c r="EHG412" s="234"/>
      <c r="EHH412" s="234"/>
      <c r="EHI412" s="234"/>
      <c r="EHJ412" s="234"/>
      <c r="EHK412" s="234"/>
      <c r="EHL412" s="234"/>
      <c r="EHM412" s="234"/>
      <c r="EHN412" s="234"/>
      <c r="EHO412" s="234"/>
      <c r="EHP412" s="234"/>
      <c r="EHQ412" s="234"/>
      <c r="EHR412" s="234"/>
      <c r="EHS412" s="234"/>
      <c r="EHT412" s="234"/>
      <c r="EHU412" s="234"/>
      <c r="EHV412" s="234"/>
      <c r="EHW412" s="234"/>
      <c r="EHX412" s="234"/>
      <c r="EHY412" s="234"/>
      <c r="EHZ412" s="234"/>
      <c r="EIA412" s="234"/>
      <c r="EIB412" s="234"/>
      <c r="EIC412" s="234"/>
      <c r="EID412" s="234"/>
      <c r="EIE412" s="234"/>
      <c r="EIF412" s="234"/>
      <c r="EIG412" s="234"/>
      <c r="EIH412" s="234"/>
      <c r="EII412" s="234"/>
      <c r="EIJ412" s="234"/>
      <c r="EIK412" s="234"/>
      <c r="EIL412" s="234"/>
      <c r="EIM412" s="234"/>
      <c r="EIN412" s="234"/>
      <c r="EIO412" s="234"/>
      <c r="EIP412" s="234"/>
      <c r="EIQ412" s="234"/>
      <c r="EIR412" s="234"/>
      <c r="EIS412" s="234"/>
      <c r="EIT412" s="234"/>
      <c r="EIU412" s="234"/>
      <c r="EIV412" s="234"/>
      <c r="EIW412" s="234"/>
      <c r="EIX412" s="234"/>
      <c r="EIY412" s="234"/>
      <c r="EIZ412" s="234"/>
      <c r="EJA412" s="234"/>
      <c r="EJB412" s="234"/>
      <c r="EJC412" s="234"/>
      <c r="EJD412" s="234"/>
      <c r="EJE412" s="234"/>
      <c r="EJF412" s="234"/>
      <c r="EJG412" s="234"/>
      <c r="EJH412" s="234"/>
      <c r="EJI412" s="234"/>
      <c r="EJJ412" s="234"/>
      <c r="EJK412" s="234"/>
      <c r="EJL412" s="234"/>
      <c r="EJM412" s="234"/>
      <c r="EJN412" s="234"/>
      <c r="EJO412" s="234"/>
      <c r="EJP412" s="234"/>
      <c r="EJQ412" s="234"/>
      <c r="EJR412" s="234"/>
      <c r="EJS412" s="234"/>
      <c r="EJT412" s="234"/>
      <c r="EJU412" s="234"/>
      <c r="EJV412" s="234"/>
      <c r="EJW412" s="234"/>
      <c r="EJX412" s="234"/>
      <c r="EJY412" s="234"/>
      <c r="EJZ412" s="234"/>
      <c r="EKA412" s="234"/>
      <c r="EKB412" s="234"/>
      <c r="EKC412" s="234"/>
      <c r="EKD412" s="234"/>
      <c r="EKE412" s="234"/>
      <c r="EKF412" s="234"/>
      <c r="EKG412" s="234"/>
      <c r="EKH412" s="234"/>
      <c r="EKI412" s="234"/>
      <c r="EKJ412" s="234"/>
      <c r="EKK412" s="234"/>
      <c r="EKL412" s="234"/>
      <c r="EKM412" s="234"/>
      <c r="EKN412" s="234"/>
      <c r="EKO412" s="234"/>
      <c r="EKP412" s="234"/>
      <c r="EKQ412" s="234"/>
      <c r="EKR412" s="234"/>
      <c r="EKS412" s="234"/>
      <c r="EKT412" s="234"/>
      <c r="EKU412" s="234"/>
      <c r="EKV412" s="234"/>
      <c r="EKW412" s="234"/>
      <c r="EKX412" s="234"/>
      <c r="EKY412" s="234"/>
      <c r="EKZ412" s="234"/>
      <c r="ELA412" s="234"/>
      <c r="ELB412" s="234"/>
      <c r="ELC412" s="234"/>
      <c r="ELD412" s="234"/>
      <c r="ELE412" s="234"/>
      <c r="ELF412" s="234"/>
      <c r="ELG412" s="234"/>
      <c r="ELH412" s="234"/>
      <c r="ELI412" s="234"/>
      <c r="ELJ412" s="234"/>
      <c r="ELK412" s="234"/>
      <c r="ELL412" s="234"/>
      <c r="ELM412" s="234"/>
      <c r="ELN412" s="234"/>
      <c r="ELO412" s="234"/>
      <c r="ELP412" s="234"/>
      <c r="ELQ412" s="234"/>
      <c r="ELR412" s="234"/>
      <c r="ELS412" s="234"/>
      <c r="ELT412" s="234"/>
      <c r="ELU412" s="234"/>
      <c r="ELV412" s="234"/>
      <c r="ELW412" s="234"/>
      <c r="ELX412" s="234"/>
      <c r="ELY412" s="234"/>
      <c r="ELZ412" s="234"/>
      <c r="EMA412" s="234"/>
      <c r="EMB412" s="234"/>
      <c r="EMC412" s="234"/>
      <c r="EMD412" s="234"/>
      <c r="EME412" s="234"/>
      <c r="EMF412" s="234"/>
      <c r="EMG412" s="234"/>
      <c r="EMH412" s="234"/>
      <c r="EMI412" s="234"/>
      <c r="EMJ412" s="234"/>
      <c r="EMK412" s="234"/>
      <c r="EML412" s="234"/>
      <c r="EMM412" s="234"/>
      <c r="EMN412" s="234"/>
      <c r="EMO412" s="234"/>
      <c r="EMP412" s="234"/>
      <c r="EMQ412" s="234"/>
      <c r="EMR412" s="234"/>
      <c r="EMS412" s="234"/>
      <c r="EMT412" s="234"/>
      <c r="EMU412" s="234"/>
      <c r="EMV412" s="234"/>
      <c r="EMW412" s="234"/>
      <c r="EMX412" s="234"/>
      <c r="EMY412" s="234"/>
      <c r="EMZ412" s="234"/>
      <c r="ENA412" s="234"/>
      <c r="ENB412" s="234"/>
      <c r="ENC412" s="234"/>
      <c r="END412" s="234"/>
      <c r="ENE412" s="234"/>
      <c r="ENF412" s="234"/>
      <c r="ENG412" s="234"/>
      <c r="ENH412" s="234"/>
      <c r="ENI412" s="234"/>
      <c r="ENJ412" s="234"/>
      <c r="ENK412" s="234"/>
      <c r="ENL412" s="234"/>
      <c r="ENM412" s="234"/>
      <c r="ENN412" s="234"/>
      <c r="ENO412" s="234"/>
      <c r="ENP412" s="234"/>
      <c r="ENQ412" s="234"/>
      <c r="ENR412" s="234"/>
      <c r="ENS412" s="234"/>
      <c r="ENT412" s="234"/>
      <c r="ENU412" s="234"/>
      <c r="ENV412" s="234"/>
      <c r="ENW412" s="234"/>
      <c r="ENX412" s="234"/>
      <c r="ENY412" s="234"/>
      <c r="ENZ412" s="234"/>
      <c r="EOA412" s="234"/>
      <c r="EOB412" s="234"/>
      <c r="EOC412" s="234"/>
      <c r="EOD412" s="234"/>
      <c r="EOE412" s="234"/>
      <c r="EOF412" s="234"/>
      <c r="EOG412" s="234"/>
      <c r="EOH412" s="234"/>
      <c r="EOI412" s="234"/>
      <c r="EOJ412" s="234"/>
      <c r="EOK412" s="234"/>
      <c r="EOL412" s="234"/>
      <c r="EOM412" s="234"/>
      <c r="EON412" s="234"/>
      <c r="EOO412" s="234"/>
      <c r="EOP412" s="234"/>
      <c r="EOQ412" s="234"/>
      <c r="EOR412" s="234"/>
      <c r="EOS412" s="234"/>
      <c r="EOT412" s="234"/>
      <c r="EOU412" s="234"/>
      <c r="EOV412" s="234"/>
      <c r="EOW412" s="234"/>
      <c r="EOX412" s="234"/>
      <c r="EOY412" s="234"/>
      <c r="EOZ412" s="234"/>
      <c r="EPA412" s="234"/>
      <c r="EPB412" s="234"/>
      <c r="EPC412" s="234"/>
      <c r="EPD412" s="234"/>
      <c r="EPE412" s="234"/>
      <c r="EPF412" s="234"/>
      <c r="EPG412" s="234"/>
      <c r="EPH412" s="234"/>
      <c r="EPI412" s="234"/>
      <c r="EPJ412" s="234"/>
      <c r="EPK412" s="234"/>
      <c r="EPL412" s="234"/>
      <c r="EPM412" s="234"/>
      <c r="EPN412" s="234"/>
      <c r="EPO412" s="234"/>
      <c r="EPP412" s="234"/>
      <c r="EPQ412" s="234"/>
      <c r="EPR412" s="234"/>
      <c r="EPS412" s="234"/>
      <c r="EPT412" s="234"/>
      <c r="EPU412" s="234"/>
      <c r="EPV412" s="234"/>
      <c r="EPW412" s="234"/>
      <c r="EPX412" s="234"/>
      <c r="EPY412" s="234"/>
      <c r="EPZ412" s="234"/>
      <c r="EQA412" s="234"/>
      <c r="EQB412" s="234"/>
      <c r="EQC412" s="234"/>
      <c r="EQD412" s="234"/>
      <c r="EQE412" s="234"/>
      <c r="EQF412" s="234"/>
      <c r="EQG412" s="234"/>
      <c r="EQH412" s="234"/>
      <c r="EQI412" s="234"/>
      <c r="EQJ412" s="234"/>
      <c r="EQK412" s="234"/>
      <c r="EQL412" s="234"/>
      <c r="EQM412" s="234"/>
      <c r="EQN412" s="234"/>
      <c r="EQO412" s="234"/>
      <c r="EQP412" s="234"/>
      <c r="EQQ412" s="234"/>
      <c r="EQR412" s="234"/>
      <c r="EQS412" s="234"/>
      <c r="EQT412" s="234"/>
      <c r="EQU412" s="234"/>
      <c r="EQV412" s="234"/>
      <c r="EQW412" s="234"/>
      <c r="EQX412" s="234"/>
      <c r="EQY412" s="234"/>
      <c r="EQZ412" s="234"/>
      <c r="ERA412" s="234"/>
      <c r="ERB412" s="234"/>
      <c r="ERC412" s="234"/>
      <c r="ERD412" s="234"/>
      <c r="ERE412" s="234"/>
      <c r="ERF412" s="234"/>
      <c r="ERG412" s="234"/>
      <c r="ERH412" s="234"/>
      <c r="ERI412" s="234"/>
      <c r="ERJ412" s="234"/>
      <c r="ERK412" s="234"/>
      <c r="ERL412" s="234"/>
      <c r="ERM412" s="234"/>
      <c r="ERN412" s="234"/>
      <c r="ERO412" s="234"/>
      <c r="ERP412" s="234"/>
      <c r="ERQ412" s="234"/>
      <c r="ERR412" s="234"/>
      <c r="ERS412" s="234"/>
      <c r="ERT412" s="234"/>
      <c r="ERU412" s="234"/>
      <c r="ERV412" s="234"/>
      <c r="ERW412" s="234"/>
      <c r="ERX412" s="234"/>
      <c r="ERY412" s="234"/>
      <c r="ERZ412" s="234"/>
      <c r="ESA412" s="234"/>
      <c r="ESB412" s="234"/>
      <c r="ESC412" s="234"/>
      <c r="ESD412" s="234"/>
      <c r="ESE412" s="234"/>
      <c r="ESF412" s="234"/>
      <c r="ESG412" s="234"/>
      <c r="ESH412" s="234"/>
      <c r="ESI412" s="234"/>
      <c r="ESJ412" s="234"/>
      <c r="ESK412" s="234"/>
      <c r="ESL412" s="234"/>
      <c r="ESM412" s="234"/>
      <c r="ESN412" s="234"/>
      <c r="ESO412" s="234"/>
      <c r="ESP412" s="234"/>
      <c r="ESQ412" s="234"/>
      <c r="ESR412" s="234"/>
      <c r="ESS412" s="234"/>
      <c r="EST412" s="234"/>
      <c r="ESU412" s="234"/>
      <c r="ESV412" s="234"/>
      <c r="ESW412" s="234"/>
      <c r="ESX412" s="234"/>
      <c r="ESY412" s="234"/>
      <c r="ESZ412" s="234"/>
      <c r="ETA412" s="234"/>
      <c r="ETB412" s="234"/>
      <c r="ETC412" s="234"/>
      <c r="ETD412" s="234"/>
      <c r="ETE412" s="234"/>
      <c r="ETF412" s="234"/>
      <c r="ETG412" s="234"/>
      <c r="ETH412" s="234"/>
      <c r="ETI412" s="234"/>
      <c r="ETJ412" s="234"/>
      <c r="ETK412" s="234"/>
      <c r="ETL412" s="234"/>
      <c r="ETM412" s="234"/>
      <c r="ETN412" s="234"/>
      <c r="ETO412" s="234"/>
      <c r="ETP412" s="234"/>
      <c r="ETQ412" s="234"/>
      <c r="ETR412" s="234"/>
      <c r="ETS412" s="234"/>
      <c r="ETT412" s="234"/>
      <c r="ETU412" s="234"/>
      <c r="ETV412" s="234"/>
      <c r="ETW412" s="234"/>
      <c r="ETX412" s="234"/>
      <c r="ETY412" s="234"/>
      <c r="ETZ412" s="234"/>
      <c r="EUA412" s="234"/>
      <c r="EUB412" s="234"/>
      <c r="EUC412" s="234"/>
      <c r="EUD412" s="234"/>
      <c r="EUE412" s="234"/>
      <c r="EUF412" s="234"/>
      <c r="EUG412" s="234"/>
      <c r="EUH412" s="234"/>
      <c r="EUI412" s="234"/>
      <c r="EUJ412" s="234"/>
      <c r="EUK412" s="234"/>
      <c r="EUL412" s="234"/>
      <c r="EUM412" s="234"/>
      <c r="EUN412" s="234"/>
      <c r="EUO412" s="234"/>
      <c r="EUP412" s="234"/>
      <c r="EUQ412" s="234"/>
      <c r="EUR412" s="234"/>
      <c r="EUS412" s="234"/>
      <c r="EUT412" s="234"/>
      <c r="EUU412" s="234"/>
      <c r="EUV412" s="234"/>
      <c r="EUW412" s="234"/>
      <c r="EUX412" s="234"/>
      <c r="EUY412" s="234"/>
      <c r="EUZ412" s="234"/>
      <c r="EVA412" s="234"/>
      <c r="EVB412" s="234"/>
      <c r="EVC412" s="234"/>
      <c r="EVD412" s="234"/>
      <c r="EVE412" s="234"/>
      <c r="EVF412" s="234"/>
      <c r="EVG412" s="234"/>
      <c r="EVH412" s="234"/>
      <c r="EVI412" s="234"/>
      <c r="EVJ412" s="234"/>
      <c r="EVK412" s="234"/>
      <c r="EVL412" s="234"/>
      <c r="EVM412" s="234"/>
      <c r="EVN412" s="234"/>
      <c r="EVO412" s="234"/>
      <c r="EVP412" s="234"/>
      <c r="EVQ412" s="234"/>
      <c r="EVR412" s="234"/>
      <c r="EVS412" s="234"/>
      <c r="EVT412" s="234"/>
      <c r="EVU412" s="234"/>
      <c r="EVV412" s="234"/>
      <c r="EVW412" s="234"/>
      <c r="EVX412" s="234"/>
      <c r="EVY412" s="234"/>
      <c r="EVZ412" s="234"/>
      <c r="EWA412" s="234"/>
      <c r="EWB412" s="234"/>
      <c r="EWC412" s="234"/>
      <c r="EWD412" s="234"/>
      <c r="EWE412" s="234"/>
      <c r="EWF412" s="234"/>
      <c r="EWG412" s="234"/>
      <c r="EWH412" s="234"/>
      <c r="EWI412" s="234"/>
      <c r="EWJ412" s="234"/>
      <c r="EWK412" s="234"/>
      <c r="EWL412" s="234"/>
      <c r="EWM412" s="234"/>
      <c r="EWN412" s="234"/>
      <c r="EWO412" s="234"/>
      <c r="EWP412" s="234"/>
      <c r="EWQ412" s="234"/>
      <c r="EWR412" s="234"/>
      <c r="EWS412" s="234"/>
      <c r="EWT412" s="234"/>
      <c r="EWU412" s="234"/>
      <c r="EWV412" s="234"/>
      <c r="EWW412" s="234"/>
      <c r="EWX412" s="234"/>
      <c r="EWY412" s="234"/>
      <c r="EWZ412" s="234"/>
      <c r="EXA412" s="234"/>
      <c r="EXB412" s="234"/>
      <c r="EXC412" s="234"/>
      <c r="EXD412" s="234"/>
      <c r="EXE412" s="234"/>
      <c r="EXF412" s="234"/>
      <c r="EXG412" s="234"/>
      <c r="EXH412" s="234"/>
      <c r="EXI412" s="234"/>
      <c r="EXJ412" s="234"/>
      <c r="EXK412" s="234"/>
      <c r="EXL412" s="234"/>
      <c r="EXM412" s="234"/>
      <c r="EXN412" s="234"/>
      <c r="EXO412" s="234"/>
      <c r="EXP412" s="234"/>
      <c r="EXQ412" s="234"/>
      <c r="EXR412" s="234"/>
      <c r="EXS412" s="234"/>
      <c r="EXT412" s="234"/>
      <c r="EXU412" s="234"/>
      <c r="EXV412" s="234"/>
      <c r="EXW412" s="234"/>
      <c r="EXX412" s="234"/>
      <c r="EXY412" s="234"/>
      <c r="EXZ412" s="234"/>
      <c r="EYA412" s="234"/>
      <c r="EYB412" s="234"/>
      <c r="EYC412" s="234"/>
      <c r="EYD412" s="234"/>
      <c r="EYE412" s="234"/>
      <c r="EYF412" s="234"/>
      <c r="EYG412" s="234"/>
      <c r="EYH412" s="234"/>
      <c r="EYI412" s="234"/>
      <c r="EYJ412" s="234"/>
      <c r="EYK412" s="234"/>
      <c r="EYL412" s="234"/>
      <c r="EYM412" s="234"/>
      <c r="EYN412" s="234"/>
      <c r="EYO412" s="234"/>
      <c r="EYP412" s="234"/>
      <c r="EYQ412" s="234"/>
      <c r="EYR412" s="234"/>
      <c r="EYS412" s="234"/>
      <c r="EYT412" s="234"/>
      <c r="EYU412" s="234"/>
      <c r="EYV412" s="234"/>
      <c r="EYW412" s="234"/>
      <c r="EYX412" s="234"/>
      <c r="EYY412" s="234"/>
      <c r="EYZ412" s="234"/>
      <c r="EZA412" s="234"/>
      <c r="EZB412" s="234"/>
      <c r="EZC412" s="234"/>
      <c r="EZD412" s="234"/>
      <c r="EZE412" s="234"/>
      <c r="EZF412" s="234"/>
      <c r="EZG412" s="234"/>
      <c r="EZH412" s="234"/>
      <c r="EZI412" s="234"/>
      <c r="EZJ412" s="234"/>
      <c r="EZK412" s="234"/>
      <c r="EZL412" s="234"/>
      <c r="EZM412" s="234"/>
      <c r="EZN412" s="234"/>
      <c r="EZO412" s="234"/>
      <c r="EZP412" s="234"/>
      <c r="EZQ412" s="234"/>
      <c r="EZR412" s="234"/>
      <c r="EZS412" s="234"/>
      <c r="EZT412" s="234"/>
      <c r="EZU412" s="234"/>
      <c r="EZV412" s="234"/>
      <c r="EZW412" s="234"/>
      <c r="EZX412" s="234"/>
      <c r="EZY412" s="234"/>
      <c r="EZZ412" s="234"/>
      <c r="FAA412" s="234"/>
      <c r="FAB412" s="234"/>
      <c r="FAC412" s="234"/>
      <c r="FAD412" s="234"/>
      <c r="FAE412" s="234"/>
      <c r="FAF412" s="234"/>
      <c r="FAG412" s="234"/>
      <c r="FAH412" s="234"/>
      <c r="FAI412" s="234"/>
      <c r="FAJ412" s="234"/>
      <c r="FAK412" s="234"/>
      <c r="FAL412" s="234"/>
      <c r="FAM412" s="234"/>
      <c r="FAN412" s="234"/>
      <c r="FAO412" s="234"/>
      <c r="FAP412" s="234"/>
      <c r="FAQ412" s="234"/>
      <c r="FAR412" s="234"/>
      <c r="FAS412" s="234"/>
      <c r="FAT412" s="234"/>
      <c r="FAU412" s="234"/>
      <c r="FAV412" s="234"/>
      <c r="FAW412" s="234"/>
      <c r="FAX412" s="234"/>
      <c r="FAY412" s="234"/>
      <c r="FAZ412" s="234"/>
      <c r="FBA412" s="234"/>
      <c r="FBB412" s="234"/>
      <c r="FBC412" s="234"/>
      <c r="FBD412" s="234"/>
      <c r="FBE412" s="234"/>
      <c r="FBF412" s="234"/>
      <c r="FBG412" s="234"/>
      <c r="FBH412" s="234"/>
      <c r="FBI412" s="234"/>
      <c r="FBJ412" s="234"/>
      <c r="FBK412" s="234"/>
      <c r="FBL412" s="234"/>
      <c r="FBM412" s="234"/>
      <c r="FBN412" s="234"/>
      <c r="FBO412" s="234"/>
      <c r="FBP412" s="234"/>
      <c r="FBQ412" s="234"/>
      <c r="FBR412" s="234"/>
      <c r="FBS412" s="234"/>
      <c r="FBT412" s="234"/>
      <c r="FBU412" s="234"/>
      <c r="FBV412" s="234"/>
      <c r="FBW412" s="234"/>
      <c r="FBX412" s="234"/>
      <c r="FBY412" s="234"/>
      <c r="FBZ412" s="234"/>
      <c r="FCA412" s="234"/>
      <c r="FCB412" s="234"/>
      <c r="FCC412" s="234"/>
      <c r="FCD412" s="234"/>
      <c r="FCE412" s="234"/>
      <c r="FCF412" s="234"/>
      <c r="FCG412" s="234"/>
      <c r="FCH412" s="234"/>
      <c r="FCI412" s="234"/>
      <c r="FCJ412" s="234"/>
      <c r="FCK412" s="234"/>
      <c r="FCL412" s="234"/>
      <c r="FCM412" s="234"/>
      <c r="FCN412" s="234"/>
      <c r="FCO412" s="234"/>
      <c r="FCP412" s="234"/>
      <c r="FCQ412" s="234"/>
      <c r="FCR412" s="234"/>
      <c r="FCS412" s="234"/>
      <c r="FCT412" s="234"/>
      <c r="FCU412" s="234"/>
      <c r="FCV412" s="234"/>
      <c r="FCW412" s="234"/>
      <c r="FCX412" s="234"/>
      <c r="FCY412" s="234"/>
      <c r="FCZ412" s="234"/>
      <c r="FDA412" s="234"/>
      <c r="FDB412" s="234"/>
      <c r="FDC412" s="234"/>
      <c r="FDD412" s="234"/>
      <c r="FDE412" s="234"/>
      <c r="FDF412" s="234"/>
      <c r="FDG412" s="234"/>
      <c r="FDH412" s="234"/>
      <c r="FDI412" s="234"/>
      <c r="FDJ412" s="234"/>
      <c r="FDK412" s="234"/>
      <c r="FDL412" s="234"/>
      <c r="FDM412" s="234"/>
      <c r="FDN412" s="234"/>
      <c r="FDO412" s="234"/>
      <c r="FDP412" s="234"/>
      <c r="FDQ412" s="234"/>
      <c r="FDR412" s="234"/>
      <c r="FDS412" s="234"/>
      <c r="FDT412" s="234"/>
      <c r="FDU412" s="234"/>
      <c r="FDV412" s="234"/>
      <c r="FDW412" s="234"/>
      <c r="FDX412" s="234"/>
      <c r="FDY412" s="234"/>
      <c r="FDZ412" s="234"/>
      <c r="FEA412" s="234"/>
      <c r="FEB412" s="234"/>
      <c r="FEC412" s="234"/>
      <c r="FED412" s="234"/>
      <c r="FEE412" s="234"/>
      <c r="FEF412" s="234"/>
      <c r="FEG412" s="234"/>
      <c r="FEH412" s="234"/>
      <c r="FEI412" s="234"/>
      <c r="FEJ412" s="234"/>
      <c r="FEK412" s="234"/>
      <c r="FEL412" s="234"/>
      <c r="FEM412" s="234"/>
      <c r="FEN412" s="234"/>
      <c r="FEO412" s="234"/>
      <c r="FEP412" s="234"/>
      <c r="FEQ412" s="234"/>
      <c r="FER412" s="234"/>
      <c r="FES412" s="234"/>
      <c r="FET412" s="234"/>
      <c r="FEU412" s="234"/>
      <c r="FEV412" s="234"/>
      <c r="FEW412" s="234"/>
      <c r="FEX412" s="234"/>
      <c r="FEY412" s="234"/>
      <c r="FEZ412" s="234"/>
      <c r="FFA412" s="234"/>
      <c r="FFB412" s="234"/>
      <c r="FFC412" s="234"/>
      <c r="FFD412" s="234"/>
      <c r="FFE412" s="234"/>
      <c r="FFF412" s="234"/>
      <c r="FFG412" s="234"/>
      <c r="FFH412" s="234"/>
      <c r="FFI412" s="234"/>
      <c r="FFJ412" s="234"/>
      <c r="FFK412" s="234"/>
      <c r="FFL412" s="234"/>
      <c r="FFM412" s="234"/>
      <c r="FFN412" s="234"/>
      <c r="FFO412" s="234"/>
      <c r="FFP412" s="234"/>
      <c r="FFQ412" s="234"/>
      <c r="FFR412" s="234"/>
      <c r="FFS412" s="234"/>
      <c r="FFT412" s="234"/>
      <c r="FFU412" s="234"/>
      <c r="FFV412" s="234"/>
      <c r="FFW412" s="234"/>
      <c r="FFX412" s="234"/>
      <c r="FFY412" s="234"/>
      <c r="FFZ412" s="234"/>
      <c r="FGA412" s="234"/>
      <c r="FGB412" s="234"/>
      <c r="FGC412" s="234"/>
      <c r="FGD412" s="234"/>
      <c r="FGE412" s="234"/>
      <c r="FGF412" s="234"/>
      <c r="FGG412" s="234"/>
      <c r="FGH412" s="234"/>
      <c r="FGI412" s="234"/>
      <c r="FGJ412" s="234"/>
      <c r="FGK412" s="234"/>
      <c r="FGL412" s="234"/>
      <c r="FGM412" s="234"/>
      <c r="FGN412" s="234"/>
      <c r="FGO412" s="234"/>
      <c r="FGP412" s="234"/>
      <c r="FGQ412" s="234"/>
      <c r="FGR412" s="234"/>
      <c r="FGS412" s="234"/>
      <c r="FGT412" s="234"/>
      <c r="FGU412" s="234"/>
      <c r="FGV412" s="234"/>
      <c r="FGW412" s="234"/>
      <c r="FGX412" s="234"/>
      <c r="FGY412" s="234"/>
      <c r="FGZ412" s="234"/>
      <c r="FHA412" s="234"/>
      <c r="FHB412" s="234"/>
      <c r="FHC412" s="234"/>
      <c r="FHD412" s="234"/>
      <c r="FHE412" s="234"/>
      <c r="FHF412" s="234"/>
      <c r="FHG412" s="234"/>
      <c r="FHH412" s="234"/>
      <c r="FHI412" s="234"/>
      <c r="FHJ412" s="234"/>
      <c r="FHK412" s="234"/>
      <c r="FHL412" s="234"/>
      <c r="FHM412" s="234"/>
      <c r="FHN412" s="234"/>
      <c r="FHO412" s="234"/>
      <c r="FHP412" s="234"/>
      <c r="FHQ412" s="234"/>
      <c r="FHR412" s="234"/>
      <c r="FHS412" s="234"/>
      <c r="FHT412" s="234"/>
      <c r="FHU412" s="234"/>
      <c r="FHV412" s="234"/>
      <c r="FHW412" s="234"/>
      <c r="FHX412" s="234"/>
      <c r="FHY412" s="234"/>
      <c r="FHZ412" s="234"/>
      <c r="FIA412" s="234"/>
      <c r="FIB412" s="234"/>
      <c r="FIC412" s="234"/>
      <c r="FID412" s="234"/>
      <c r="FIE412" s="234"/>
      <c r="FIF412" s="234"/>
      <c r="FIG412" s="234"/>
      <c r="FIH412" s="234"/>
      <c r="FII412" s="234"/>
      <c r="FIJ412" s="234"/>
      <c r="FIK412" s="234"/>
      <c r="FIL412" s="234"/>
      <c r="FIM412" s="234"/>
      <c r="FIN412" s="234"/>
      <c r="FIO412" s="234"/>
      <c r="FIP412" s="234"/>
      <c r="FIQ412" s="234"/>
      <c r="FIR412" s="234"/>
      <c r="FIS412" s="234"/>
      <c r="FIT412" s="234"/>
      <c r="FIU412" s="234"/>
      <c r="FIV412" s="234"/>
      <c r="FIW412" s="234"/>
      <c r="FIX412" s="234"/>
      <c r="FIY412" s="234"/>
      <c r="FIZ412" s="234"/>
      <c r="FJA412" s="234"/>
      <c r="FJB412" s="234"/>
      <c r="FJC412" s="234"/>
      <c r="FJD412" s="234"/>
      <c r="FJE412" s="234"/>
      <c r="FJF412" s="234"/>
      <c r="FJG412" s="234"/>
      <c r="FJH412" s="234"/>
      <c r="FJI412" s="234"/>
      <c r="FJJ412" s="234"/>
      <c r="FJK412" s="234"/>
      <c r="FJL412" s="234"/>
      <c r="FJM412" s="234"/>
      <c r="FJN412" s="234"/>
      <c r="FJO412" s="234"/>
      <c r="FJP412" s="234"/>
      <c r="FJQ412" s="234"/>
      <c r="FJR412" s="234"/>
      <c r="FJS412" s="234"/>
      <c r="FJT412" s="234"/>
      <c r="FJU412" s="234"/>
      <c r="FJV412" s="234"/>
      <c r="FJW412" s="234"/>
      <c r="FJX412" s="234"/>
      <c r="FJY412" s="234"/>
      <c r="FJZ412" s="234"/>
      <c r="FKA412" s="234"/>
      <c r="FKB412" s="234"/>
      <c r="FKC412" s="234"/>
      <c r="FKD412" s="234"/>
      <c r="FKE412" s="234"/>
      <c r="FKF412" s="234"/>
      <c r="FKG412" s="234"/>
      <c r="FKH412" s="234"/>
      <c r="FKI412" s="234"/>
      <c r="FKJ412" s="234"/>
      <c r="FKK412" s="234"/>
      <c r="FKL412" s="234"/>
      <c r="FKM412" s="234"/>
      <c r="FKN412" s="234"/>
      <c r="FKO412" s="234"/>
      <c r="FKP412" s="234"/>
      <c r="FKQ412" s="234"/>
      <c r="FKR412" s="234"/>
      <c r="FKS412" s="234"/>
      <c r="FKT412" s="234"/>
      <c r="FKU412" s="234"/>
      <c r="FKV412" s="234"/>
      <c r="FKW412" s="234"/>
      <c r="FKX412" s="234"/>
      <c r="FKY412" s="234"/>
      <c r="FKZ412" s="234"/>
      <c r="FLA412" s="234"/>
      <c r="FLB412" s="234"/>
      <c r="FLC412" s="234"/>
      <c r="FLD412" s="234"/>
      <c r="FLE412" s="234"/>
      <c r="FLF412" s="234"/>
      <c r="FLG412" s="234"/>
      <c r="FLH412" s="234"/>
      <c r="FLI412" s="234"/>
      <c r="FLJ412" s="234"/>
      <c r="FLK412" s="234"/>
      <c r="FLL412" s="234"/>
      <c r="FLM412" s="234"/>
      <c r="FLN412" s="234"/>
      <c r="FLO412" s="234"/>
      <c r="FLP412" s="234"/>
      <c r="FLQ412" s="234"/>
      <c r="FLR412" s="234"/>
      <c r="FLS412" s="234"/>
      <c r="FLT412" s="234"/>
      <c r="FLU412" s="234"/>
      <c r="FLV412" s="234"/>
      <c r="FLW412" s="234"/>
      <c r="FLX412" s="234"/>
      <c r="FLY412" s="234"/>
      <c r="FLZ412" s="234"/>
      <c r="FMA412" s="234"/>
      <c r="FMB412" s="234"/>
      <c r="FMC412" s="234"/>
      <c r="FMD412" s="234"/>
      <c r="FME412" s="234"/>
      <c r="FMF412" s="234"/>
      <c r="FMG412" s="234"/>
      <c r="FMH412" s="234"/>
      <c r="FMI412" s="234"/>
      <c r="FMJ412" s="234"/>
      <c r="FMK412" s="234"/>
      <c r="FML412" s="234"/>
      <c r="FMM412" s="234"/>
      <c r="FMN412" s="234"/>
      <c r="FMO412" s="234"/>
      <c r="FMP412" s="234"/>
      <c r="FMQ412" s="234"/>
      <c r="FMR412" s="234"/>
      <c r="FMS412" s="234"/>
      <c r="FMT412" s="234"/>
      <c r="FMU412" s="234"/>
      <c r="FMV412" s="234"/>
      <c r="FMW412" s="234"/>
      <c r="FMX412" s="234"/>
      <c r="FMY412" s="234"/>
      <c r="FMZ412" s="234"/>
      <c r="FNA412" s="234"/>
      <c r="FNB412" s="234"/>
      <c r="FNC412" s="234"/>
      <c r="FND412" s="234"/>
      <c r="FNE412" s="234"/>
      <c r="FNF412" s="234"/>
      <c r="FNG412" s="234"/>
      <c r="FNH412" s="234"/>
      <c r="FNI412" s="234"/>
      <c r="FNJ412" s="234"/>
      <c r="FNK412" s="234"/>
      <c r="FNL412" s="234"/>
      <c r="FNM412" s="234"/>
      <c r="FNN412" s="234"/>
      <c r="FNO412" s="234"/>
      <c r="FNP412" s="234"/>
      <c r="FNQ412" s="234"/>
      <c r="FNR412" s="234"/>
      <c r="FNS412" s="234"/>
      <c r="FNT412" s="234"/>
      <c r="FNU412" s="234"/>
      <c r="FNV412" s="234"/>
      <c r="FNW412" s="234"/>
      <c r="FNX412" s="234"/>
      <c r="FNY412" s="234"/>
      <c r="FNZ412" s="234"/>
      <c r="FOA412" s="234"/>
      <c r="FOB412" s="234"/>
      <c r="FOC412" s="234"/>
      <c r="FOD412" s="234"/>
      <c r="FOE412" s="234"/>
      <c r="FOF412" s="234"/>
      <c r="FOG412" s="234"/>
      <c r="FOH412" s="234"/>
      <c r="FOI412" s="234"/>
      <c r="FOJ412" s="234"/>
      <c r="FOK412" s="234"/>
      <c r="FOL412" s="234"/>
      <c r="FOM412" s="234"/>
      <c r="FON412" s="234"/>
      <c r="FOO412" s="234"/>
      <c r="FOP412" s="234"/>
      <c r="FOQ412" s="234"/>
      <c r="FOR412" s="234"/>
      <c r="FOS412" s="234"/>
      <c r="FOT412" s="234"/>
      <c r="FOU412" s="234"/>
      <c r="FOV412" s="234"/>
      <c r="FOW412" s="234"/>
      <c r="FOX412" s="234"/>
      <c r="FOY412" s="234"/>
      <c r="FOZ412" s="234"/>
      <c r="FPA412" s="234"/>
      <c r="FPB412" s="234"/>
      <c r="FPC412" s="234"/>
      <c r="FPD412" s="234"/>
      <c r="FPE412" s="234"/>
      <c r="FPF412" s="234"/>
      <c r="FPG412" s="234"/>
      <c r="FPH412" s="234"/>
      <c r="FPI412" s="234"/>
      <c r="FPJ412" s="234"/>
      <c r="FPK412" s="234"/>
      <c r="FPL412" s="234"/>
      <c r="FPM412" s="234"/>
      <c r="FPN412" s="234"/>
      <c r="FPO412" s="234"/>
      <c r="FPP412" s="234"/>
      <c r="FPQ412" s="234"/>
      <c r="FPR412" s="234"/>
      <c r="FPS412" s="234"/>
      <c r="FPT412" s="234"/>
      <c r="FPU412" s="234"/>
      <c r="FPV412" s="234"/>
      <c r="FPW412" s="234"/>
      <c r="FPX412" s="234"/>
      <c r="FPY412" s="234"/>
      <c r="FPZ412" s="234"/>
      <c r="FQA412" s="234"/>
      <c r="FQB412" s="234"/>
      <c r="FQC412" s="234"/>
      <c r="FQD412" s="234"/>
      <c r="FQE412" s="234"/>
      <c r="FQF412" s="234"/>
      <c r="FQG412" s="234"/>
      <c r="FQH412" s="234"/>
      <c r="FQI412" s="234"/>
      <c r="FQJ412" s="234"/>
      <c r="FQK412" s="234"/>
      <c r="FQL412" s="234"/>
      <c r="FQM412" s="234"/>
      <c r="FQN412" s="234"/>
      <c r="FQO412" s="234"/>
      <c r="FQP412" s="234"/>
      <c r="FQQ412" s="234"/>
      <c r="FQR412" s="234"/>
      <c r="FQS412" s="234"/>
      <c r="FQT412" s="234"/>
      <c r="FQU412" s="234"/>
      <c r="FQV412" s="234"/>
      <c r="FQW412" s="234"/>
      <c r="FQX412" s="234"/>
      <c r="FQY412" s="234"/>
      <c r="FQZ412" s="234"/>
      <c r="FRA412" s="234"/>
      <c r="FRB412" s="234"/>
      <c r="FRC412" s="234"/>
      <c r="FRD412" s="234"/>
      <c r="FRE412" s="234"/>
      <c r="FRF412" s="234"/>
      <c r="FRG412" s="234"/>
      <c r="FRH412" s="234"/>
      <c r="FRI412" s="234"/>
      <c r="FRJ412" s="234"/>
      <c r="FRK412" s="234"/>
      <c r="FRL412" s="234"/>
      <c r="FRM412" s="234"/>
      <c r="FRN412" s="234"/>
      <c r="FRO412" s="234"/>
      <c r="FRP412" s="234"/>
      <c r="FRQ412" s="234"/>
      <c r="FRR412" s="234"/>
      <c r="FRS412" s="234"/>
      <c r="FRT412" s="234"/>
      <c r="FRU412" s="234"/>
      <c r="FRV412" s="234"/>
      <c r="FRW412" s="234"/>
      <c r="FRX412" s="234"/>
      <c r="FRY412" s="234"/>
      <c r="FRZ412" s="234"/>
      <c r="FSA412" s="234"/>
      <c r="FSB412" s="234"/>
      <c r="FSC412" s="234"/>
      <c r="FSD412" s="234"/>
      <c r="FSE412" s="234"/>
      <c r="FSF412" s="234"/>
      <c r="FSG412" s="234"/>
      <c r="FSH412" s="234"/>
      <c r="FSI412" s="234"/>
      <c r="FSJ412" s="234"/>
      <c r="FSK412" s="234"/>
      <c r="FSL412" s="234"/>
      <c r="FSM412" s="234"/>
      <c r="FSN412" s="234"/>
      <c r="FSO412" s="234"/>
      <c r="FSP412" s="234"/>
      <c r="FSQ412" s="234"/>
      <c r="FSR412" s="234"/>
      <c r="FSS412" s="234"/>
      <c r="FST412" s="234"/>
      <c r="FSU412" s="234"/>
      <c r="FSV412" s="234"/>
      <c r="FSW412" s="234"/>
      <c r="FSX412" s="234"/>
      <c r="FSY412" s="234"/>
      <c r="FSZ412" s="234"/>
      <c r="FTA412" s="234"/>
      <c r="FTB412" s="234"/>
      <c r="FTC412" s="234"/>
      <c r="FTD412" s="234"/>
      <c r="FTE412" s="234"/>
      <c r="FTF412" s="234"/>
      <c r="FTG412" s="234"/>
      <c r="FTH412" s="234"/>
      <c r="FTI412" s="234"/>
      <c r="FTJ412" s="234"/>
      <c r="FTK412" s="234"/>
      <c r="FTL412" s="234"/>
      <c r="FTM412" s="234"/>
      <c r="FTN412" s="234"/>
      <c r="FTO412" s="234"/>
      <c r="FTP412" s="234"/>
      <c r="FTQ412" s="234"/>
      <c r="FTR412" s="234"/>
      <c r="FTS412" s="234"/>
      <c r="FTT412" s="234"/>
      <c r="FTU412" s="234"/>
      <c r="FTV412" s="234"/>
      <c r="FTW412" s="234"/>
      <c r="FTX412" s="234"/>
      <c r="FTY412" s="234"/>
      <c r="FTZ412" s="234"/>
      <c r="FUA412" s="234"/>
      <c r="FUB412" s="234"/>
      <c r="FUC412" s="234"/>
      <c r="FUD412" s="234"/>
      <c r="FUE412" s="234"/>
      <c r="FUF412" s="234"/>
      <c r="FUG412" s="234"/>
      <c r="FUH412" s="234"/>
      <c r="FUI412" s="234"/>
      <c r="FUJ412" s="234"/>
      <c r="FUK412" s="234"/>
      <c r="FUL412" s="234"/>
      <c r="FUM412" s="234"/>
      <c r="FUN412" s="234"/>
      <c r="FUO412" s="234"/>
      <c r="FUP412" s="234"/>
      <c r="FUQ412" s="234"/>
      <c r="FUR412" s="234"/>
      <c r="FUS412" s="234"/>
      <c r="FUT412" s="234"/>
      <c r="FUU412" s="234"/>
      <c r="FUV412" s="234"/>
      <c r="FUW412" s="234"/>
      <c r="FUX412" s="234"/>
      <c r="FUY412" s="234"/>
      <c r="FUZ412" s="234"/>
      <c r="FVA412" s="234"/>
      <c r="FVB412" s="234"/>
      <c r="FVC412" s="234"/>
      <c r="FVD412" s="234"/>
      <c r="FVE412" s="234"/>
      <c r="FVF412" s="234"/>
      <c r="FVG412" s="234"/>
      <c r="FVH412" s="234"/>
      <c r="FVI412" s="234"/>
      <c r="FVJ412" s="234"/>
      <c r="FVK412" s="234"/>
      <c r="FVL412" s="234"/>
      <c r="FVM412" s="234"/>
      <c r="FVN412" s="234"/>
      <c r="FVO412" s="234"/>
      <c r="FVP412" s="234"/>
      <c r="FVQ412" s="234"/>
      <c r="FVR412" s="234"/>
      <c r="FVS412" s="234"/>
      <c r="FVT412" s="234"/>
      <c r="FVU412" s="234"/>
      <c r="FVV412" s="234"/>
      <c r="FVW412" s="234"/>
      <c r="FVX412" s="234"/>
      <c r="FVY412" s="234"/>
      <c r="FVZ412" s="234"/>
      <c r="FWA412" s="234"/>
      <c r="FWB412" s="234"/>
      <c r="FWC412" s="234"/>
      <c r="FWD412" s="234"/>
      <c r="FWE412" s="234"/>
      <c r="FWF412" s="234"/>
      <c r="FWG412" s="234"/>
      <c r="FWH412" s="234"/>
      <c r="FWI412" s="234"/>
      <c r="FWJ412" s="234"/>
      <c r="FWK412" s="234"/>
      <c r="FWL412" s="234"/>
      <c r="FWM412" s="234"/>
      <c r="FWN412" s="234"/>
      <c r="FWO412" s="234"/>
      <c r="FWP412" s="234"/>
      <c r="FWQ412" s="234"/>
      <c r="FWR412" s="234"/>
      <c r="FWS412" s="234"/>
      <c r="FWT412" s="234"/>
      <c r="FWU412" s="234"/>
      <c r="FWV412" s="234"/>
      <c r="FWW412" s="234"/>
      <c r="FWX412" s="234"/>
      <c r="FWY412" s="234"/>
      <c r="FWZ412" s="234"/>
      <c r="FXA412" s="234"/>
      <c r="FXB412" s="234"/>
      <c r="FXC412" s="234"/>
      <c r="FXD412" s="234"/>
      <c r="FXE412" s="234"/>
      <c r="FXF412" s="234"/>
      <c r="FXG412" s="234"/>
      <c r="FXH412" s="234"/>
      <c r="FXI412" s="234"/>
      <c r="FXJ412" s="234"/>
      <c r="FXK412" s="234"/>
      <c r="FXL412" s="234"/>
      <c r="FXM412" s="234"/>
      <c r="FXN412" s="234"/>
      <c r="FXO412" s="234"/>
      <c r="FXP412" s="234"/>
      <c r="FXQ412" s="234"/>
      <c r="FXR412" s="234"/>
      <c r="FXS412" s="234"/>
      <c r="FXT412" s="234"/>
      <c r="FXU412" s="234"/>
      <c r="FXV412" s="234"/>
      <c r="FXW412" s="234"/>
      <c r="FXX412" s="234"/>
      <c r="FXY412" s="234"/>
      <c r="FXZ412" s="234"/>
      <c r="FYA412" s="234"/>
      <c r="FYB412" s="234"/>
      <c r="FYC412" s="234"/>
      <c r="FYD412" s="234"/>
      <c r="FYE412" s="234"/>
      <c r="FYF412" s="234"/>
      <c r="FYG412" s="234"/>
      <c r="FYH412" s="234"/>
      <c r="FYI412" s="234"/>
      <c r="FYJ412" s="234"/>
      <c r="FYK412" s="234"/>
      <c r="FYL412" s="234"/>
      <c r="FYM412" s="234"/>
      <c r="FYN412" s="234"/>
      <c r="FYO412" s="234"/>
      <c r="FYP412" s="234"/>
      <c r="FYQ412" s="234"/>
      <c r="FYR412" s="234"/>
      <c r="FYS412" s="234"/>
      <c r="FYT412" s="234"/>
      <c r="FYU412" s="234"/>
      <c r="FYV412" s="234"/>
      <c r="FYW412" s="234"/>
      <c r="FYX412" s="234"/>
      <c r="FYY412" s="234"/>
      <c r="FYZ412" s="234"/>
      <c r="FZA412" s="234"/>
      <c r="FZB412" s="234"/>
      <c r="FZC412" s="234"/>
      <c r="FZD412" s="234"/>
      <c r="FZE412" s="234"/>
      <c r="FZF412" s="234"/>
      <c r="FZG412" s="234"/>
      <c r="FZH412" s="234"/>
      <c r="FZI412" s="234"/>
      <c r="FZJ412" s="234"/>
      <c r="FZK412" s="234"/>
      <c r="FZL412" s="234"/>
      <c r="FZM412" s="234"/>
      <c r="FZN412" s="234"/>
      <c r="FZO412" s="234"/>
      <c r="FZP412" s="234"/>
      <c r="FZQ412" s="234"/>
      <c r="FZR412" s="234"/>
      <c r="FZS412" s="234"/>
      <c r="FZT412" s="234"/>
      <c r="FZU412" s="234"/>
      <c r="FZV412" s="234"/>
      <c r="FZW412" s="234"/>
      <c r="FZX412" s="234"/>
      <c r="FZY412" s="234"/>
      <c r="FZZ412" s="234"/>
      <c r="GAA412" s="234"/>
      <c r="GAB412" s="234"/>
      <c r="GAC412" s="234"/>
      <c r="GAD412" s="234"/>
      <c r="GAE412" s="234"/>
      <c r="GAF412" s="234"/>
      <c r="GAG412" s="234"/>
      <c r="GAH412" s="234"/>
      <c r="GAI412" s="234"/>
      <c r="GAJ412" s="234"/>
      <c r="GAK412" s="234"/>
      <c r="GAL412" s="234"/>
      <c r="GAM412" s="234"/>
      <c r="GAN412" s="234"/>
      <c r="GAO412" s="234"/>
      <c r="GAP412" s="234"/>
      <c r="GAQ412" s="234"/>
      <c r="GAR412" s="234"/>
      <c r="GAS412" s="234"/>
      <c r="GAT412" s="234"/>
      <c r="GAU412" s="234"/>
      <c r="GAV412" s="234"/>
      <c r="GAW412" s="234"/>
      <c r="GAX412" s="234"/>
      <c r="GAY412" s="234"/>
      <c r="GAZ412" s="234"/>
      <c r="GBA412" s="234"/>
      <c r="GBB412" s="234"/>
      <c r="GBC412" s="234"/>
      <c r="GBD412" s="234"/>
      <c r="GBE412" s="234"/>
      <c r="GBF412" s="234"/>
      <c r="GBG412" s="234"/>
      <c r="GBH412" s="234"/>
      <c r="GBI412" s="234"/>
      <c r="GBJ412" s="234"/>
      <c r="GBK412" s="234"/>
      <c r="GBL412" s="234"/>
      <c r="GBM412" s="234"/>
      <c r="GBN412" s="234"/>
      <c r="GBO412" s="234"/>
      <c r="GBP412" s="234"/>
      <c r="GBQ412" s="234"/>
      <c r="GBR412" s="234"/>
      <c r="GBS412" s="234"/>
      <c r="GBT412" s="234"/>
      <c r="GBU412" s="234"/>
      <c r="GBV412" s="234"/>
      <c r="GBW412" s="234"/>
      <c r="GBX412" s="234"/>
      <c r="GBY412" s="234"/>
      <c r="GBZ412" s="234"/>
      <c r="GCA412" s="234"/>
      <c r="GCB412" s="234"/>
      <c r="GCC412" s="234"/>
      <c r="GCD412" s="234"/>
      <c r="GCE412" s="234"/>
      <c r="GCF412" s="234"/>
      <c r="GCG412" s="234"/>
      <c r="GCH412" s="234"/>
      <c r="GCI412" s="234"/>
      <c r="GCJ412" s="234"/>
      <c r="GCK412" s="234"/>
      <c r="GCL412" s="234"/>
      <c r="GCM412" s="234"/>
      <c r="GCN412" s="234"/>
      <c r="GCO412" s="234"/>
      <c r="GCP412" s="234"/>
      <c r="GCQ412" s="234"/>
      <c r="GCR412" s="234"/>
      <c r="GCS412" s="234"/>
      <c r="GCT412" s="234"/>
      <c r="GCU412" s="234"/>
      <c r="GCV412" s="234"/>
      <c r="GCW412" s="234"/>
      <c r="GCX412" s="234"/>
      <c r="GCY412" s="234"/>
      <c r="GCZ412" s="234"/>
      <c r="GDA412" s="234"/>
      <c r="GDB412" s="234"/>
      <c r="GDC412" s="234"/>
      <c r="GDD412" s="234"/>
      <c r="GDE412" s="234"/>
      <c r="GDF412" s="234"/>
      <c r="GDG412" s="234"/>
      <c r="GDH412" s="234"/>
      <c r="GDI412" s="234"/>
      <c r="GDJ412" s="234"/>
      <c r="GDK412" s="234"/>
      <c r="GDL412" s="234"/>
      <c r="GDM412" s="234"/>
      <c r="GDN412" s="234"/>
      <c r="GDO412" s="234"/>
      <c r="GDP412" s="234"/>
      <c r="GDQ412" s="234"/>
      <c r="GDR412" s="234"/>
      <c r="GDS412" s="234"/>
      <c r="GDT412" s="234"/>
      <c r="GDU412" s="234"/>
      <c r="GDV412" s="234"/>
      <c r="GDW412" s="234"/>
      <c r="GDX412" s="234"/>
      <c r="GDY412" s="234"/>
      <c r="GDZ412" s="234"/>
      <c r="GEA412" s="234"/>
      <c r="GEB412" s="234"/>
      <c r="GEC412" s="234"/>
      <c r="GED412" s="234"/>
      <c r="GEE412" s="234"/>
      <c r="GEF412" s="234"/>
      <c r="GEG412" s="234"/>
      <c r="GEH412" s="234"/>
      <c r="GEI412" s="234"/>
      <c r="GEJ412" s="234"/>
      <c r="GEK412" s="234"/>
      <c r="GEL412" s="234"/>
      <c r="GEM412" s="234"/>
      <c r="GEN412" s="234"/>
      <c r="GEO412" s="234"/>
      <c r="GEP412" s="234"/>
      <c r="GEQ412" s="234"/>
      <c r="GER412" s="234"/>
      <c r="GES412" s="234"/>
      <c r="GET412" s="234"/>
      <c r="GEU412" s="234"/>
      <c r="GEV412" s="234"/>
      <c r="GEW412" s="234"/>
      <c r="GEX412" s="234"/>
      <c r="GEY412" s="234"/>
      <c r="GEZ412" s="234"/>
      <c r="GFA412" s="234"/>
      <c r="GFB412" s="234"/>
      <c r="GFC412" s="234"/>
      <c r="GFD412" s="234"/>
      <c r="GFE412" s="234"/>
      <c r="GFF412" s="234"/>
      <c r="GFG412" s="234"/>
      <c r="GFH412" s="234"/>
      <c r="GFI412" s="234"/>
      <c r="GFJ412" s="234"/>
      <c r="GFK412" s="234"/>
      <c r="GFL412" s="234"/>
      <c r="GFM412" s="234"/>
      <c r="GFN412" s="234"/>
      <c r="GFO412" s="234"/>
      <c r="GFP412" s="234"/>
      <c r="GFQ412" s="234"/>
      <c r="GFR412" s="234"/>
      <c r="GFS412" s="234"/>
      <c r="GFT412" s="234"/>
      <c r="GFU412" s="234"/>
      <c r="GFV412" s="234"/>
      <c r="GFW412" s="234"/>
      <c r="GFX412" s="234"/>
      <c r="GFY412" s="234"/>
      <c r="GFZ412" s="234"/>
      <c r="GGA412" s="234"/>
      <c r="GGB412" s="234"/>
      <c r="GGC412" s="234"/>
      <c r="GGD412" s="234"/>
      <c r="GGE412" s="234"/>
      <c r="GGF412" s="234"/>
      <c r="GGG412" s="234"/>
      <c r="GGH412" s="234"/>
      <c r="GGI412" s="234"/>
      <c r="GGJ412" s="234"/>
      <c r="GGK412" s="234"/>
      <c r="GGL412" s="234"/>
      <c r="GGM412" s="234"/>
      <c r="GGN412" s="234"/>
      <c r="GGO412" s="234"/>
      <c r="GGP412" s="234"/>
      <c r="GGQ412" s="234"/>
      <c r="GGR412" s="234"/>
      <c r="GGS412" s="234"/>
      <c r="GGT412" s="234"/>
      <c r="GGU412" s="234"/>
      <c r="GGV412" s="234"/>
      <c r="GGW412" s="234"/>
      <c r="GGX412" s="234"/>
      <c r="GGY412" s="234"/>
      <c r="GGZ412" s="234"/>
      <c r="GHA412" s="234"/>
      <c r="GHB412" s="234"/>
      <c r="GHC412" s="234"/>
      <c r="GHD412" s="234"/>
      <c r="GHE412" s="234"/>
      <c r="GHF412" s="234"/>
      <c r="GHG412" s="234"/>
      <c r="GHH412" s="234"/>
      <c r="GHI412" s="234"/>
      <c r="GHJ412" s="234"/>
      <c r="GHK412" s="234"/>
      <c r="GHL412" s="234"/>
      <c r="GHM412" s="234"/>
      <c r="GHN412" s="234"/>
      <c r="GHO412" s="234"/>
      <c r="GHP412" s="234"/>
      <c r="GHQ412" s="234"/>
      <c r="GHR412" s="234"/>
      <c r="GHS412" s="234"/>
      <c r="GHT412" s="234"/>
      <c r="GHU412" s="234"/>
      <c r="GHV412" s="234"/>
      <c r="GHW412" s="234"/>
      <c r="GHX412" s="234"/>
      <c r="GHY412" s="234"/>
      <c r="GHZ412" s="234"/>
      <c r="GIA412" s="234"/>
      <c r="GIB412" s="234"/>
      <c r="GIC412" s="234"/>
      <c r="GID412" s="234"/>
      <c r="GIE412" s="234"/>
      <c r="GIF412" s="234"/>
      <c r="GIG412" s="234"/>
      <c r="GIH412" s="234"/>
      <c r="GII412" s="234"/>
      <c r="GIJ412" s="234"/>
      <c r="GIK412" s="234"/>
      <c r="GIL412" s="234"/>
      <c r="GIM412" s="234"/>
      <c r="GIN412" s="234"/>
      <c r="GIO412" s="234"/>
      <c r="GIP412" s="234"/>
      <c r="GIQ412" s="234"/>
      <c r="GIR412" s="234"/>
      <c r="GIS412" s="234"/>
      <c r="GIT412" s="234"/>
      <c r="GIU412" s="234"/>
      <c r="GIV412" s="234"/>
      <c r="GIW412" s="234"/>
      <c r="GIX412" s="234"/>
      <c r="GIY412" s="234"/>
      <c r="GIZ412" s="234"/>
      <c r="GJA412" s="234"/>
      <c r="GJB412" s="234"/>
      <c r="GJC412" s="234"/>
      <c r="GJD412" s="234"/>
      <c r="GJE412" s="234"/>
      <c r="GJF412" s="234"/>
      <c r="GJG412" s="234"/>
      <c r="GJH412" s="234"/>
      <c r="GJI412" s="234"/>
      <c r="GJJ412" s="234"/>
      <c r="GJK412" s="234"/>
      <c r="GJL412" s="234"/>
      <c r="GJM412" s="234"/>
      <c r="GJN412" s="234"/>
      <c r="GJO412" s="234"/>
      <c r="GJP412" s="234"/>
      <c r="GJQ412" s="234"/>
      <c r="GJR412" s="234"/>
      <c r="GJS412" s="234"/>
      <c r="GJT412" s="234"/>
      <c r="GJU412" s="234"/>
      <c r="GJV412" s="234"/>
      <c r="GJW412" s="234"/>
      <c r="GJX412" s="234"/>
      <c r="GJY412" s="234"/>
      <c r="GJZ412" s="234"/>
      <c r="GKA412" s="234"/>
      <c r="GKB412" s="234"/>
      <c r="GKC412" s="234"/>
      <c r="GKD412" s="234"/>
      <c r="GKE412" s="234"/>
      <c r="GKF412" s="234"/>
      <c r="GKG412" s="234"/>
      <c r="GKH412" s="234"/>
      <c r="GKI412" s="234"/>
      <c r="GKJ412" s="234"/>
      <c r="GKK412" s="234"/>
      <c r="GKL412" s="234"/>
      <c r="GKM412" s="234"/>
      <c r="GKN412" s="234"/>
      <c r="GKO412" s="234"/>
      <c r="GKP412" s="234"/>
      <c r="GKQ412" s="234"/>
      <c r="GKR412" s="234"/>
      <c r="GKS412" s="234"/>
      <c r="GKT412" s="234"/>
      <c r="GKU412" s="234"/>
      <c r="GKV412" s="234"/>
      <c r="GKW412" s="234"/>
      <c r="GKX412" s="234"/>
      <c r="GKY412" s="234"/>
      <c r="GKZ412" s="234"/>
      <c r="GLA412" s="234"/>
      <c r="GLB412" s="234"/>
      <c r="GLC412" s="234"/>
      <c r="GLD412" s="234"/>
      <c r="GLE412" s="234"/>
      <c r="GLF412" s="234"/>
      <c r="GLG412" s="234"/>
      <c r="GLH412" s="234"/>
      <c r="GLI412" s="234"/>
      <c r="GLJ412" s="234"/>
      <c r="GLK412" s="234"/>
      <c r="GLL412" s="234"/>
      <c r="GLM412" s="234"/>
      <c r="GLN412" s="234"/>
      <c r="GLO412" s="234"/>
      <c r="GLP412" s="234"/>
      <c r="GLQ412" s="234"/>
      <c r="GLR412" s="234"/>
      <c r="GLS412" s="234"/>
      <c r="GLT412" s="234"/>
      <c r="GLU412" s="234"/>
      <c r="GLV412" s="234"/>
      <c r="GLW412" s="234"/>
      <c r="GLX412" s="234"/>
      <c r="GLY412" s="234"/>
      <c r="GLZ412" s="234"/>
      <c r="GMA412" s="234"/>
      <c r="GMB412" s="234"/>
      <c r="GMC412" s="234"/>
      <c r="GMD412" s="234"/>
      <c r="GME412" s="234"/>
      <c r="GMF412" s="234"/>
      <c r="GMG412" s="234"/>
      <c r="GMH412" s="234"/>
      <c r="GMI412" s="234"/>
      <c r="GMJ412" s="234"/>
      <c r="GMK412" s="234"/>
      <c r="GML412" s="234"/>
      <c r="GMM412" s="234"/>
      <c r="GMN412" s="234"/>
      <c r="GMO412" s="234"/>
      <c r="GMP412" s="234"/>
      <c r="GMQ412" s="234"/>
      <c r="GMR412" s="234"/>
      <c r="GMS412" s="234"/>
      <c r="GMT412" s="234"/>
      <c r="GMU412" s="234"/>
      <c r="GMV412" s="234"/>
      <c r="GMW412" s="234"/>
      <c r="GMX412" s="234"/>
      <c r="GMY412" s="234"/>
      <c r="GMZ412" s="234"/>
      <c r="GNA412" s="234"/>
      <c r="GNB412" s="234"/>
      <c r="GNC412" s="234"/>
      <c r="GND412" s="234"/>
      <c r="GNE412" s="234"/>
      <c r="GNF412" s="234"/>
      <c r="GNG412" s="234"/>
      <c r="GNH412" s="234"/>
      <c r="GNI412" s="234"/>
      <c r="GNJ412" s="234"/>
      <c r="GNK412" s="234"/>
      <c r="GNL412" s="234"/>
      <c r="GNM412" s="234"/>
      <c r="GNN412" s="234"/>
      <c r="GNO412" s="234"/>
      <c r="GNP412" s="234"/>
      <c r="GNQ412" s="234"/>
      <c r="GNR412" s="234"/>
      <c r="GNS412" s="234"/>
      <c r="GNT412" s="234"/>
      <c r="GNU412" s="234"/>
      <c r="GNV412" s="234"/>
      <c r="GNW412" s="234"/>
      <c r="GNX412" s="234"/>
      <c r="GNY412" s="234"/>
      <c r="GNZ412" s="234"/>
      <c r="GOA412" s="234"/>
      <c r="GOB412" s="234"/>
      <c r="GOC412" s="234"/>
      <c r="GOD412" s="234"/>
      <c r="GOE412" s="234"/>
      <c r="GOF412" s="234"/>
      <c r="GOG412" s="234"/>
      <c r="GOH412" s="234"/>
      <c r="GOI412" s="234"/>
      <c r="GOJ412" s="234"/>
      <c r="GOK412" s="234"/>
      <c r="GOL412" s="234"/>
      <c r="GOM412" s="234"/>
      <c r="GON412" s="234"/>
      <c r="GOO412" s="234"/>
      <c r="GOP412" s="234"/>
      <c r="GOQ412" s="234"/>
      <c r="GOR412" s="234"/>
      <c r="GOS412" s="234"/>
      <c r="GOT412" s="234"/>
      <c r="GOU412" s="234"/>
      <c r="GOV412" s="234"/>
      <c r="GOW412" s="234"/>
      <c r="GOX412" s="234"/>
      <c r="GOY412" s="234"/>
      <c r="GOZ412" s="234"/>
      <c r="GPA412" s="234"/>
      <c r="GPB412" s="234"/>
      <c r="GPC412" s="234"/>
      <c r="GPD412" s="234"/>
      <c r="GPE412" s="234"/>
      <c r="GPF412" s="234"/>
      <c r="GPG412" s="234"/>
      <c r="GPH412" s="234"/>
      <c r="GPI412" s="234"/>
      <c r="GPJ412" s="234"/>
      <c r="GPK412" s="234"/>
      <c r="GPL412" s="234"/>
      <c r="GPM412" s="234"/>
      <c r="GPN412" s="234"/>
      <c r="GPO412" s="234"/>
      <c r="GPP412" s="234"/>
      <c r="GPQ412" s="234"/>
      <c r="GPR412" s="234"/>
      <c r="GPS412" s="234"/>
      <c r="GPT412" s="234"/>
      <c r="GPU412" s="234"/>
      <c r="GPV412" s="234"/>
      <c r="GPW412" s="234"/>
      <c r="GPX412" s="234"/>
      <c r="GPY412" s="234"/>
      <c r="GPZ412" s="234"/>
      <c r="GQA412" s="234"/>
      <c r="GQB412" s="234"/>
      <c r="GQC412" s="234"/>
      <c r="GQD412" s="234"/>
      <c r="GQE412" s="234"/>
      <c r="GQF412" s="234"/>
      <c r="GQG412" s="234"/>
      <c r="GQH412" s="234"/>
      <c r="GQI412" s="234"/>
      <c r="GQJ412" s="234"/>
      <c r="GQK412" s="234"/>
      <c r="GQL412" s="234"/>
      <c r="GQM412" s="234"/>
      <c r="GQN412" s="234"/>
      <c r="GQO412" s="234"/>
      <c r="GQP412" s="234"/>
      <c r="GQQ412" s="234"/>
      <c r="GQR412" s="234"/>
      <c r="GQS412" s="234"/>
      <c r="GQT412" s="234"/>
      <c r="GQU412" s="234"/>
      <c r="GQV412" s="234"/>
      <c r="GQW412" s="234"/>
      <c r="GQX412" s="234"/>
      <c r="GQY412" s="234"/>
      <c r="GQZ412" s="234"/>
      <c r="GRA412" s="234"/>
      <c r="GRB412" s="234"/>
      <c r="GRC412" s="234"/>
      <c r="GRD412" s="234"/>
      <c r="GRE412" s="234"/>
      <c r="GRF412" s="234"/>
      <c r="GRG412" s="234"/>
      <c r="GRH412" s="234"/>
      <c r="GRI412" s="234"/>
      <c r="GRJ412" s="234"/>
      <c r="GRK412" s="234"/>
      <c r="GRL412" s="234"/>
      <c r="GRM412" s="234"/>
      <c r="GRN412" s="234"/>
      <c r="GRO412" s="234"/>
      <c r="GRP412" s="234"/>
      <c r="GRQ412" s="234"/>
      <c r="GRR412" s="234"/>
      <c r="GRS412" s="234"/>
      <c r="GRT412" s="234"/>
      <c r="GRU412" s="234"/>
      <c r="GRV412" s="234"/>
      <c r="GRW412" s="234"/>
      <c r="GRX412" s="234"/>
      <c r="GRY412" s="234"/>
      <c r="GRZ412" s="234"/>
      <c r="GSA412" s="234"/>
      <c r="GSB412" s="234"/>
      <c r="GSC412" s="234"/>
      <c r="GSD412" s="234"/>
      <c r="GSE412" s="234"/>
      <c r="GSF412" s="234"/>
      <c r="GSG412" s="234"/>
      <c r="GSH412" s="234"/>
      <c r="GSI412" s="234"/>
      <c r="GSJ412" s="234"/>
      <c r="GSK412" s="234"/>
      <c r="GSL412" s="234"/>
      <c r="GSM412" s="234"/>
      <c r="GSN412" s="234"/>
      <c r="GSO412" s="234"/>
      <c r="GSP412" s="234"/>
      <c r="GSQ412" s="234"/>
      <c r="GSR412" s="234"/>
      <c r="GSS412" s="234"/>
      <c r="GST412" s="234"/>
      <c r="GSU412" s="234"/>
      <c r="GSV412" s="234"/>
      <c r="GSW412" s="234"/>
      <c r="GSX412" s="234"/>
      <c r="GSY412" s="234"/>
      <c r="GSZ412" s="234"/>
      <c r="GTA412" s="234"/>
      <c r="GTB412" s="234"/>
      <c r="GTC412" s="234"/>
      <c r="GTD412" s="234"/>
      <c r="GTE412" s="234"/>
      <c r="GTF412" s="234"/>
      <c r="GTG412" s="234"/>
      <c r="GTH412" s="234"/>
      <c r="GTI412" s="234"/>
      <c r="GTJ412" s="234"/>
      <c r="GTK412" s="234"/>
      <c r="GTL412" s="234"/>
      <c r="GTM412" s="234"/>
      <c r="GTN412" s="234"/>
      <c r="GTO412" s="234"/>
      <c r="GTP412" s="234"/>
      <c r="GTQ412" s="234"/>
      <c r="GTR412" s="234"/>
      <c r="GTS412" s="234"/>
      <c r="GTT412" s="234"/>
      <c r="GTU412" s="234"/>
      <c r="GTV412" s="234"/>
      <c r="GTW412" s="234"/>
      <c r="GTX412" s="234"/>
      <c r="GTY412" s="234"/>
      <c r="GTZ412" s="234"/>
      <c r="GUA412" s="234"/>
      <c r="GUB412" s="234"/>
      <c r="GUC412" s="234"/>
      <c r="GUD412" s="234"/>
      <c r="GUE412" s="234"/>
      <c r="GUF412" s="234"/>
      <c r="GUG412" s="234"/>
      <c r="GUH412" s="234"/>
      <c r="GUI412" s="234"/>
      <c r="GUJ412" s="234"/>
      <c r="GUK412" s="234"/>
      <c r="GUL412" s="234"/>
      <c r="GUM412" s="234"/>
      <c r="GUN412" s="234"/>
      <c r="GUO412" s="234"/>
      <c r="GUP412" s="234"/>
      <c r="GUQ412" s="234"/>
      <c r="GUR412" s="234"/>
      <c r="GUS412" s="234"/>
      <c r="GUT412" s="234"/>
      <c r="GUU412" s="234"/>
      <c r="GUV412" s="234"/>
      <c r="GUW412" s="234"/>
      <c r="GUX412" s="234"/>
      <c r="GUY412" s="234"/>
      <c r="GUZ412" s="234"/>
      <c r="GVA412" s="234"/>
      <c r="GVB412" s="234"/>
      <c r="GVC412" s="234"/>
      <c r="GVD412" s="234"/>
      <c r="GVE412" s="234"/>
      <c r="GVF412" s="234"/>
      <c r="GVG412" s="234"/>
      <c r="GVH412" s="234"/>
      <c r="GVI412" s="234"/>
      <c r="GVJ412" s="234"/>
      <c r="GVK412" s="234"/>
      <c r="GVL412" s="234"/>
      <c r="GVM412" s="234"/>
      <c r="GVN412" s="234"/>
      <c r="GVO412" s="234"/>
      <c r="GVP412" s="234"/>
      <c r="GVQ412" s="234"/>
      <c r="GVR412" s="234"/>
      <c r="GVS412" s="234"/>
      <c r="GVT412" s="234"/>
      <c r="GVU412" s="234"/>
      <c r="GVV412" s="234"/>
      <c r="GVW412" s="234"/>
      <c r="GVX412" s="234"/>
      <c r="GVY412" s="234"/>
      <c r="GVZ412" s="234"/>
      <c r="GWA412" s="234"/>
      <c r="GWB412" s="234"/>
      <c r="GWC412" s="234"/>
      <c r="GWD412" s="234"/>
      <c r="GWE412" s="234"/>
      <c r="GWF412" s="234"/>
      <c r="GWG412" s="234"/>
      <c r="GWH412" s="234"/>
      <c r="GWI412" s="234"/>
      <c r="GWJ412" s="234"/>
      <c r="GWK412" s="234"/>
      <c r="GWL412" s="234"/>
      <c r="GWM412" s="234"/>
      <c r="GWN412" s="234"/>
      <c r="GWO412" s="234"/>
      <c r="GWP412" s="234"/>
      <c r="GWQ412" s="234"/>
      <c r="GWR412" s="234"/>
      <c r="GWS412" s="234"/>
      <c r="GWT412" s="234"/>
      <c r="GWU412" s="234"/>
      <c r="GWV412" s="234"/>
      <c r="GWW412" s="234"/>
      <c r="GWX412" s="234"/>
      <c r="GWY412" s="234"/>
      <c r="GWZ412" s="234"/>
      <c r="GXA412" s="234"/>
      <c r="GXB412" s="234"/>
      <c r="GXC412" s="234"/>
      <c r="GXD412" s="234"/>
      <c r="GXE412" s="234"/>
      <c r="GXF412" s="234"/>
      <c r="GXG412" s="234"/>
      <c r="GXH412" s="234"/>
      <c r="GXI412" s="234"/>
      <c r="GXJ412" s="234"/>
      <c r="GXK412" s="234"/>
      <c r="GXL412" s="234"/>
      <c r="GXM412" s="234"/>
      <c r="GXN412" s="234"/>
      <c r="GXO412" s="234"/>
      <c r="GXP412" s="234"/>
      <c r="GXQ412" s="234"/>
      <c r="GXR412" s="234"/>
      <c r="GXS412" s="234"/>
      <c r="GXT412" s="234"/>
      <c r="GXU412" s="234"/>
      <c r="GXV412" s="234"/>
      <c r="GXW412" s="234"/>
      <c r="GXX412" s="234"/>
      <c r="GXY412" s="234"/>
      <c r="GXZ412" s="234"/>
      <c r="GYA412" s="234"/>
      <c r="GYB412" s="234"/>
      <c r="GYC412" s="234"/>
      <c r="GYD412" s="234"/>
      <c r="GYE412" s="234"/>
      <c r="GYF412" s="234"/>
      <c r="GYG412" s="234"/>
      <c r="GYH412" s="234"/>
      <c r="GYI412" s="234"/>
      <c r="GYJ412" s="234"/>
      <c r="GYK412" s="234"/>
      <c r="GYL412" s="234"/>
      <c r="GYM412" s="234"/>
      <c r="GYN412" s="234"/>
      <c r="GYO412" s="234"/>
      <c r="GYP412" s="234"/>
      <c r="GYQ412" s="234"/>
      <c r="GYR412" s="234"/>
      <c r="GYS412" s="234"/>
      <c r="GYT412" s="234"/>
      <c r="GYU412" s="234"/>
      <c r="GYV412" s="234"/>
      <c r="GYW412" s="234"/>
      <c r="GYX412" s="234"/>
      <c r="GYY412" s="234"/>
      <c r="GYZ412" s="234"/>
      <c r="GZA412" s="234"/>
      <c r="GZB412" s="234"/>
      <c r="GZC412" s="234"/>
      <c r="GZD412" s="234"/>
      <c r="GZE412" s="234"/>
      <c r="GZF412" s="234"/>
      <c r="GZG412" s="234"/>
      <c r="GZH412" s="234"/>
      <c r="GZI412" s="234"/>
      <c r="GZJ412" s="234"/>
      <c r="GZK412" s="234"/>
      <c r="GZL412" s="234"/>
      <c r="GZM412" s="234"/>
      <c r="GZN412" s="234"/>
      <c r="GZO412" s="234"/>
      <c r="GZP412" s="234"/>
      <c r="GZQ412" s="234"/>
      <c r="GZR412" s="234"/>
      <c r="GZS412" s="234"/>
      <c r="GZT412" s="234"/>
      <c r="GZU412" s="234"/>
      <c r="GZV412" s="234"/>
      <c r="GZW412" s="234"/>
      <c r="GZX412" s="234"/>
      <c r="GZY412" s="234"/>
      <c r="GZZ412" s="234"/>
      <c r="HAA412" s="234"/>
      <c r="HAB412" s="234"/>
      <c r="HAC412" s="234"/>
      <c r="HAD412" s="234"/>
      <c r="HAE412" s="234"/>
      <c r="HAF412" s="234"/>
      <c r="HAG412" s="234"/>
      <c r="HAH412" s="234"/>
      <c r="HAI412" s="234"/>
      <c r="HAJ412" s="234"/>
      <c r="HAK412" s="234"/>
      <c r="HAL412" s="234"/>
      <c r="HAM412" s="234"/>
      <c r="HAN412" s="234"/>
      <c r="HAO412" s="234"/>
      <c r="HAP412" s="234"/>
      <c r="HAQ412" s="234"/>
      <c r="HAR412" s="234"/>
      <c r="HAS412" s="234"/>
      <c r="HAT412" s="234"/>
      <c r="HAU412" s="234"/>
      <c r="HAV412" s="234"/>
      <c r="HAW412" s="234"/>
      <c r="HAX412" s="234"/>
      <c r="HAY412" s="234"/>
      <c r="HAZ412" s="234"/>
      <c r="HBA412" s="234"/>
      <c r="HBB412" s="234"/>
      <c r="HBC412" s="234"/>
      <c r="HBD412" s="234"/>
      <c r="HBE412" s="234"/>
      <c r="HBF412" s="234"/>
      <c r="HBG412" s="234"/>
      <c r="HBH412" s="234"/>
      <c r="HBI412" s="234"/>
      <c r="HBJ412" s="234"/>
      <c r="HBK412" s="234"/>
      <c r="HBL412" s="234"/>
      <c r="HBM412" s="234"/>
      <c r="HBN412" s="234"/>
      <c r="HBO412" s="234"/>
      <c r="HBP412" s="234"/>
      <c r="HBQ412" s="234"/>
      <c r="HBR412" s="234"/>
      <c r="HBS412" s="234"/>
      <c r="HBT412" s="234"/>
      <c r="HBU412" s="234"/>
      <c r="HBV412" s="234"/>
      <c r="HBW412" s="234"/>
      <c r="HBX412" s="234"/>
      <c r="HBY412" s="234"/>
      <c r="HBZ412" s="234"/>
      <c r="HCA412" s="234"/>
      <c r="HCB412" s="234"/>
      <c r="HCC412" s="234"/>
      <c r="HCD412" s="234"/>
      <c r="HCE412" s="234"/>
      <c r="HCF412" s="234"/>
      <c r="HCG412" s="234"/>
      <c r="HCH412" s="234"/>
      <c r="HCI412" s="234"/>
      <c r="HCJ412" s="234"/>
      <c r="HCK412" s="234"/>
      <c r="HCL412" s="234"/>
      <c r="HCM412" s="234"/>
      <c r="HCN412" s="234"/>
      <c r="HCO412" s="234"/>
      <c r="HCP412" s="234"/>
      <c r="HCQ412" s="234"/>
      <c r="HCR412" s="234"/>
      <c r="HCS412" s="234"/>
      <c r="HCT412" s="234"/>
      <c r="HCU412" s="234"/>
      <c r="HCV412" s="234"/>
      <c r="HCW412" s="234"/>
      <c r="HCX412" s="234"/>
      <c r="HCY412" s="234"/>
      <c r="HCZ412" s="234"/>
      <c r="HDA412" s="234"/>
      <c r="HDB412" s="234"/>
      <c r="HDC412" s="234"/>
      <c r="HDD412" s="234"/>
      <c r="HDE412" s="234"/>
      <c r="HDF412" s="234"/>
      <c r="HDG412" s="234"/>
      <c r="HDH412" s="234"/>
      <c r="HDI412" s="234"/>
      <c r="HDJ412" s="234"/>
      <c r="HDK412" s="234"/>
      <c r="HDL412" s="234"/>
      <c r="HDM412" s="234"/>
      <c r="HDN412" s="234"/>
      <c r="HDO412" s="234"/>
      <c r="HDP412" s="234"/>
      <c r="HDQ412" s="234"/>
      <c r="HDR412" s="234"/>
      <c r="HDS412" s="234"/>
      <c r="HDT412" s="234"/>
      <c r="HDU412" s="234"/>
      <c r="HDV412" s="234"/>
      <c r="HDW412" s="234"/>
      <c r="HDX412" s="234"/>
      <c r="HDY412" s="234"/>
      <c r="HDZ412" s="234"/>
      <c r="HEA412" s="234"/>
      <c r="HEB412" s="234"/>
      <c r="HEC412" s="234"/>
      <c r="HED412" s="234"/>
      <c r="HEE412" s="234"/>
      <c r="HEF412" s="234"/>
      <c r="HEG412" s="234"/>
      <c r="HEH412" s="234"/>
      <c r="HEI412" s="234"/>
      <c r="HEJ412" s="234"/>
      <c r="HEK412" s="234"/>
      <c r="HEL412" s="234"/>
      <c r="HEM412" s="234"/>
      <c r="HEN412" s="234"/>
      <c r="HEO412" s="234"/>
      <c r="HEP412" s="234"/>
      <c r="HEQ412" s="234"/>
      <c r="HER412" s="234"/>
      <c r="HES412" s="234"/>
      <c r="HET412" s="234"/>
      <c r="HEU412" s="234"/>
      <c r="HEV412" s="234"/>
      <c r="HEW412" s="234"/>
      <c r="HEX412" s="234"/>
      <c r="HEY412" s="234"/>
      <c r="HEZ412" s="234"/>
      <c r="HFA412" s="234"/>
      <c r="HFB412" s="234"/>
      <c r="HFC412" s="234"/>
      <c r="HFD412" s="234"/>
      <c r="HFE412" s="234"/>
      <c r="HFF412" s="234"/>
      <c r="HFG412" s="234"/>
      <c r="HFH412" s="234"/>
      <c r="HFI412" s="234"/>
      <c r="HFJ412" s="234"/>
      <c r="HFK412" s="234"/>
      <c r="HFL412" s="234"/>
      <c r="HFM412" s="234"/>
      <c r="HFN412" s="234"/>
      <c r="HFO412" s="234"/>
      <c r="HFP412" s="234"/>
      <c r="HFQ412" s="234"/>
      <c r="HFR412" s="234"/>
      <c r="HFS412" s="234"/>
      <c r="HFT412" s="234"/>
      <c r="HFU412" s="234"/>
      <c r="HFV412" s="234"/>
      <c r="HFW412" s="234"/>
      <c r="HFX412" s="234"/>
      <c r="HFY412" s="234"/>
      <c r="HFZ412" s="234"/>
      <c r="HGA412" s="234"/>
      <c r="HGB412" s="234"/>
      <c r="HGC412" s="234"/>
      <c r="HGD412" s="234"/>
      <c r="HGE412" s="234"/>
      <c r="HGF412" s="234"/>
      <c r="HGG412" s="234"/>
      <c r="HGH412" s="234"/>
      <c r="HGI412" s="234"/>
      <c r="HGJ412" s="234"/>
      <c r="HGK412" s="234"/>
      <c r="HGL412" s="234"/>
      <c r="HGM412" s="234"/>
      <c r="HGN412" s="234"/>
      <c r="HGO412" s="234"/>
      <c r="HGP412" s="234"/>
      <c r="HGQ412" s="234"/>
      <c r="HGR412" s="234"/>
      <c r="HGS412" s="234"/>
      <c r="HGT412" s="234"/>
      <c r="HGU412" s="234"/>
      <c r="HGV412" s="234"/>
      <c r="HGW412" s="234"/>
      <c r="HGX412" s="234"/>
      <c r="HGY412" s="234"/>
      <c r="HGZ412" s="234"/>
      <c r="HHA412" s="234"/>
      <c r="HHB412" s="234"/>
      <c r="HHC412" s="234"/>
      <c r="HHD412" s="234"/>
      <c r="HHE412" s="234"/>
      <c r="HHF412" s="234"/>
      <c r="HHG412" s="234"/>
      <c r="HHH412" s="234"/>
      <c r="HHI412" s="234"/>
      <c r="HHJ412" s="234"/>
      <c r="HHK412" s="234"/>
      <c r="HHL412" s="234"/>
      <c r="HHM412" s="234"/>
      <c r="HHN412" s="234"/>
      <c r="HHO412" s="234"/>
      <c r="HHP412" s="234"/>
      <c r="HHQ412" s="234"/>
      <c r="HHR412" s="234"/>
      <c r="HHS412" s="234"/>
      <c r="HHT412" s="234"/>
      <c r="HHU412" s="234"/>
      <c r="HHV412" s="234"/>
      <c r="HHW412" s="234"/>
      <c r="HHX412" s="234"/>
      <c r="HHY412" s="234"/>
      <c r="HHZ412" s="234"/>
      <c r="HIA412" s="234"/>
      <c r="HIB412" s="234"/>
      <c r="HIC412" s="234"/>
      <c r="HID412" s="234"/>
      <c r="HIE412" s="234"/>
      <c r="HIF412" s="234"/>
      <c r="HIG412" s="234"/>
      <c r="HIH412" s="234"/>
      <c r="HII412" s="234"/>
      <c r="HIJ412" s="234"/>
      <c r="HIK412" s="234"/>
      <c r="HIL412" s="234"/>
      <c r="HIM412" s="234"/>
      <c r="HIN412" s="234"/>
      <c r="HIO412" s="234"/>
      <c r="HIP412" s="234"/>
      <c r="HIQ412" s="234"/>
      <c r="HIR412" s="234"/>
      <c r="HIS412" s="234"/>
      <c r="HIT412" s="234"/>
      <c r="HIU412" s="234"/>
      <c r="HIV412" s="234"/>
      <c r="HIW412" s="234"/>
      <c r="HIX412" s="234"/>
      <c r="HIY412" s="234"/>
      <c r="HIZ412" s="234"/>
      <c r="HJA412" s="234"/>
      <c r="HJB412" s="234"/>
      <c r="HJC412" s="234"/>
      <c r="HJD412" s="234"/>
      <c r="HJE412" s="234"/>
      <c r="HJF412" s="234"/>
      <c r="HJG412" s="234"/>
      <c r="HJH412" s="234"/>
      <c r="HJI412" s="234"/>
      <c r="HJJ412" s="234"/>
      <c r="HJK412" s="234"/>
      <c r="HJL412" s="234"/>
      <c r="HJM412" s="234"/>
      <c r="HJN412" s="234"/>
      <c r="HJO412" s="234"/>
      <c r="HJP412" s="234"/>
      <c r="HJQ412" s="234"/>
      <c r="HJR412" s="234"/>
      <c r="HJS412" s="234"/>
      <c r="HJT412" s="234"/>
      <c r="HJU412" s="234"/>
      <c r="HJV412" s="234"/>
      <c r="HJW412" s="234"/>
      <c r="HJX412" s="234"/>
      <c r="HJY412" s="234"/>
      <c r="HJZ412" s="234"/>
      <c r="HKA412" s="234"/>
      <c r="HKB412" s="234"/>
      <c r="HKC412" s="234"/>
      <c r="HKD412" s="234"/>
      <c r="HKE412" s="234"/>
      <c r="HKF412" s="234"/>
      <c r="HKG412" s="234"/>
      <c r="HKH412" s="234"/>
      <c r="HKI412" s="234"/>
      <c r="HKJ412" s="234"/>
      <c r="HKK412" s="234"/>
      <c r="HKL412" s="234"/>
      <c r="HKM412" s="234"/>
      <c r="HKN412" s="234"/>
      <c r="HKO412" s="234"/>
      <c r="HKP412" s="234"/>
      <c r="HKQ412" s="234"/>
      <c r="HKR412" s="234"/>
      <c r="HKS412" s="234"/>
      <c r="HKT412" s="234"/>
      <c r="HKU412" s="234"/>
      <c r="HKV412" s="234"/>
      <c r="HKW412" s="234"/>
      <c r="HKX412" s="234"/>
      <c r="HKY412" s="234"/>
      <c r="HKZ412" s="234"/>
      <c r="HLA412" s="234"/>
      <c r="HLB412" s="234"/>
      <c r="HLC412" s="234"/>
      <c r="HLD412" s="234"/>
      <c r="HLE412" s="234"/>
      <c r="HLF412" s="234"/>
      <c r="HLG412" s="234"/>
      <c r="HLH412" s="234"/>
      <c r="HLI412" s="234"/>
      <c r="HLJ412" s="234"/>
      <c r="HLK412" s="234"/>
      <c r="HLL412" s="234"/>
      <c r="HLM412" s="234"/>
      <c r="HLN412" s="234"/>
      <c r="HLO412" s="234"/>
      <c r="HLP412" s="234"/>
      <c r="HLQ412" s="234"/>
      <c r="HLR412" s="234"/>
      <c r="HLS412" s="234"/>
      <c r="HLT412" s="234"/>
      <c r="HLU412" s="234"/>
      <c r="HLV412" s="234"/>
      <c r="HLW412" s="234"/>
      <c r="HLX412" s="234"/>
      <c r="HLY412" s="234"/>
      <c r="HLZ412" s="234"/>
      <c r="HMA412" s="234"/>
      <c r="HMB412" s="234"/>
      <c r="HMC412" s="234"/>
      <c r="HMD412" s="234"/>
      <c r="HME412" s="234"/>
      <c r="HMF412" s="234"/>
      <c r="HMG412" s="234"/>
      <c r="HMH412" s="234"/>
      <c r="HMI412" s="234"/>
      <c r="HMJ412" s="234"/>
      <c r="HMK412" s="234"/>
      <c r="HML412" s="234"/>
      <c r="HMM412" s="234"/>
      <c r="HMN412" s="234"/>
      <c r="HMO412" s="234"/>
      <c r="HMP412" s="234"/>
      <c r="HMQ412" s="234"/>
      <c r="HMR412" s="234"/>
      <c r="HMS412" s="234"/>
      <c r="HMT412" s="234"/>
      <c r="HMU412" s="234"/>
      <c r="HMV412" s="234"/>
      <c r="HMW412" s="234"/>
      <c r="HMX412" s="234"/>
      <c r="HMY412" s="234"/>
      <c r="HMZ412" s="234"/>
      <c r="HNA412" s="234"/>
      <c r="HNB412" s="234"/>
      <c r="HNC412" s="234"/>
      <c r="HND412" s="234"/>
      <c r="HNE412" s="234"/>
      <c r="HNF412" s="234"/>
      <c r="HNG412" s="234"/>
      <c r="HNH412" s="234"/>
      <c r="HNI412" s="234"/>
      <c r="HNJ412" s="234"/>
      <c r="HNK412" s="234"/>
      <c r="HNL412" s="234"/>
      <c r="HNM412" s="234"/>
      <c r="HNN412" s="234"/>
      <c r="HNO412" s="234"/>
      <c r="HNP412" s="234"/>
      <c r="HNQ412" s="234"/>
      <c r="HNR412" s="234"/>
      <c r="HNS412" s="234"/>
      <c r="HNT412" s="234"/>
      <c r="HNU412" s="234"/>
      <c r="HNV412" s="234"/>
      <c r="HNW412" s="234"/>
      <c r="HNX412" s="234"/>
      <c r="HNY412" s="234"/>
      <c r="HNZ412" s="234"/>
      <c r="HOA412" s="234"/>
      <c r="HOB412" s="234"/>
      <c r="HOC412" s="234"/>
      <c r="HOD412" s="234"/>
      <c r="HOE412" s="234"/>
      <c r="HOF412" s="234"/>
      <c r="HOG412" s="234"/>
      <c r="HOH412" s="234"/>
      <c r="HOI412" s="234"/>
      <c r="HOJ412" s="234"/>
      <c r="HOK412" s="234"/>
      <c r="HOL412" s="234"/>
      <c r="HOM412" s="234"/>
      <c r="HON412" s="234"/>
      <c r="HOO412" s="234"/>
      <c r="HOP412" s="234"/>
      <c r="HOQ412" s="234"/>
      <c r="HOR412" s="234"/>
      <c r="HOS412" s="234"/>
      <c r="HOT412" s="234"/>
      <c r="HOU412" s="234"/>
      <c r="HOV412" s="234"/>
      <c r="HOW412" s="234"/>
      <c r="HOX412" s="234"/>
      <c r="HOY412" s="234"/>
      <c r="HOZ412" s="234"/>
      <c r="HPA412" s="234"/>
      <c r="HPB412" s="234"/>
      <c r="HPC412" s="234"/>
      <c r="HPD412" s="234"/>
      <c r="HPE412" s="234"/>
      <c r="HPF412" s="234"/>
      <c r="HPG412" s="234"/>
      <c r="HPH412" s="234"/>
      <c r="HPI412" s="234"/>
      <c r="HPJ412" s="234"/>
      <c r="HPK412" s="234"/>
      <c r="HPL412" s="234"/>
      <c r="HPM412" s="234"/>
      <c r="HPN412" s="234"/>
      <c r="HPO412" s="234"/>
      <c r="HPP412" s="234"/>
      <c r="HPQ412" s="234"/>
      <c r="HPR412" s="234"/>
      <c r="HPS412" s="234"/>
      <c r="HPT412" s="234"/>
      <c r="HPU412" s="234"/>
      <c r="HPV412" s="234"/>
      <c r="HPW412" s="234"/>
      <c r="HPX412" s="234"/>
      <c r="HPY412" s="234"/>
      <c r="HPZ412" s="234"/>
      <c r="HQA412" s="234"/>
      <c r="HQB412" s="234"/>
      <c r="HQC412" s="234"/>
      <c r="HQD412" s="234"/>
      <c r="HQE412" s="234"/>
      <c r="HQF412" s="234"/>
      <c r="HQG412" s="234"/>
      <c r="HQH412" s="234"/>
      <c r="HQI412" s="234"/>
      <c r="HQJ412" s="234"/>
      <c r="HQK412" s="234"/>
      <c r="HQL412" s="234"/>
      <c r="HQM412" s="234"/>
      <c r="HQN412" s="234"/>
      <c r="HQO412" s="234"/>
      <c r="HQP412" s="234"/>
      <c r="HQQ412" s="234"/>
      <c r="HQR412" s="234"/>
      <c r="HQS412" s="234"/>
      <c r="HQT412" s="234"/>
      <c r="HQU412" s="234"/>
      <c r="HQV412" s="234"/>
      <c r="HQW412" s="234"/>
      <c r="HQX412" s="234"/>
      <c r="HQY412" s="234"/>
      <c r="HQZ412" s="234"/>
      <c r="HRA412" s="234"/>
      <c r="HRB412" s="234"/>
      <c r="HRC412" s="234"/>
      <c r="HRD412" s="234"/>
      <c r="HRE412" s="234"/>
      <c r="HRF412" s="234"/>
      <c r="HRG412" s="234"/>
      <c r="HRH412" s="234"/>
      <c r="HRI412" s="234"/>
      <c r="HRJ412" s="234"/>
      <c r="HRK412" s="234"/>
      <c r="HRL412" s="234"/>
      <c r="HRM412" s="234"/>
      <c r="HRN412" s="234"/>
      <c r="HRO412" s="234"/>
      <c r="HRP412" s="234"/>
      <c r="HRQ412" s="234"/>
      <c r="HRR412" s="234"/>
      <c r="HRS412" s="234"/>
      <c r="HRT412" s="234"/>
      <c r="HRU412" s="234"/>
      <c r="HRV412" s="234"/>
      <c r="HRW412" s="234"/>
      <c r="HRX412" s="234"/>
      <c r="HRY412" s="234"/>
      <c r="HRZ412" s="234"/>
      <c r="HSA412" s="234"/>
      <c r="HSB412" s="234"/>
      <c r="HSC412" s="234"/>
      <c r="HSD412" s="234"/>
      <c r="HSE412" s="234"/>
      <c r="HSF412" s="234"/>
      <c r="HSG412" s="234"/>
      <c r="HSH412" s="234"/>
      <c r="HSI412" s="234"/>
      <c r="HSJ412" s="234"/>
      <c r="HSK412" s="234"/>
      <c r="HSL412" s="234"/>
      <c r="HSM412" s="234"/>
      <c r="HSN412" s="234"/>
      <c r="HSO412" s="234"/>
      <c r="HSP412" s="234"/>
      <c r="HSQ412" s="234"/>
      <c r="HSR412" s="234"/>
      <c r="HSS412" s="234"/>
      <c r="HST412" s="234"/>
      <c r="HSU412" s="234"/>
      <c r="HSV412" s="234"/>
      <c r="HSW412" s="234"/>
      <c r="HSX412" s="234"/>
      <c r="HSY412" s="234"/>
      <c r="HSZ412" s="234"/>
      <c r="HTA412" s="234"/>
      <c r="HTB412" s="234"/>
      <c r="HTC412" s="234"/>
      <c r="HTD412" s="234"/>
      <c r="HTE412" s="234"/>
      <c r="HTF412" s="234"/>
      <c r="HTG412" s="234"/>
      <c r="HTH412" s="234"/>
      <c r="HTI412" s="234"/>
      <c r="HTJ412" s="234"/>
      <c r="HTK412" s="234"/>
      <c r="HTL412" s="234"/>
      <c r="HTM412" s="234"/>
      <c r="HTN412" s="234"/>
      <c r="HTO412" s="234"/>
      <c r="HTP412" s="234"/>
      <c r="HTQ412" s="234"/>
      <c r="HTR412" s="234"/>
      <c r="HTS412" s="234"/>
      <c r="HTT412" s="234"/>
      <c r="HTU412" s="234"/>
      <c r="HTV412" s="234"/>
      <c r="HTW412" s="234"/>
      <c r="HTX412" s="234"/>
      <c r="HTY412" s="234"/>
      <c r="HTZ412" s="234"/>
      <c r="HUA412" s="234"/>
      <c r="HUB412" s="234"/>
      <c r="HUC412" s="234"/>
      <c r="HUD412" s="234"/>
      <c r="HUE412" s="234"/>
      <c r="HUF412" s="234"/>
      <c r="HUG412" s="234"/>
      <c r="HUH412" s="234"/>
      <c r="HUI412" s="234"/>
      <c r="HUJ412" s="234"/>
      <c r="HUK412" s="234"/>
      <c r="HUL412" s="234"/>
      <c r="HUM412" s="234"/>
      <c r="HUN412" s="234"/>
      <c r="HUO412" s="234"/>
      <c r="HUP412" s="234"/>
      <c r="HUQ412" s="234"/>
      <c r="HUR412" s="234"/>
      <c r="HUS412" s="234"/>
      <c r="HUT412" s="234"/>
      <c r="HUU412" s="234"/>
      <c r="HUV412" s="234"/>
      <c r="HUW412" s="234"/>
      <c r="HUX412" s="234"/>
      <c r="HUY412" s="234"/>
      <c r="HUZ412" s="234"/>
      <c r="HVA412" s="234"/>
      <c r="HVB412" s="234"/>
      <c r="HVC412" s="234"/>
      <c r="HVD412" s="234"/>
      <c r="HVE412" s="234"/>
      <c r="HVF412" s="234"/>
      <c r="HVG412" s="234"/>
      <c r="HVH412" s="234"/>
      <c r="HVI412" s="234"/>
      <c r="HVJ412" s="234"/>
      <c r="HVK412" s="234"/>
      <c r="HVL412" s="234"/>
      <c r="HVM412" s="234"/>
      <c r="HVN412" s="234"/>
      <c r="HVO412" s="234"/>
      <c r="HVP412" s="234"/>
      <c r="HVQ412" s="234"/>
      <c r="HVR412" s="234"/>
      <c r="HVS412" s="234"/>
      <c r="HVT412" s="234"/>
      <c r="HVU412" s="234"/>
      <c r="HVV412" s="234"/>
      <c r="HVW412" s="234"/>
      <c r="HVX412" s="234"/>
      <c r="HVY412" s="234"/>
      <c r="HVZ412" s="234"/>
      <c r="HWA412" s="234"/>
      <c r="HWB412" s="234"/>
      <c r="HWC412" s="234"/>
      <c r="HWD412" s="234"/>
      <c r="HWE412" s="234"/>
      <c r="HWF412" s="234"/>
      <c r="HWG412" s="234"/>
      <c r="HWH412" s="234"/>
      <c r="HWI412" s="234"/>
      <c r="HWJ412" s="234"/>
      <c r="HWK412" s="234"/>
      <c r="HWL412" s="234"/>
      <c r="HWM412" s="234"/>
      <c r="HWN412" s="234"/>
      <c r="HWO412" s="234"/>
      <c r="HWP412" s="234"/>
      <c r="HWQ412" s="234"/>
      <c r="HWR412" s="234"/>
      <c r="HWS412" s="234"/>
      <c r="HWT412" s="234"/>
      <c r="HWU412" s="234"/>
      <c r="HWV412" s="234"/>
      <c r="HWW412" s="234"/>
      <c r="HWX412" s="234"/>
      <c r="HWY412" s="234"/>
      <c r="HWZ412" s="234"/>
      <c r="HXA412" s="234"/>
      <c r="HXB412" s="234"/>
      <c r="HXC412" s="234"/>
      <c r="HXD412" s="234"/>
      <c r="HXE412" s="234"/>
      <c r="HXF412" s="234"/>
      <c r="HXG412" s="234"/>
      <c r="HXH412" s="234"/>
      <c r="HXI412" s="234"/>
      <c r="HXJ412" s="234"/>
      <c r="HXK412" s="234"/>
      <c r="HXL412" s="234"/>
      <c r="HXM412" s="234"/>
      <c r="HXN412" s="234"/>
      <c r="HXO412" s="234"/>
      <c r="HXP412" s="234"/>
      <c r="HXQ412" s="234"/>
      <c r="HXR412" s="234"/>
      <c r="HXS412" s="234"/>
      <c r="HXT412" s="234"/>
      <c r="HXU412" s="234"/>
      <c r="HXV412" s="234"/>
      <c r="HXW412" s="234"/>
      <c r="HXX412" s="234"/>
      <c r="HXY412" s="234"/>
      <c r="HXZ412" s="234"/>
      <c r="HYA412" s="234"/>
      <c r="HYB412" s="234"/>
      <c r="HYC412" s="234"/>
      <c r="HYD412" s="234"/>
      <c r="HYE412" s="234"/>
      <c r="HYF412" s="234"/>
      <c r="HYG412" s="234"/>
      <c r="HYH412" s="234"/>
      <c r="HYI412" s="234"/>
      <c r="HYJ412" s="234"/>
      <c r="HYK412" s="234"/>
      <c r="HYL412" s="234"/>
      <c r="HYM412" s="234"/>
      <c r="HYN412" s="234"/>
      <c r="HYO412" s="234"/>
      <c r="HYP412" s="234"/>
      <c r="HYQ412" s="234"/>
      <c r="HYR412" s="234"/>
      <c r="HYS412" s="234"/>
      <c r="HYT412" s="234"/>
      <c r="HYU412" s="234"/>
      <c r="HYV412" s="234"/>
      <c r="HYW412" s="234"/>
      <c r="HYX412" s="234"/>
      <c r="HYY412" s="234"/>
      <c r="HYZ412" s="234"/>
      <c r="HZA412" s="234"/>
      <c r="HZB412" s="234"/>
      <c r="HZC412" s="234"/>
      <c r="HZD412" s="234"/>
      <c r="HZE412" s="234"/>
      <c r="HZF412" s="234"/>
      <c r="HZG412" s="234"/>
      <c r="HZH412" s="234"/>
      <c r="HZI412" s="234"/>
      <c r="HZJ412" s="234"/>
      <c r="HZK412" s="234"/>
      <c r="HZL412" s="234"/>
      <c r="HZM412" s="234"/>
      <c r="HZN412" s="234"/>
      <c r="HZO412" s="234"/>
      <c r="HZP412" s="234"/>
      <c r="HZQ412" s="234"/>
      <c r="HZR412" s="234"/>
      <c r="HZS412" s="234"/>
      <c r="HZT412" s="234"/>
      <c r="HZU412" s="234"/>
      <c r="HZV412" s="234"/>
      <c r="HZW412" s="234"/>
      <c r="HZX412" s="234"/>
      <c r="HZY412" s="234"/>
      <c r="HZZ412" s="234"/>
      <c r="IAA412" s="234"/>
      <c r="IAB412" s="234"/>
      <c r="IAC412" s="234"/>
      <c r="IAD412" s="234"/>
      <c r="IAE412" s="234"/>
      <c r="IAF412" s="234"/>
      <c r="IAG412" s="234"/>
      <c r="IAH412" s="234"/>
      <c r="IAI412" s="234"/>
      <c r="IAJ412" s="234"/>
      <c r="IAK412" s="234"/>
      <c r="IAL412" s="234"/>
      <c r="IAM412" s="234"/>
      <c r="IAN412" s="234"/>
      <c r="IAO412" s="234"/>
      <c r="IAP412" s="234"/>
      <c r="IAQ412" s="234"/>
      <c r="IAR412" s="234"/>
      <c r="IAS412" s="234"/>
      <c r="IAT412" s="234"/>
      <c r="IAU412" s="234"/>
      <c r="IAV412" s="234"/>
      <c r="IAW412" s="234"/>
      <c r="IAX412" s="234"/>
      <c r="IAY412" s="234"/>
      <c r="IAZ412" s="234"/>
      <c r="IBA412" s="234"/>
      <c r="IBB412" s="234"/>
      <c r="IBC412" s="234"/>
      <c r="IBD412" s="234"/>
      <c r="IBE412" s="234"/>
      <c r="IBF412" s="234"/>
      <c r="IBG412" s="234"/>
      <c r="IBH412" s="234"/>
      <c r="IBI412" s="234"/>
      <c r="IBJ412" s="234"/>
      <c r="IBK412" s="234"/>
      <c r="IBL412" s="234"/>
      <c r="IBM412" s="234"/>
      <c r="IBN412" s="234"/>
      <c r="IBO412" s="234"/>
      <c r="IBP412" s="234"/>
      <c r="IBQ412" s="234"/>
      <c r="IBR412" s="234"/>
      <c r="IBS412" s="234"/>
      <c r="IBT412" s="234"/>
      <c r="IBU412" s="234"/>
      <c r="IBV412" s="234"/>
      <c r="IBW412" s="234"/>
      <c r="IBX412" s="234"/>
      <c r="IBY412" s="234"/>
      <c r="IBZ412" s="234"/>
      <c r="ICA412" s="234"/>
      <c r="ICB412" s="234"/>
      <c r="ICC412" s="234"/>
      <c r="ICD412" s="234"/>
      <c r="ICE412" s="234"/>
      <c r="ICF412" s="234"/>
      <c r="ICG412" s="234"/>
      <c r="ICH412" s="234"/>
      <c r="ICI412" s="234"/>
      <c r="ICJ412" s="234"/>
      <c r="ICK412" s="234"/>
      <c r="ICL412" s="234"/>
      <c r="ICM412" s="234"/>
      <c r="ICN412" s="234"/>
      <c r="ICO412" s="234"/>
      <c r="ICP412" s="234"/>
      <c r="ICQ412" s="234"/>
      <c r="ICR412" s="234"/>
      <c r="ICS412" s="234"/>
      <c r="ICT412" s="234"/>
      <c r="ICU412" s="234"/>
      <c r="ICV412" s="234"/>
      <c r="ICW412" s="234"/>
      <c r="ICX412" s="234"/>
      <c r="ICY412" s="234"/>
      <c r="ICZ412" s="234"/>
      <c r="IDA412" s="234"/>
      <c r="IDB412" s="234"/>
      <c r="IDC412" s="234"/>
      <c r="IDD412" s="234"/>
      <c r="IDE412" s="234"/>
      <c r="IDF412" s="234"/>
      <c r="IDG412" s="234"/>
      <c r="IDH412" s="234"/>
      <c r="IDI412" s="234"/>
      <c r="IDJ412" s="234"/>
      <c r="IDK412" s="234"/>
      <c r="IDL412" s="234"/>
      <c r="IDM412" s="234"/>
      <c r="IDN412" s="234"/>
      <c r="IDO412" s="234"/>
      <c r="IDP412" s="234"/>
      <c r="IDQ412" s="234"/>
      <c r="IDR412" s="234"/>
      <c r="IDS412" s="234"/>
      <c r="IDT412" s="234"/>
      <c r="IDU412" s="234"/>
      <c r="IDV412" s="234"/>
      <c r="IDW412" s="234"/>
      <c r="IDX412" s="234"/>
      <c r="IDY412" s="234"/>
      <c r="IDZ412" s="234"/>
      <c r="IEA412" s="234"/>
      <c r="IEB412" s="234"/>
      <c r="IEC412" s="234"/>
      <c r="IED412" s="234"/>
      <c r="IEE412" s="234"/>
      <c r="IEF412" s="234"/>
      <c r="IEG412" s="234"/>
      <c r="IEH412" s="234"/>
      <c r="IEI412" s="234"/>
      <c r="IEJ412" s="234"/>
      <c r="IEK412" s="234"/>
      <c r="IEL412" s="234"/>
      <c r="IEM412" s="234"/>
      <c r="IEN412" s="234"/>
      <c r="IEO412" s="234"/>
      <c r="IEP412" s="234"/>
      <c r="IEQ412" s="234"/>
      <c r="IER412" s="234"/>
      <c r="IES412" s="234"/>
      <c r="IET412" s="234"/>
      <c r="IEU412" s="234"/>
      <c r="IEV412" s="234"/>
      <c r="IEW412" s="234"/>
      <c r="IEX412" s="234"/>
      <c r="IEY412" s="234"/>
      <c r="IEZ412" s="234"/>
      <c r="IFA412" s="234"/>
      <c r="IFB412" s="234"/>
      <c r="IFC412" s="234"/>
      <c r="IFD412" s="234"/>
      <c r="IFE412" s="234"/>
      <c r="IFF412" s="234"/>
      <c r="IFG412" s="234"/>
      <c r="IFH412" s="234"/>
      <c r="IFI412" s="234"/>
      <c r="IFJ412" s="234"/>
      <c r="IFK412" s="234"/>
      <c r="IFL412" s="234"/>
      <c r="IFM412" s="234"/>
      <c r="IFN412" s="234"/>
      <c r="IFO412" s="234"/>
      <c r="IFP412" s="234"/>
      <c r="IFQ412" s="234"/>
      <c r="IFR412" s="234"/>
      <c r="IFS412" s="234"/>
      <c r="IFT412" s="234"/>
      <c r="IFU412" s="234"/>
      <c r="IFV412" s="234"/>
      <c r="IFW412" s="234"/>
      <c r="IFX412" s="234"/>
      <c r="IFY412" s="234"/>
      <c r="IFZ412" s="234"/>
      <c r="IGA412" s="234"/>
      <c r="IGB412" s="234"/>
      <c r="IGC412" s="234"/>
      <c r="IGD412" s="234"/>
      <c r="IGE412" s="234"/>
      <c r="IGF412" s="234"/>
      <c r="IGG412" s="234"/>
      <c r="IGH412" s="234"/>
      <c r="IGI412" s="234"/>
      <c r="IGJ412" s="234"/>
      <c r="IGK412" s="234"/>
      <c r="IGL412" s="234"/>
      <c r="IGM412" s="234"/>
      <c r="IGN412" s="234"/>
      <c r="IGO412" s="234"/>
      <c r="IGP412" s="234"/>
      <c r="IGQ412" s="234"/>
      <c r="IGR412" s="234"/>
      <c r="IGS412" s="234"/>
      <c r="IGT412" s="234"/>
      <c r="IGU412" s="234"/>
      <c r="IGV412" s="234"/>
      <c r="IGW412" s="234"/>
      <c r="IGX412" s="234"/>
      <c r="IGY412" s="234"/>
      <c r="IGZ412" s="234"/>
      <c r="IHA412" s="234"/>
      <c r="IHB412" s="234"/>
      <c r="IHC412" s="234"/>
      <c r="IHD412" s="234"/>
      <c r="IHE412" s="234"/>
      <c r="IHF412" s="234"/>
      <c r="IHG412" s="234"/>
      <c r="IHH412" s="234"/>
      <c r="IHI412" s="234"/>
      <c r="IHJ412" s="234"/>
      <c r="IHK412" s="234"/>
      <c r="IHL412" s="234"/>
      <c r="IHM412" s="234"/>
      <c r="IHN412" s="234"/>
      <c r="IHO412" s="234"/>
      <c r="IHP412" s="234"/>
      <c r="IHQ412" s="234"/>
      <c r="IHR412" s="234"/>
      <c r="IHS412" s="234"/>
      <c r="IHT412" s="234"/>
      <c r="IHU412" s="234"/>
      <c r="IHV412" s="234"/>
      <c r="IHW412" s="234"/>
      <c r="IHX412" s="234"/>
      <c r="IHY412" s="234"/>
      <c r="IHZ412" s="234"/>
      <c r="IIA412" s="234"/>
      <c r="IIB412" s="234"/>
      <c r="IIC412" s="234"/>
      <c r="IID412" s="234"/>
      <c r="IIE412" s="234"/>
      <c r="IIF412" s="234"/>
      <c r="IIG412" s="234"/>
      <c r="IIH412" s="234"/>
      <c r="III412" s="234"/>
      <c r="IIJ412" s="234"/>
      <c r="IIK412" s="234"/>
      <c r="IIL412" s="234"/>
      <c r="IIM412" s="234"/>
      <c r="IIN412" s="234"/>
      <c r="IIO412" s="234"/>
      <c r="IIP412" s="234"/>
      <c r="IIQ412" s="234"/>
      <c r="IIR412" s="234"/>
      <c r="IIS412" s="234"/>
      <c r="IIT412" s="234"/>
      <c r="IIU412" s="234"/>
      <c r="IIV412" s="234"/>
      <c r="IIW412" s="234"/>
      <c r="IIX412" s="234"/>
      <c r="IIY412" s="234"/>
      <c r="IIZ412" s="234"/>
      <c r="IJA412" s="234"/>
      <c r="IJB412" s="234"/>
      <c r="IJC412" s="234"/>
      <c r="IJD412" s="234"/>
      <c r="IJE412" s="234"/>
      <c r="IJF412" s="234"/>
      <c r="IJG412" s="234"/>
      <c r="IJH412" s="234"/>
      <c r="IJI412" s="234"/>
      <c r="IJJ412" s="234"/>
      <c r="IJK412" s="234"/>
      <c r="IJL412" s="234"/>
      <c r="IJM412" s="234"/>
      <c r="IJN412" s="234"/>
      <c r="IJO412" s="234"/>
      <c r="IJP412" s="234"/>
      <c r="IJQ412" s="234"/>
      <c r="IJR412" s="234"/>
      <c r="IJS412" s="234"/>
      <c r="IJT412" s="234"/>
      <c r="IJU412" s="234"/>
      <c r="IJV412" s="234"/>
      <c r="IJW412" s="234"/>
      <c r="IJX412" s="234"/>
      <c r="IJY412" s="234"/>
      <c r="IJZ412" s="234"/>
      <c r="IKA412" s="234"/>
      <c r="IKB412" s="234"/>
      <c r="IKC412" s="234"/>
      <c r="IKD412" s="234"/>
      <c r="IKE412" s="234"/>
      <c r="IKF412" s="234"/>
      <c r="IKG412" s="234"/>
      <c r="IKH412" s="234"/>
      <c r="IKI412" s="234"/>
      <c r="IKJ412" s="234"/>
      <c r="IKK412" s="234"/>
      <c r="IKL412" s="234"/>
      <c r="IKM412" s="234"/>
      <c r="IKN412" s="234"/>
      <c r="IKO412" s="234"/>
      <c r="IKP412" s="234"/>
      <c r="IKQ412" s="234"/>
      <c r="IKR412" s="234"/>
      <c r="IKS412" s="234"/>
      <c r="IKT412" s="234"/>
      <c r="IKU412" s="234"/>
      <c r="IKV412" s="234"/>
      <c r="IKW412" s="234"/>
      <c r="IKX412" s="234"/>
      <c r="IKY412" s="234"/>
      <c r="IKZ412" s="234"/>
      <c r="ILA412" s="234"/>
      <c r="ILB412" s="234"/>
      <c r="ILC412" s="234"/>
      <c r="ILD412" s="234"/>
      <c r="ILE412" s="234"/>
      <c r="ILF412" s="234"/>
      <c r="ILG412" s="234"/>
      <c r="ILH412" s="234"/>
      <c r="ILI412" s="234"/>
      <c r="ILJ412" s="234"/>
      <c r="ILK412" s="234"/>
      <c r="ILL412" s="234"/>
      <c r="ILM412" s="234"/>
      <c r="ILN412" s="234"/>
      <c r="ILO412" s="234"/>
      <c r="ILP412" s="234"/>
      <c r="ILQ412" s="234"/>
      <c r="ILR412" s="234"/>
      <c r="ILS412" s="234"/>
      <c r="ILT412" s="234"/>
      <c r="ILU412" s="234"/>
      <c r="ILV412" s="234"/>
      <c r="ILW412" s="234"/>
      <c r="ILX412" s="234"/>
      <c r="ILY412" s="234"/>
      <c r="ILZ412" s="234"/>
      <c r="IMA412" s="234"/>
      <c r="IMB412" s="234"/>
      <c r="IMC412" s="234"/>
      <c r="IMD412" s="234"/>
      <c r="IME412" s="234"/>
      <c r="IMF412" s="234"/>
      <c r="IMG412" s="234"/>
      <c r="IMH412" s="234"/>
      <c r="IMI412" s="234"/>
      <c r="IMJ412" s="234"/>
      <c r="IMK412" s="234"/>
      <c r="IML412" s="234"/>
      <c r="IMM412" s="234"/>
      <c r="IMN412" s="234"/>
      <c r="IMO412" s="234"/>
      <c r="IMP412" s="234"/>
      <c r="IMQ412" s="234"/>
      <c r="IMR412" s="234"/>
      <c r="IMS412" s="234"/>
      <c r="IMT412" s="234"/>
      <c r="IMU412" s="234"/>
      <c r="IMV412" s="234"/>
      <c r="IMW412" s="234"/>
      <c r="IMX412" s="234"/>
      <c r="IMY412" s="234"/>
      <c r="IMZ412" s="234"/>
      <c r="INA412" s="234"/>
      <c r="INB412" s="234"/>
      <c r="INC412" s="234"/>
      <c r="IND412" s="234"/>
      <c r="INE412" s="234"/>
      <c r="INF412" s="234"/>
      <c r="ING412" s="234"/>
      <c r="INH412" s="234"/>
      <c r="INI412" s="234"/>
      <c r="INJ412" s="234"/>
      <c r="INK412" s="234"/>
      <c r="INL412" s="234"/>
      <c r="INM412" s="234"/>
      <c r="INN412" s="234"/>
      <c r="INO412" s="234"/>
      <c r="INP412" s="234"/>
      <c r="INQ412" s="234"/>
      <c r="INR412" s="234"/>
      <c r="INS412" s="234"/>
      <c r="INT412" s="234"/>
      <c r="INU412" s="234"/>
      <c r="INV412" s="234"/>
      <c r="INW412" s="234"/>
      <c r="INX412" s="234"/>
      <c r="INY412" s="234"/>
      <c r="INZ412" s="234"/>
      <c r="IOA412" s="234"/>
      <c r="IOB412" s="234"/>
      <c r="IOC412" s="234"/>
      <c r="IOD412" s="234"/>
      <c r="IOE412" s="234"/>
      <c r="IOF412" s="234"/>
      <c r="IOG412" s="234"/>
      <c r="IOH412" s="234"/>
      <c r="IOI412" s="234"/>
      <c r="IOJ412" s="234"/>
      <c r="IOK412" s="234"/>
      <c r="IOL412" s="234"/>
      <c r="IOM412" s="234"/>
      <c r="ION412" s="234"/>
      <c r="IOO412" s="234"/>
      <c r="IOP412" s="234"/>
      <c r="IOQ412" s="234"/>
      <c r="IOR412" s="234"/>
      <c r="IOS412" s="234"/>
      <c r="IOT412" s="234"/>
      <c r="IOU412" s="234"/>
      <c r="IOV412" s="234"/>
      <c r="IOW412" s="234"/>
      <c r="IOX412" s="234"/>
      <c r="IOY412" s="234"/>
      <c r="IOZ412" s="234"/>
      <c r="IPA412" s="234"/>
      <c r="IPB412" s="234"/>
      <c r="IPC412" s="234"/>
      <c r="IPD412" s="234"/>
      <c r="IPE412" s="234"/>
      <c r="IPF412" s="234"/>
      <c r="IPG412" s="234"/>
      <c r="IPH412" s="234"/>
      <c r="IPI412" s="234"/>
      <c r="IPJ412" s="234"/>
      <c r="IPK412" s="234"/>
      <c r="IPL412" s="234"/>
      <c r="IPM412" s="234"/>
      <c r="IPN412" s="234"/>
      <c r="IPO412" s="234"/>
      <c r="IPP412" s="234"/>
      <c r="IPQ412" s="234"/>
      <c r="IPR412" s="234"/>
      <c r="IPS412" s="234"/>
      <c r="IPT412" s="234"/>
      <c r="IPU412" s="234"/>
      <c r="IPV412" s="234"/>
      <c r="IPW412" s="234"/>
      <c r="IPX412" s="234"/>
      <c r="IPY412" s="234"/>
      <c r="IPZ412" s="234"/>
      <c r="IQA412" s="234"/>
      <c r="IQB412" s="234"/>
      <c r="IQC412" s="234"/>
      <c r="IQD412" s="234"/>
      <c r="IQE412" s="234"/>
      <c r="IQF412" s="234"/>
      <c r="IQG412" s="234"/>
      <c r="IQH412" s="234"/>
      <c r="IQI412" s="234"/>
      <c r="IQJ412" s="234"/>
      <c r="IQK412" s="234"/>
      <c r="IQL412" s="234"/>
      <c r="IQM412" s="234"/>
      <c r="IQN412" s="234"/>
      <c r="IQO412" s="234"/>
      <c r="IQP412" s="234"/>
      <c r="IQQ412" s="234"/>
      <c r="IQR412" s="234"/>
      <c r="IQS412" s="234"/>
      <c r="IQT412" s="234"/>
      <c r="IQU412" s="234"/>
      <c r="IQV412" s="234"/>
      <c r="IQW412" s="234"/>
      <c r="IQX412" s="234"/>
      <c r="IQY412" s="234"/>
      <c r="IQZ412" s="234"/>
      <c r="IRA412" s="234"/>
      <c r="IRB412" s="234"/>
      <c r="IRC412" s="234"/>
      <c r="IRD412" s="234"/>
      <c r="IRE412" s="234"/>
      <c r="IRF412" s="234"/>
      <c r="IRG412" s="234"/>
      <c r="IRH412" s="234"/>
      <c r="IRI412" s="234"/>
      <c r="IRJ412" s="234"/>
      <c r="IRK412" s="234"/>
      <c r="IRL412" s="234"/>
      <c r="IRM412" s="234"/>
      <c r="IRN412" s="234"/>
      <c r="IRO412" s="234"/>
      <c r="IRP412" s="234"/>
      <c r="IRQ412" s="234"/>
      <c r="IRR412" s="234"/>
      <c r="IRS412" s="234"/>
      <c r="IRT412" s="234"/>
      <c r="IRU412" s="234"/>
      <c r="IRV412" s="234"/>
      <c r="IRW412" s="234"/>
      <c r="IRX412" s="234"/>
      <c r="IRY412" s="234"/>
      <c r="IRZ412" s="234"/>
      <c r="ISA412" s="234"/>
      <c r="ISB412" s="234"/>
      <c r="ISC412" s="234"/>
      <c r="ISD412" s="234"/>
      <c r="ISE412" s="234"/>
      <c r="ISF412" s="234"/>
      <c r="ISG412" s="234"/>
      <c r="ISH412" s="234"/>
      <c r="ISI412" s="234"/>
      <c r="ISJ412" s="234"/>
      <c r="ISK412" s="234"/>
      <c r="ISL412" s="234"/>
      <c r="ISM412" s="234"/>
      <c r="ISN412" s="234"/>
      <c r="ISO412" s="234"/>
      <c r="ISP412" s="234"/>
      <c r="ISQ412" s="234"/>
      <c r="ISR412" s="234"/>
      <c r="ISS412" s="234"/>
      <c r="IST412" s="234"/>
      <c r="ISU412" s="234"/>
      <c r="ISV412" s="234"/>
      <c r="ISW412" s="234"/>
      <c r="ISX412" s="234"/>
      <c r="ISY412" s="234"/>
      <c r="ISZ412" s="234"/>
      <c r="ITA412" s="234"/>
      <c r="ITB412" s="234"/>
      <c r="ITC412" s="234"/>
      <c r="ITD412" s="234"/>
      <c r="ITE412" s="234"/>
      <c r="ITF412" s="234"/>
      <c r="ITG412" s="234"/>
      <c r="ITH412" s="234"/>
      <c r="ITI412" s="234"/>
      <c r="ITJ412" s="234"/>
      <c r="ITK412" s="234"/>
      <c r="ITL412" s="234"/>
      <c r="ITM412" s="234"/>
      <c r="ITN412" s="234"/>
      <c r="ITO412" s="234"/>
      <c r="ITP412" s="234"/>
      <c r="ITQ412" s="234"/>
      <c r="ITR412" s="234"/>
      <c r="ITS412" s="234"/>
      <c r="ITT412" s="234"/>
      <c r="ITU412" s="234"/>
      <c r="ITV412" s="234"/>
      <c r="ITW412" s="234"/>
      <c r="ITX412" s="234"/>
      <c r="ITY412" s="234"/>
      <c r="ITZ412" s="234"/>
      <c r="IUA412" s="234"/>
      <c r="IUB412" s="234"/>
      <c r="IUC412" s="234"/>
      <c r="IUD412" s="234"/>
      <c r="IUE412" s="234"/>
      <c r="IUF412" s="234"/>
      <c r="IUG412" s="234"/>
      <c r="IUH412" s="234"/>
      <c r="IUI412" s="234"/>
      <c r="IUJ412" s="234"/>
      <c r="IUK412" s="234"/>
      <c r="IUL412" s="234"/>
      <c r="IUM412" s="234"/>
      <c r="IUN412" s="234"/>
      <c r="IUO412" s="234"/>
      <c r="IUP412" s="234"/>
      <c r="IUQ412" s="234"/>
      <c r="IUR412" s="234"/>
      <c r="IUS412" s="234"/>
      <c r="IUT412" s="234"/>
      <c r="IUU412" s="234"/>
      <c r="IUV412" s="234"/>
      <c r="IUW412" s="234"/>
      <c r="IUX412" s="234"/>
      <c r="IUY412" s="234"/>
      <c r="IUZ412" s="234"/>
      <c r="IVA412" s="234"/>
      <c r="IVB412" s="234"/>
      <c r="IVC412" s="234"/>
      <c r="IVD412" s="234"/>
      <c r="IVE412" s="234"/>
      <c r="IVF412" s="234"/>
      <c r="IVG412" s="234"/>
      <c r="IVH412" s="234"/>
      <c r="IVI412" s="234"/>
      <c r="IVJ412" s="234"/>
      <c r="IVK412" s="234"/>
      <c r="IVL412" s="234"/>
      <c r="IVM412" s="234"/>
      <c r="IVN412" s="234"/>
      <c r="IVO412" s="234"/>
      <c r="IVP412" s="234"/>
      <c r="IVQ412" s="234"/>
      <c r="IVR412" s="234"/>
      <c r="IVS412" s="234"/>
      <c r="IVT412" s="234"/>
      <c r="IVU412" s="234"/>
      <c r="IVV412" s="234"/>
      <c r="IVW412" s="234"/>
      <c r="IVX412" s="234"/>
      <c r="IVY412" s="234"/>
      <c r="IVZ412" s="234"/>
      <c r="IWA412" s="234"/>
      <c r="IWB412" s="234"/>
      <c r="IWC412" s="234"/>
      <c r="IWD412" s="234"/>
      <c r="IWE412" s="234"/>
      <c r="IWF412" s="234"/>
      <c r="IWG412" s="234"/>
      <c r="IWH412" s="234"/>
      <c r="IWI412" s="234"/>
      <c r="IWJ412" s="234"/>
      <c r="IWK412" s="234"/>
      <c r="IWL412" s="234"/>
      <c r="IWM412" s="234"/>
      <c r="IWN412" s="234"/>
      <c r="IWO412" s="234"/>
      <c r="IWP412" s="234"/>
      <c r="IWQ412" s="234"/>
      <c r="IWR412" s="234"/>
      <c r="IWS412" s="234"/>
      <c r="IWT412" s="234"/>
      <c r="IWU412" s="234"/>
      <c r="IWV412" s="234"/>
      <c r="IWW412" s="234"/>
      <c r="IWX412" s="234"/>
      <c r="IWY412" s="234"/>
      <c r="IWZ412" s="234"/>
      <c r="IXA412" s="234"/>
      <c r="IXB412" s="234"/>
      <c r="IXC412" s="234"/>
      <c r="IXD412" s="234"/>
      <c r="IXE412" s="234"/>
      <c r="IXF412" s="234"/>
      <c r="IXG412" s="234"/>
      <c r="IXH412" s="234"/>
      <c r="IXI412" s="234"/>
      <c r="IXJ412" s="234"/>
      <c r="IXK412" s="234"/>
      <c r="IXL412" s="234"/>
      <c r="IXM412" s="234"/>
      <c r="IXN412" s="234"/>
      <c r="IXO412" s="234"/>
      <c r="IXP412" s="234"/>
      <c r="IXQ412" s="234"/>
      <c r="IXR412" s="234"/>
      <c r="IXS412" s="234"/>
      <c r="IXT412" s="234"/>
      <c r="IXU412" s="234"/>
      <c r="IXV412" s="234"/>
      <c r="IXW412" s="234"/>
      <c r="IXX412" s="234"/>
      <c r="IXY412" s="234"/>
      <c r="IXZ412" s="234"/>
      <c r="IYA412" s="234"/>
      <c r="IYB412" s="234"/>
      <c r="IYC412" s="234"/>
      <c r="IYD412" s="234"/>
      <c r="IYE412" s="234"/>
      <c r="IYF412" s="234"/>
      <c r="IYG412" s="234"/>
      <c r="IYH412" s="234"/>
      <c r="IYI412" s="234"/>
      <c r="IYJ412" s="234"/>
      <c r="IYK412" s="234"/>
      <c r="IYL412" s="234"/>
      <c r="IYM412" s="234"/>
      <c r="IYN412" s="234"/>
      <c r="IYO412" s="234"/>
      <c r="IYP412" s="234"/>
      <c r="IYQ412" s="234"/>
      <c r="IYR412" s="234"/>
      <c r="IYS412" s="234"/>
      <c r="IYT412" s="234"/>
      <c r="IYU412" s="234"/>
      <c r="IYV412" s="234"/>
      <c r="IYW412" s="234"/>
      <c r="IYX412" s="234"/>
      <c r="IYY412" s="234"/>
      <c r="IYZ412" s="234"/>
      <c r="IZA412" s="234"/>
      <c r="IZB412" s="234"/>
      <c r="IZC412" s="234"/>
      <c r="IZD412" s="234"/>
      <c r="IZE412" s="234"/>
      <c r="IZF412" s="234"/>
      <c r="IZG412" s="234"/>
      <c r="IZH412" s="234"/>
      <c r="IZI412" s="234"/>
      <c r="IZJ412" s="234"/>
      <c r="IZK412" s="234"/>
      <c r="IZL412" s="234"/>
      <c r="IZM412" s="234"/>
      <c r="IZN412" s="234"/>
      <c r="IZO412" s="234"/>
      <c r="IZP412" s="234"/>
      <c r="IZQ412" s="234"/>
      <c r="IZR412" s="234"/>
      <c r="IZS412" s="234"/>
      <c r="IZT412" s="234"/>
      <c r="IZU412" s="234"/>
      <c r="IZV412" s="234"/>
      <c r="IZW412" s="234"/>
      <c r="IZX412" s="234"/>
      <c r="IZY412" s="234"/>
      <c r="IZZ412" s="234"/>
      <c r="JAA412" s="234"/>
      <c r="JAB412" s="234"/>
      <c r="JAC412" s="234"/>
      <c r="JAD412" s="234"/>
      <c r="JAE412" s="234"/>
      <c r="JAF412" s="234"/>
      <c r="JAG412" s="234"/>
      <c r="JAH412" s="234"/>
      <c r="JAI412" s="234"/>
      <c r="JAJ412" s="234"/>
      <c r="JAK412" s="234"/>
      <c r="JAL412" s="234"/>
      <c r="JAM412" s="234"/>
      <c r="JAN412" s="234"/>
      <c r="JAO412" s="234"/>
      <c r="JAP412" s="234"/>
      <c r="JAQ412" s="234"/>
      <c r="JAR412" s="234"/>
      <c r="JAS412" s="234"/>
      <c r="JAT412" s="234"/>
      <c r="JAU412" s="234"/>
      <c r="JAV412" s="234"/>
      <c r="JAW412" s="234"/>
      <c r="JAX412" s="234"/>
      <c r="JAY412" s="234"/>
      <c r="JAZ412" s="234"/>
      <c r="JBA412" s="234"/>
      <c r="JBB412" s="234"/>
      <c r="JBC412" s="234"/>
      <c r="JBD412" s="234"/>
      <c r="JBE412" s="234"/>
      <c r="JBF412" s="234"/>
      <c r="JBG412" s="234"/>
      <c r="JBH412" s="234"/>
      <c r="JBI412" s="234"/>
      <c r="JBJ412" s="234"/>
      <c r="JBK412" s="234"/>
      <c r="JBL412" s="234"/>
      <c r="JBM412" s="234"/>
      <c r="JBN412" s="234"/>
      <c r="JBO412" s="234"/>
      <c r="JBP412" s="234"/>
      <c r="JBQ412" s="234"/>
      <c r="JBR412" s="234"/>
      <c r="JBS412" s="234"/>
      <c r="JBT412" s="234"/>
      <c r="JBU412" s="234"/>
      <c r="JBV412" s="234"/>
      <c r="JBW412" s="234"/>
      <c r="JBX412" s="234"/>
      <c r="JBY412" s="234"/>
      <c r="JBZ412" s="234"/>
      <c r="JCA412" s="234"/>
      <c r="JCB412" s="234"/>
      <c r="JCC412" s="234"/>
      <c r="JCD412" s="234"/>
      <c r="JCE412" s="234"/>
      <c r="JCF412" s="234"/>
      <c r="JCG412" s="234"/>
      <c r="JCH412" s="234"/>
      <c r="JCI412" s="234"/>
      <c r="JCJ412" s="234"/>
      <c r="JCK412" s="234"/>
      <c r="JCL412" s="234"/>
      <c r="JCM412" s="234"/>
      <c r="JCN412" s="234"/>
      <c r="JCO412" s="234"/>
      <c r="JCP412" s="234"/>
      <c r="JCQ412" s="234"/>
      <c r="JCR412" s="234"/>
      <c r="JCS412" s="234"/>
      <c r="JCT412" s="234"/>
      <c r="JCU412" s="234"/>
      <c r="JCV412" s="234"/>
      <c r="JCW412" s="234"/>
      <c r="JCX412" s="234"/>
      <c r="JCY412" s="234"/>
      <c r="JCZ412" s="234"/>
      <c r="JDA412" s="234"/>
      <c r="JDB412" s="234"/>
      <c r="JDC412" s="234"/>
      <c r="JDD412" s="234"/>
      <c r="JDE412" s="234"/>
      <c r="JDF412" s="234"/>
      <c r="JDG412" s="234"/>
      <c r="JDH412" s="234"/>
      <c r="JDI412" s="234"/>
      <c r="JDJ412" s="234"/>
      <c r="JDK412" s="234"/>
      <c r="JDL412" s="234"/>
      <c r="JDM412" s="245"/>
      <c r="JDN412" s="245"/>
      <c r="JDO412" s="245"/>
      <c r="JDP412" s="245"/>
      <c r="JDQ412" s="245"/>
      <c r="JDR412" s="245"/>
      <c r="JDS412" s="245"/>
      <c r="JDT412" s="245"/>
      <c r="JDU412" s="245"/>
      <c r="JDV412" s="245"/>
      <c r="JDW412" s="245"/>
      <c r="JDX412" s="245"/>
      <c r="JDY412" s="245"/>
      <c r="JDZ412" s="245"/>
      <c r="JEA412" s="245"/>
      <c r="JEB412" s="245"/>
      <c r="JEC412" s="245"/>
      <c r="JED412" s="245"/>
      <c r="JEE412" s="245"/>
      <c r="JEF412" s="245"/>
      <c r="JEG412" s="245"/>
      <c r="JEH412" s="245"/>
      <c r="JEI412" s="245"/>
      <c r="JEJ412" s="245"/>
      <c r="JEK412" s="245"/>
      <c r="JEL412" s="245"/>
      <c r="JEM412" s="245"/>
      <c r="JEN412" s="245"/>
      <c r="JEO412" s="245"/>
      <c r="JEP412" s="245"/>
      <c r="JEQ412" s="245"/>
      <c r="JER412" s="245"/>
      <c r="JES412" s="245"/>
      <c r="JET412" s="245"/>
      <c r="JEU412" s="245"/>
      <c r="JEV412" s="245"/>
      <c r="JEW412" s="245"/>
      <c r="JEX412" s="245"/>
      <c r="JEY412" s="245"/>
      <c r="JEZ412" s="245"/>
      <c r="JFA412" s="245"/>
      <c r="JFB412" s="245"/>
      <c r="JFC412" s="245"/>
      <c r="JFD412" s="245"/>
      <c r="JFE412" s="245"/>
      <c r="JFF412" s="245"/>
      <c r="JFG412" s="245"/>
      <c r="JFH412" s="245"/>
      <c r="JFI412" s="245"/>
      <c r="JFJ412" s="245"/>
      <c r="JFK412" s="245"/>
      <c r="JFL412" s="245"/>
      <c r="JFM412" s="245"/>
      <c r="JFN412" s="245"/>
      <c r="JFO412" s="245"/>
      <c r="JFP412" s="245"/>
      <c r="JFQ412" s="245"/>
      <c r="JFR412" s="245"/>
      <c r="JFS412" s="245"/>
      <c r="JFT412" s="245"/>
      <c r="JFU412" s="245"/>
      <c r="JFV412" s="245"/>
      <c r="JFW412" s="245"/>
      <c r="JFX412" s="245"/>
      <c r="JFY412" s="245"/>
      <c r="JFZ412" s="245"/>
      <c r="JGA412" s="245"/>
      <c r="JGB412" s="245"/>
      <c r="JGC412" s="245"/>
      <c r="JGD412" s="245"/>
      <c r="JGE412" s="245"/>
      <c r="JGF412" s="245"/>
      <c r="JGG412" s="245"/>
      <c r="JGH412" s="245"/>
      <c r="JGI412" s="245"/>
      <c r="JGJ412" s="245"/>
      <c r="JGK412" s="245"/>
      <c r="JGL412" s="245"/>
      <c r="JGM412" s="245"/>
      <c r="JGN412" s="245"/>
      <c r="JGO412" s="245"/>
      <c r="JGP412" s="245"/>
      <c r="JGQ412" s="245"/>
      <c r="JGR412" s="245"/>
      <c r="JGS412" s="245"/>
      <c r="JGT412" s="245"/>
      <c r="JGU412" s="245"/>
      <c r="JGV412" s="245"/>
      <c r="JGW412" s="245"/>
      <c r="JGX412" s="245"/>
      <c r="JGY412" s="245"/>
      <c r="JGZ412" s="245"/>
      <c r="JHA412" s="245"/>
      <c r="JHB412" s="245"/>
      <c r="JHC412" s="245"/>
      <c r="JHD412" s="245"/>
      <c r="JHE412" s="245"/>
      <c r="JHF412" s="245"/>
      <c r="JHG412" s="245"/>
      <c r="JHH412" s="245"/>
      <c r="JHI412" s="245"/>
      <c r="JHJ412" s="245"/>
      <c r="JHK412" s="245"/>
      <c r="JHL412" s="245"/>
      <c r="JHM412" s="245"/>
      <c r="JHN412" s="245"/>
      <c r="JHO412" s="245"/>
      <c r="JHP412" s="245"/>
      <c r="JHQ412" s="245"/>
      <c r="JHR412" s="245"/>
      <c r="JHS412" s="245"/>
      <c r="JHT412" s="245"/>
      <c r="JHU412" s="245"/>
      <c r="JHV412" s="245"/>
      <c r="JHW412" s="245"/>
      <c r="JHX412" s="245"/>
      <c r="JHY412" s="245"/>
      <c r="JHZ412" s="245"/>
      <c r="JIA412" s="245"/>
      <c r="JIB412" s="245"/>
      <c r="JIC412" s="245"/>
      <c r="JID412" s="245"/>
      <c r="JIE412" s="245"/>
      <c r="JIF412" s="245"/>
      <c r="JIG412" s="245"/>
      <c r="JIH412" s="245"/>
      <c r="JII412" s="245"/>
      <c r="JIJ412" s="245"/>
      <c r="JIK412" s="245"/>
      <c r="JIL412" s="245"/>
      <c r="JIM412" s="245"/>
      <c r="JIN412" s="245"/>
      <c r="JIO412" s="245"/>
      <c r="JIP412" s="245"/>
      <c r="JIQ412" s="245"/>
      <c r="JIR412" s="245"/>
      <c r="JIS412" s="245"/>
      <c r="JIT412" s="245"/>
      <c r="JIU412" s="245"/>
      <c r="JIV412" s="245"/>
      <c r="JIW412" s="245"/>
      <c r="JIX412" s="245"/>
      <c r="JIY412" s="245"/>
      <c r="JIZ412" s="245"/>
      <c r="JJA412" s="245"/>
      <c r="JJB412" s="245"/>
      <c r="JJC412" s="245"/>
      <c r="JJD412" s="245"/>
      <c r="JJE412" s="245"/>
      <c r="JJF412" s="245"/>
      <c r="JJG412" s="245"/>
      <c r="JJH412" s="245"/>
      <c r="JJI412" s="245"/>
    </row>
    <row r="413" spans="1:7029" ht="14.45" hidden="1" customHeight="1" x14ac:dyDescent="0.2">
      <c r="A413" s="448">
        <v>115</v>
      </c>
      <c r="B413" s="449" t="s">
        <v>1550</v>
      </c>
      <c r="C413" s="457" t="s">
        <v>444</v>
      </c>
      <c r="D413" s="194">
        <f>'Transmission Cost 12-30-2014'!B310</f>
        <v>674893.47</v>
      </c>
      <c r="E413" s="194">
        <f>'Transmission Cost 12-30-2014'!D310</f>
        <v>647916.66</v>
      </c>
      <c r="F413" s="451" t="s">
        <v>35</v>
      </c>
      <c r="G413" s="448"/>
      <c r="H413" s="406" t="s">
        <v>1555</v>
      </c>
      <c r="I413" s="448"/>
      <c r="J413" s="406" t="s">
        <v>1556</v>
      </c>
      <c r="K413" s="408">
        <f t="shared" si="612"/>
        <v>461.87617711470023</v>
      </c>
      <c r="L413" s="408">
        <f t="shared" si="613"/>
        <v>443.41408431426225</v>
      </c>
      <c r="M413" s="184"/>
      <c r="N413" s="452" t="s">
        <v>329</v>
      </c>
      <c r="O413" s="417" t="s">
        <v>726</v>
      </c>
      <c r="P413" s="243"/>
      <c r="Q413" s="244"/>
      <c r="R413" s="244"/>
      <c r="S413" s="239"/>
      <c r="T413" s="448">
        <v>115</v>
      </c>
      <c r="U413" s="448">
        <v>1</v>
      </c>
      <c r="V413" s="463">
        <v>0.02</v>
      </c>
      <c r="W413" s="466">
        <v>29.224</v>
      </c>
      <c r="X413" s="404">
        <f t="shared" si="602"/>
        <v>1</v>
      </c>
      <c r="Y413" s="404">
        <f t="shared" si="607"/>
        <v>1</v>
      </c>
      <c r="Z413" s="412">
        <f t="shared" si="614"/>
        <v>461.87617711470023</v>
      </c>
      <c r="AA413" s="412">
        <f t="shared" si="615"/>
        <v>443.41408431426225</v>
      </c>
      <c r="AB413" s="404">
        <f t="shared" si="608"/>
        <v>0</v>
      </c>
      <c r="AC413" s="412">
        <f t="shared" si="616"/>
        <v>0</v>
      </c>
      <c r="AD413" s="412">
        <f t="shared" si="617"/>
        <v>0</v>
      </c>
      <c r="AE413" s="452" t="s">
        <v>330</v>
      </c>
      <c r="AF413" s="448">
        <v>526</v>
      </c>
      <c r="AG413" s="448">
        <v>100</v>
      </c>
      <c r="AH413" s="464">
        <f t="shared" si="618"/>
        <v>0.02</v>
      </c>
      <c r="AI413" s="245"/>
      <c r="AJ413" s="245"/>
      <c r="AK413" s="245"/>
      <c r="AL413" s="234"/>
      <c r="AM413" s="234"/>
      <c r="AN413" s="234"/>
      <c r="AO413" s="234"/>
      <c r="AP413" s="234"/>
      <c r="AQ413" s="234"/>
      <c r="AR413" s="234"/>
      <c r="AS413" s="234"/>
      <c r="AT413" s="234"/>
      <c r="AU413" s="234"/>
      <c r="AV413" s="234"/>
      <c r="AW413" s="234"/>
      <c r="AX413" s="234"/>
      <c r="AY413" s="234"/>
      <c r="AZ413" s="234"/>
      <c r="BA413" s="234"/>
      <c r="BB413" s="234"/>
      <c r="BC413" s="234"/>
      <c r="BD413" s="234"/>
      <c r="BE413" s="234"/>
      <c r="BF413" s="234"/>
      <c r="BG413" s="234"/>
      <c r="BH413" s="234"/>
      <c r="BI413" s="234"/>
      <c r="BJ413" s="234"/>
      <c r="BK413" s="234"/>
      <c r="BL413" s="234"/>
      <c r="BM413" s="234"/>
      <c r="BN413" s="234"/>
      <c r="BO413" s="234"/>
      <c r="BP413" s="234"/>
      <c r="BQ413" s="234"/>
      <c r="BR413" s="234"/>
      <c r="BS413" s="234"/>
      <c r="BT413" s="234"/>
      <c r="BU413" s="234"/>
      <c r="BV413" s="234"/>
      <c r="BW413" s="234"/>
      <c r="BX413" s="234"/>
      <c r="BY413" s="234"/>
      <c r="BZ413" s="234"/>
      <c r="CA413" s="234"/>
      <c r="CB413" s="234"/>
      <c r="CC413" s="234"/>
      <c r="CD413" s="234"/>
      <c r="CE413" s="234"/>
      <c r="CF413" s="234"/>
      <c r="CG413" s="234"/>
      <c r="CH413" s="234"/>
      <c r="CI413" s="234"/>
      <c r="CJ413" s="234"/>
      <c r="CK413" s="234"/>
      <c r="CL413" s="234"/>
      <c r="CM413" s="234"/>
      <c r="CN413" s="234"/>
      <c r="CO413" s="234"/>
      <c r="CP413" s="234"/>
      <c r="CQ413" s="234"/>
      <c r="CR413" s="234"/>
      <c r="CS413" s="234"/>
      <c r="CT413" s="234"/>
      <c r="CU413" s="234"/>
      <c r="CV413" s="234"/>
      <c r="CW413" s="234"/>
      <c r="CX413" s="234"/>
      <c r="CY413" s="234"/>
      <c r="CZ413" s="234"/>
      <c r="DA413" s="234"/>
      <c r="DB413" s="234"/>
      <c r="DC413" s="234"/>
      <c r="DD413" s="234"/>
      <c r="DE413" s="234"/>
      <c r="DF413" s="234"/>
      <c r="DG413" s="234"/>
      <c r="DH413" s="234"/>
      <c r="DI413" s="234"/>
      <c r="DJ413" s="234"/>
      <c r="DK413" s="234"/>
      <c r="DL413" s="234"/>
      <c r="DM413" s="234"/>
      <c r="DN413" s="234"/>
      <c r="DO413" s="234"/>
      <c r="DP413" s="234"/>
      <c r="DQ413" s="234"/>
      <c r="DR413" s="234"/>
      <c r="DS413" s="234"/>
      <c r="DT413" s="234"/>
      <c r="DU413" s="234"/>
      <c r="DV413" s="234"/>
      <c r="DW413" s="234"/>
      <c r="DX413" s="234"/>
      <c r="DY413" s="234"/>
      <c r="DZ413" s="234"/>
      <c r="EA413" s="234"/>
      <c r="EB413" s="234"/>
      <c r="EC413" s="234"/>
      <c r="ED413" s="234"/>
      <c r="EE413" s="234"/>
      <c r="EF413" s="234"/>
      <c r="EG413" s="234"/>
      <c r="EH413" s="234"/>
      <c r="EI413" s="234"/>
      <c r="EJ413" s="234"/>
      <c r="EK413" s="234"/>
      <c r="EL413" s="234"/>
      <c r="EM413" s="234"/>
      <c r="EN413" s="234"/>
      <c r="EO413" s="234"/>
      <c r="EP413" s="234"/>
      <c r="EQ413" s="234"/>
      <c r="ER413" s="234"/>
      <c r="ES413" s="234"/>
      <c r="ET413" s="234"/>
      <c r="EU413" s="234"/>
      <c r="EV413" s="234"/>
      <c r="EW413" s="234"/>
      <c r="EX413" s="234"/>
      <c r="EY413" s="234"/>
      <c r="EZ413" s="234"/>
      <c r="FA413" s="234"/>
      <c r="FB413" s="234"/>
      <c r="FC413" s="234"/>
      <c r="FD413" s="234"/>
      <c r="FE413" s="234"/>
      <c r="FF413" s="234"/>
      <c r="FG413" s="234"/>
      <c r="FH413" s="234"/>
      <c r="FI413" s="234"/>
      <c r="FJ413" s="234"/>
      <c r="FK413" s="234"/>
      <c r="FL413" s="234"/>
      <c r="FM413" s="234"/>
      <c r="FN413" s="234"/>
      <c r="FO413" s="234"/>
      <c r="FP413" s="234"/>
      <c r="FQ413" s="234"/>
      <c r="FR413" s="234"/>
      <c r="FS413" s="234"/>
      <c r="FT413" s="234"/>
      <c r="FU413" s="234"/>
      <c r="FV413" s="234"/>
      <c r="FW413" s="234"/>
      <c r="FX413" s="234"/>
      <c r="FY413" s="234"/>
      <c r="FZ413" s="234"/>
      <c r="GA413" s="234"/>
      <c r="GB413" s="234"/>
      <c r="GC413" s="234"/>
      <c r="GD413" s="234"/>
      <c r="GE413" s="234"/>
      <c r="GF413" s="234"/>
      <c r="GG413" s="234"/>
      <c r="GH413" s="234"/>
      <c r="GI413" s="234"/>
      <c r="GJ413" s="234"/>
      <c r="GK413" s="234"/>
      <c r="GL413" s="234"/>
      <c r="GM413" s="234"/>
      <c r="GN413" s="234"/>
      <c r="GO413" s="234"/>
      <c r="GP413" s="234"/>
      <c r="GQ413" s="234"/>
      <c r="GR413" s="234"/>
      <c r="GS413" s="234"/>
      <c r="GT413" s="234"/>
      <c r="GU413" s="234"/>
      <c r="GV413" s="234"/>
      <c r="GW413" s="234"/>
      <c r="GX413" s="234"/>
      <c r="GY413" s="234"/>
      <c r="GZ413" s="234"/>
      <c r="HA413" s="234"/>
      <c r="HB413" s="234"/>
      <c r="HC413" s="234"/>
      <c r="HD413" s="234"/>
      <c r="HE413" s="234"/>
      <c r="HF413" s="234"/>
      <c r="HG413" s="234"/>
      <c r="HH413" s="234"/>
      <c r="HI413" s="234"/>
      <c r="HJ413" s="234"/>
      <c r="HK413" s="234"/>
      <c r="HL413" s="234"/>
      <c r="HM413" s="234"/>
      <c r="HN413" s="234"/>
      <c r="HO413" s="234"/>
      <c r="HP413" s="234"/>
      <c r="HQ413" s="234"/>
      <c r="HR413" s="234"/>
      <c r="HS413" s="234"/>
      <c r="HT413" s="234"/>
      <c r="HU413" s="234"/>
      <c r="HV413" s="234"/>
      <c r="HW413" s="234"/>
      <c r="HX413" s="234"/>
      <c r="HY413" s="234"/>
      <c r="HZ413" s="234"/>
      <c r="IA413" s="234"/>
      <c r="IB413" s="234"/>
      <c r="IC413" s="234"/>
      <c r="ID413" s="234"/>
      <c r="IE413" s="234"/>
      <c r="IF413" s="234"/>
      <c r="IG413" s="234"/>
      <c r="IH413" s="234"/>
      <c r="II413" s="234"/>
      <c r="IJ413" s="234"/>
      <c r="IK413" s="234"/>
      <c r="IL413" s="234"/>
      <c r="IM413" s="234"/>
      <c r="IN413" s="234"/>
      <c r="IO413" s="234"/>
      <c r="IP413" s="234"/>
      <c r="IQ413" s="234"/>
      <c r="IR413" s="234"/>
      <c r="IS413" s="234"/>
      <c r="IT413" s="234"/>
      <c r="IU413" s="234"/>
      <c r="IV413" s="234"/>
      <c r="IW413" s="234"/>
      <c r="IX413" s="234"/>
      <c r="IY413" s="234"/>
      <c r="IZ413" s="234"/>
      <c r="JA413" s="234"/>
      <c r="JB413" s="234"/>
      <c r="JC413" s="234"/>
      <c r="JD413" s="234"/>
      <c r="JE413" s="234"/>
      <c r="JF413" s="234"/>
      <c r="JG413" s="234"/>
      <c r="JH413" s="234"/>
      <c r="JI413" s="234"/>
      <c r="JJ413" s="234"/>
      <c r="JK413" s="234"/>
      <c r="JL413" s="234"/>
      <c r="JM413" s="234"/>
      <c r="JN413" s="234"/>
      <c r="JO413" s="234"/>
      <c r="JP413" s="234"/>
      <c r="JQ413" s="234"/>
      <c r="JR413" s="234"/>
      <c r="JS413" s="234"/>
      <c r="JT413" s="234"/>
      <c r="JU413" s="234"/>
      <c r="JV413" s="234"/>
      <c r="JW413" s="234"/>
      <c r="JX413" s="234"/>
      <c r="JY413" s="234"/>
      <c r="JZ413" s="234"/>
      <c r="KA413" s="234"/>
      <c r="KB413" s="234"/>
      <c r="KC413" s="234"/>
      <c r="KD413" s="234"/>
      <c r="KE413" s="234"/>
      <c r="KF413" s="234"/>
      <c r="KG413" s="234"/>
      <c r="KH413" s="234"/>
      <c r="KI413" s="234"/>
      <c r="KJ413" s="234"/>
      <c r="KK413" s="234"/>
      <c r="KL413" s="234"/>
      <c r="KM413" s="234"/>
      <c r="KN413" s="234"/>
      <c r="KO413" s="234"/>
      <c r="KP413" s="234"/>
      <c r="KQ413" s="234"/>
      <c r="KR413" s="234"/>
      <c r="KS413" s="234"/>
      <c r="KT413" s="234"/>
      <c r="KU413" s="234"/>
      <c r="KV413" s="234"/>
      <c r="KW413" s="234"/>
      <c r="KX413" s="234"/>
      <c r="KY413" s="234"/>
      <c r="KZ413" s="234"/>
      <c r="LA413" s="234"/>
      <c r="LB413" s="234"/>
      <c r="LC413" s="234"/>
      <c r="LD413" s="234"/>
      <c r="LE413" s="234"/>
      <c r="LF413" s="234"/>
      <c r="LG413" s="234"/>
      <c r="LH413" s="234"/>
      <c r="LI413" s="234"/>
      <c r="LJ413" s="234"/>
      <c r="LK413" s="234"/>
      <c r="LL413" s="234"/>
      <c r="LM413" s="234"/>
      <c r="LN413" s="234"/>
      <c r="LO413" s="234"/>
      <c r="LP413" s="234"/>
      <c r="LQ413" s="234"/>
      <c r="LR413" s="234"/>
      <c r="LS413" s="234"/>
      <c r="LT413" s="234"/>
      <c r="LU413" s="234"/>
      <c r="LV413" s="234"/>
      <c r="LW413" s="234"/>
      <c r="LX413" s="234"/>
      <c r="LY413" s="234"/>
      <c r="LZ413" s="234"/>
      <c r="MA413" s="234"/>
      <c r="MB413" s="234"/>
      <c r="MC413" s="234"/>
      <c r="MD413" s="234"/>
      <c r="ME413" s="234"/>
      <c r="MF413" s="234"/>
      <c r="MG413" s="234"/>
      <c r="MH413" s="234"/>
      <c r="MI413" s="234"/>
      <c r="MJ413" s="234"/>
      <c r="MK413" s="234"/>
      <c r="ML413" s="234"/>
      <c r="MM413" s="234"/>
      <c r="MN413" s="234"/>
      <c r="MO413" s="234"/>
      <c r="MP413" s="234"/>
      <c r="MQ413" s="234"/>
      <c r="MR413" s="234"/>
      <c r="MS413" s="234"/>
      <c r="MT413" s="234"/>
      <c r="MU413" s="234"/>
      <c r="MV413" s="234"/>
      <c r="MW413" s="234"/>
      <c r="MX413" s="234"/>
      <c r="MY413" s="234"/>
      <c r="MZ413" s="234"/>
      <c r="NA413" s="234"/>
      <c r="NB413" s="234"/>
      <c r="NC413" s="234"/>
      <c r="ND413" s="234"/>
      <c r="NE413" s="234"/>
      <c r="NF413" s="234"/>
      <c r="NG413" s="234"/>
      <c r="NH413" s="234"/>
      <c r="NI413" s="234"/>
      <c r="NJ413" s="234"/>
      <c r="NK413" s="234"/>
      <c r="NL413" s="234"/>
      <c r="NM413" s="234"/>
      <c r="NN413" s="234"/>
      <c r="NO413" s="234"/>
      <c r="NP413" s="234"/>
      <c r="NQ413" s="234"/>
      <c r="NR413" s="234"/>
      <c r="NS413" s="234"/>
      <c r="NT413" s="234"/>
      <c r="NU413" s="234"/>
      <c r="NV413" s="234"/>
      <c r="NW413" s="234"/>
      <c r="NX413" s="234"/>
      <c r="NY413" s="234"/>
      <c r="NZ413" s="234"/>
      <c r="OA413" s="234"/>
      <c r="OB413" s="234"/>
      <c r="OC413" s="234"/>
      <c r="OD413" s="234"/>
      <c r="OE413" s="234"/>
      <c r="OF413" s="234"/>
      <c r="OG413" s="234"/>
      <c r="OH413" s="234"/>
      <c r="OI413" s="234"/>
      <c r="OJ413" s="234"/>
      <c r="OK413" s="234"/>
      <c r="OL413" s="234"/>
      <c r="OM413" s="234"/>
      <c r="ON413" s="234"/>
      <c r="OO413" s="234"/>
      <c r="OP413" s="234"/>
      <c r="OQ413" s="234"/>
      <c r="OR413" s="234"/>
      <c r="OS413" s="234"/>
      <c r="OT413" s="234"/>
      <c r="OU413" s="234"/>
      <c r="OV413" s="234"/>
      <c r="OW413" s="234"/>
      <c r="OX413" s="234"/>
      <c r="OY413" s="234"/>
      <c r="OZ413" s="234"/>
      <c r="PA413" s="234"/>
      <c r="PB413" s="234"/>
      <c r="PC413" s="234"/>
      <c r="PD413" s="234"/>
      <c r="PE413" s="234"/>
      <c r="PF413" s="234"/>
      <c r="PG413" s="234"/>
      <c r="PH413" s="234"/>
      <c r="PI413" s="234"/>
      <c r="PJ413" s="234"/>
      <c r="PK413" s="234"/>
      <c r="PL413" s="234"/>
      <c r="PM413" s="234"/>
      <c r="PN413" s="234"/>
      <c r="PO413" s="234"/>
      <c r="PP413" s="234"/>
      <c r="PQ413" s="234"/>
      <c r="PR413" s="234"/>
      <c r="PS413" s="234"/>
      <c r="PT413" s="234"/>
      <c r="PU413" s="234"/>
      <c r="PV413" s="234"/>
      <c r="PW413" s="234"/>
      <c r="PX413" s="234"/>
      <c r="PY413" s="234"/>
      <c r="PZ413" s="234"/>
      <c r="QA413" s="234"/>
      <c r="QB413" s="234"/>
      <c r="QC413" s="234"/>
      <c r="QD413" s="234"/>
      <c r="QE413" s="234"/>
      <c r="QF413" s="234"/>
      <c r="QG413" s="234"/>
      <c r="QH413" s="234"/>
      <c r="QI413" s="234"/>
      <c r="QJ413" s="234"/>
      <c r="QK413" s="234"/>
      <c r="QL413" s="234"/>
      <c r="QM413" s="234"/>
      <c r="QN413" s="234"/>
      <c r="QO413" s="234"/>
      <c r="QP413" s="234"/>
      <c r="QQ413" s="234"/>
      <c r="QR413" s="234"/>
      <c r="QS413" s="234"/>
      <c r="QT413" s="234"/>
      <c r="QU413" s="234"/>
      <c r="QV413" s="234"/>
      <c r="QW413" s="234"/>
      <c r="QX413" s="234"/>
      <c r="QY413" s="234"/>
      <c r="QZ413" s="234"/>
      <c r="RA413" s="234"/>
      <c r="RB413" s="234"/>
      <c r="RC413" s="234"/>
      <c r="RD413" s="234"/>
      <c r="RE413" s="234"/>
      <c r="RF413" s="234"/>
      <c r="RG413" s="234"/>
      <c r="RH413" s="234"/>
      <c r="RI413" s="234"/>
      <c r="RJ413" s="234"/>
      <c r="RK413" s="234"/>
      <c r="RL413" s="234"/>
      <c r="RM413" s="234"/>
      <c r="RN413" s="234"/>
      <c r="RO413" s="234"/>
      <c r="RP413" s="234"/>
      <c r="RQ413" s="234"/>
      <c r="RR413" s="234"/>
      <c r="RS413" s="234"/>
      <c r="RT413" s="234"/>
      <c r="RU413" s="234"/>
      <c r="RV413" s="234"/>
      <c r="RW413" s="234"/>
      <c r="RX413" s="234"/>
      <c r="RY413" s="234"/>
      <c r="RZ413" s="234"/>
      <c r="SA413" s="234"/>
      <c r="SB413" s="234"/>
      <c r="SC413" s="234"/>
      <c r="SD413" s="234"/>
      <c r="SE413" s="234"/>
      <c r="SF413" s="234"/>
      <c r="SG413" s="234"/>
      <c r="SH413" s="234"/>
      <c r="SI413" s="234"/>
      <c r="SJ413" s="234"/>
      <c r="SK413" s="234"/>
      <c r="SL413" s="234"/>
      <c r="SM413" s="234"/>
      <c r="SN413" s="234"/>
      <c r="SO413" s="234"/>
      <c r="SP413" s="234"/>
      <c r="SQ413" s="234"/>
      <c r="SR413" s="234"/>
      <c r="SS413" s="234"/>
      <c r="ST413" s="234"/>
      <c r="SU413" s="234"/>
      <c r="SV413" s="234"/>
      <c r="SW413" s="234"/>
      <c r="SX413" s="234"/>
      <c r="SY413" s="234"/>
      <c r="SZ413" s="234"/>
      <c r="TA413" s="234"/>
      <c r="TB413" s="234"/>
      <c r="TC413" s="234"/>
      <c r="TD413" s="234"/>
      <c r="TE413" s="234"/>
      <c r="TF413" s="234"/>
      <c r="TG413" s="234"/>
      <c r="TH413" s="234"/>
      <c r="TI413" s="234"/>
      <c r="TJ413" s="234"/>
      <c r="TK413" s="234"/>
      <c r="TL413" s="234"/>
      <c r="TM413" s="234"/>
      <c r="TN413" s="234"/>
      <c r="TO413" s="234"/>
      <c r="TP413" s="234"/>
      <c r="TQ413" s="234"/>
      <c r="TR413" s="234"/>
      <c r="TS413" s="234"/>
      <c r="TT413" s="234"/>
      <c r="TU413" s="234"/>
      <c r="TV413" s="234"/>
      <c r="TW413" s="234"/>
      <c r="TX413" s="234"/>
      <c r="TY413" s="234"/>
      <c r="TZ413" s="234"/>
      <c r="UA413" s="234"/>
      <c r="UB413" s="234"/>
      <c r="UC413" s="234"/>
      <c r="UD413" s="234"/>
      <c r="UE413" s="234"/>
      <c r="UF413" s="234"/>
      <c r="UG413" s="234"/>
      <c r="UH413" s="234"/>
      <c r="UI413" s="234"/>
      <c r="UJ413" s="234"/>
      <c r="UK413" s="234"/>
      <c r="UL413" s="234"/>
      <c r="UM413" s="234"/>
      <c r="UN413" s="234"/>
      <c r="UO413" s="234"/>
      <c r="UP413" s="234"/>
      <c r="UQ413" s="234"/>
      <c r="UR413" s="234"/>
      <c r="US413" s="234"/>
      <c r="UT413" s="234"/>
      <c r="UU413" s="234"/>
      <c r="UV413" s="234"/>
      <c r="UW413" s="234"/>
      <c r="UX413" s="234"/>
      <c r="UY413" s="234"/>
      <c r="UZ413" s="234"/>
      <c r="VA413" s="234"/>
      <c r="VB413" s="234"/>
      <c r="VC413" s="234"/>
      <c r="VD413" s="234"/>
      <c r="VE413" s="234"/>
      <c r="VF413" s="234"/>
      <c r="VG413" s="234"/>
      <c r="VH413" s="234"/>
      <c r="VI413" s="234"/>
      <c r="VJ413" s="234"/>
      <c r="VK413" s="234"/>
      <c r="VL413" s="234"/>
      <c r="VM413" s="234"/>
      <c r="VN413" s="234"/>
      <c r="VO413" s="234"/>
      <c r="VP413" s="234"/>
      <c r="VQ413" s="234"/>
      <c r="VR413" s="234"/>
      <c r="VS413" s="234"/>
      <c r="VT413" s="234"/>
      <c r="VU413" s="234"/>
      <c r="VV413" s="234"/>
      <c r="VW413" s="234"/>
      <c r="VX413" s="234"/>
      <c r="VY413" s="234"/>
      <c r="VZ413" s="234"/>
      <c r="WA413" s="234"/>
      <c r="WB413" s="234"/>
      <c r="WC413" s="234"/>
      <c r="WD413" s="234"/>
      <c r="WE413" s="234"/>
      <c r="WF413" s="234"/>
      <c r="WG413" s="234"/>
      <c r="WH413" s="234"/>
      <c r="WI413" s="234"/>
      <c r="WJ413" s="234"/>
      <c r="WK413" s="234"/>
      <c r="WL413" s="234"/>
      <c r="WM413" s="234"/>
      <c r="WN413" s="234"/>
      <c r="WO413" s="234"/>
      <c r="WP413" s="234"/>
      <c r="WQ413" s="234"/>
      <c r="WR413" s="234"/>
      <c r="WS413" s="234"/>
      <c r="WT413" s="234"/>
      <c r="WU413" s="234"/>
      <c r="WV413" s="234"/>
      <c r="WW413" s="234"/>
      <c r="WX413" s="234"/>
      <c r="WY413" s="234"/>
      <c r="WZ413" s="234"/>
      <c r="XA413" s="234"/>
      <c r="XB413" s="234"/>
      <c r="XC413" s="234"/>
      <c r="XD413" s="234"/>
      <c r="XE413" s="234"/>
      <c r="XF413" s="234"/>
      <c r="XG413" s="234"/>
      <c r="XH413" s="234"/>
      <c r="XI413" s="234"/>
      <c r="XJ413" s="234"/>
      <c r="XK413" s="234"/>
      <c r="XL413" s="234"/>
      <c r="XM413" s="234"/>
      <c r="XN413" s="234"/>
      <c r="XO413" s="234"/>
      <c r="XP413" s="234"/>
      <c r="XQ413" s="234"/>
      <c r="XR413" s="234"/>
      <c r="XS413" s="234"/>
      <c r="XT413" s="234"/>
      <c r="XU413" s="234"/>
      <c r="XV413" s="234"/>
      <c r="XW413" s="234"/>
      <c r="XX413" s="234"/>
      <c r="XY413" s="234"/>
      <c r="XZ413" s="234"/>
      <c r="YA413" s="234"/>
      <c r="YB413" s="234"/>
      <c r="YC413" s="234"/>
      <c r="YD413" s="234"/>
      <c r="YE413" s="234"/>
      <c r="YF413" s="234"/>
      <c r="YG413" s="234"/>
      <c r="YH413" s="234"/>
      <c r="YI413" s="234"/>
      <c r="YJ413" s="234"/>
      <c r="YK413" s="234"/>
      <c r="YL413" s="234"/>
      <c r="YM413" s="234"/>
      <c r="YN413" s="234"/>
      <c r="YO413" s="234"/>
      <c r="YP413" s="234"/>
      <c r="YQ413" s="234"/>
      <c r="YR413" s="234"/>
      <c r="YS413" s="234"/>
      <c r="YT413" s="234"/>
      <c r="YU413" s="234"/>
      <c r="YV413" s="234"/>
      <c r="YW413" s="234"/>
      <c r="YX413" s="234"/>
      <c r="YY413" s="234"/>
      <c r="YZ413" s="234"/>
      <c r="ZA413" s="234"/>
      <c r="ZB413" s="234"/>
      <c r="ZC413" s="234"/>
      <c r="ZD413" s="234"/>
      <c r="ZE413" s="234"/>
      <c r="ZF413" s="234"/>
      <c r="ZG413" s="234"/>
      <c r="ZH413" s="234"/>
      <c r="ZI413" s="234"/>
      <c r="ZJ413" s="234"/>
      <c r="ZK413" s="234"/>
      <c r="ZL413" s="234"/>
      <c r="ZM413" s="234"/>
      <c r="ZN413" s="234"/>
      <c r="ZO413" s="234"/>
      <c r="ZP413" s="234"/>
      <c r="ZQ413" s="234"/>
      <c r="ZR413" s="234"/>
      <c r="ZS413" s="234"/>
      <c r="ZT413" s="234"/>
      <c r="ZU413" s="234"/>
      <c r="ZV413" s="234"/>
      <c r="ZW413" s="234"/>
      <c r="ZX413" s="234"/>
      <c r="ZY413" s="234"/>
      <c r="ZZ413" s="234"/>
      <c r="AAA413" s="234"/>
      <c r="AAB413" s="234"/>
      <c r="AAC413" s="234"/>
      <c r="AAD413" s="234"/>
      <c r="AAE413" s="234"/>
      <c r="AAF413" s="234"/>
      <c r="AAG413" s="234"/>
      <c r="AAH413" s="234"/>
      <c r="AAI413" s="234"/>
      <c r="AAJ413" s="234"/>
      <c r="AAK413" s="234"/>
      <c r="AAL413" s="234"/>
      <c r="AAM413" s="234"/>
      <c r="AAN413" s="234"/>
      <c r="AAO413" s="234"/>
      <c r="AAP413" s="234"/>
      <c r="AAQ413" s="234"/>
      <c r="AAR413" s="234"/>
      <c r="AAS413" s="234"/>
      <c r="AAT413" s="234"/>
      <c r="AAU413" s="234"/>
      <c r="AAV413" s="234"/>
      <c r="AAW413" s="234"/>
      <c r="AAX413" s="234"/>
      <c r="AAY413" s="234"/>
      <c r="AAZ413" s="234"/>
      <c r="ABA413" s="234"/>
      <c r="ABB413" s="234"/>
      <c r="ABC413" s="234"/>
      <c r="ABD413" s="234"/>
      <c r="ABE413" s="234"/>
      <c r="ABF413" s="234"/>
      <c r="ABG413" s="234"/>
      <c r="ABH413" s="234"/>
      <c r="ABI413" s="234"/>
      <c r="ABJ413" s="234"/>
      <c r="ABK413" s="234"/>
      <c r="ABL413" s="234"/>
      <c r="ABM413" s="234"/>
      <c r="ABN413" s="234"/>
      <c r="ABO413" s="234"/>
      <c r="ABP413" s="234"/>
      <c r="ABQ413" s="234"/>
      <c r="ABR413" s="234"/>
      <c r="ABS413" s="234"/>
      <c r="ABT413" s="234"/>
      <c r="ABU413" s="234"/>
      <c r="ABV413" s="234"/>
      <c r="ABW413" s="234"/>
      <c r="ABX413" s="234"/>
      <c r="ABY413" s="234"/>
      <c r="ABZ413" s="234"/>
      <c r="ACA413" s="234"/>
      <c r="ACB413" s="234"/>
      <c r="ACC413" s="234"/>
      <c r="ACD413" s="234"/>
      <c r="ACE413" s="234"/>
      <c r="ACF413" s="234"/>
      <c r="ACG413" s="234"/>
      <c r="ACH413" s="234"/>
      <c r="ACI413" s="234"/>
      <c r="ACJ413" s="234"/>
      <c r="ACK413" s="234"/>
      <c r="ACL413" s="234"/>
      <c r="ACM413" s="234"/>
      <c r="ACN413" s="234"/>
      <c r="ACO413" s="234"/>
      <c r="ACP413" s="234"/>
      <c r="ACQ413" s="234"/>
      <c r="ACR413" s="234"/>
      <c r="ACS413" s="234"/>
      <c r="ACT413" s="234"/>
      <c r="ACU413" s="234"/>
      <c r="ACV413" s="234"/>
      <c r="ACW413" s="234"/>
      <c r="ACX413" s="234"/>
      <c r="ACY413" s="234"/>
      <c r="ACZ413" s="234"/>
      <c r="ADA413" s="234"/>
      <c r="ADB413" s="234"/>
      <c r="ADC413" s="234"/>
      <c r="ADD413" s="234"/>
      <c r="ADE413" s="234"/>
      <c r="ADF413" s="234"/>
      <c r="ADG413" s="234"/>
      <c r="ADH413" s="234"/>
      <c r="ADI413" s="234"/>
      <c r="ADJ413" s="234"/>
      <c r="ADK413" s="234"/>
      <c r="ADL413" s="234"/>
      <c r="ADM413" s="234"/>
      <c r="ADN413" s="234"/>
      <c r="ADO413" s="234"/>
      <c r="ADP413" s="234"/>
      <c r="ADQ413" s="234"/>
      <c r="ADR413" s="234"/>
      <c r="ADS413" s="234"/>
      <c r="ADT413" s="234"/>
      <c r="ADU413" s="234"/>
      <c r="ADV413" s="234"/>
      <c r="ADW413" s="234"/>
      <c r="ADX413" s="234"/>
      <c r="ADY413" s="234"/>
      <c r="ADZ413" s="234"/>
      <c r="AEA413" s="234"/>
      <c r="AEB413" s="234"/>
      <c r="AEC413" s="234"/>
      <c r="AED413" s="234"/>
      <c r="AEE413" s="234"/>
      <c r="AEF413" s="234"/>
      <c r="AEG413" s="234"/>
      <c r="AEH413" s="234"/>
      <c r="AEI413" s="234"/>
      <c r="AEJ413" s="234"/>
      <c r="AEK413" s="234"/>
      <c r="AEL413" s="234"/>
      <c r="AEM413" s="234"/>
      <c r="AEN413" s="234"/>
      <c r="AEO413" s="234"/>
      <c r="AEP413" s="234"/>
      <c r="AEQ413" s="234"/>
      <c r="AER413" s="234"/>
      <c r="AES413" s="234"/>
      <c r="AET413" s="234"/>
      <c r="AEU413" s="234"/>
      <c r="AEV413" s="234"/>
      <c r="AEW413" s="234"/>
      <c r="AEX413" s="234"/>
      <c r="AEY413" s="234"/>
      <c r="AEZ413" s="234"/>
      <c r="AFA413" s="234"/>
      <c r="AFB413" s="234"/>
      <c r="AFC413" s="234"/>
      <c r="AFD413" s="234"/>
      <c r="AFE413" s="234"/>
      <c r="AFF413" s="234"/>
      <c r="AFG413" s="234"/>
      <c r="AFH413" s="234"/>
      <c r="AFI413" s="234"/>
      <c r="AFJ413" s="234"/>
      <c r="AFK413" s="234"/>
      <c r="AFL413" s="234"/>
      <c r="AFM413" s="234"/>
      <c r="AFN413" s="234"/>
      <c r="AFO413" s="234"/>
      <c r="AFP413" s="234"/>
      <c r="AFQ413" s="234"/>
      <c r="AFR413" s="234"/>
      <c r="AFS413" s="234"/>
      <c r="AFT413" s="234"/>
      <c r="AFU413" s="234"/>
      <c r="AFV413" s="234"/>
      <c r="AFW413" s="234"/>
      <c r="AFX413" s="234"/>
      <c r="AFY413" s="234"/>
      <c r="AFZ413" s="234"/>
      <c r="AGA413" s="234"/>
      <c r="AGB413" s="234"/>
      <c r="AGC413" s="234"/>
      <c r="AGD413" s="234"/>
      <c r="AGE413" s="234"/>
      <c r="AGF413" s="234"/>
      <c r="AGG413" s="234"/>
      <c r="AGH413" s="234"/>
      <c r="AGI413" s="234"/>
      <c r="AGJ413" s="234"/>
      <c r="AGK413" s="234"/>
      <c r="AGL413" s="234"/>
      <c r="AGM413" s="234"/>
      <c r="AGN413" s="234"/>
      <c r="AGO413" s="234"/>
      <c r="AGP413" s="234"/>
      <c r="AGQ413" s="234"/>
      <c r="AGR413" s="234"/>
      <c r="AGS413" s="234"/>
      <c r="AGT413" s="234"/>
      <c r="AGU413" s="234"/>
      <c r="AGV413" s="234"/>
      <c r="AGW413" s="234"/>
      <c r="AGX413" s="234"/>
      <c r="AGY413" s="234"/>
      <c r="AGZ413" s="234"/>
      <c r="AHA413" s="234"/>
      <c r="AHB413" s="234"/>
      <c r="AHC413" s="234"/>
      <c r="AHD413" s="234"/>
      <c r="AHE413" s="234"/>
      <c r="AHF413" s="234"/>
      <c r="AHG413" s="234"/>
      <c r="AHH413" s="234"/>
      <c r="AHI413" s="234"/>
      <c r="AHJ413" s="234"/>
      <c r="AHK413" s="234"/>
      <c r="AHL413" s="234"/>
      <c r="AHM413" s="234"/>
      <c r="AHN413" s="234"/>
      <c r="AHO413" s="234"/>
      <c r="AHP413" s="234"/>
      <c r="AHQ413" s="234"/>
      <c r="AHR413" s="234"/>
      <c r="AHS413" s="234"/>
      <c r="AHT413" s="234"/>
      <c r="AHU413" s="234"/>
      <c r="AHV413" s="234"/>
      <c r="AHW413" s="234"/>
      <c r="AHX413" s="234"/>
      <c r="AHY413" s="234"/>
      <c r="AHZ413" s="234"/>
      <c r="AIA413" s="234"/>
      <c r="AIB413" s="234"/>
      <c r="AIC413" s="234"/>
      <c r="AID413" s="234"/>
      <c r="AIE413" s="234"/>
      <c r="AIF413" s="234"/>
      <c r="AIG413" s="234"/>
      <c r="AIH413" s="234"/>
      <c r="AII413" s="234"/>
      <c r="AIJ413" s="234"/>
      <c r="AIK413" s="234"/>
      <c r="AIL413" s="234"/>
      <c r="AIM413" s="234"/>
      <c r="AIN413" s="234"/>
      <c r="AIO413" s="234"/>
      <c r="AIP413" s="234"/>
      <c r="AIQ413" s="234"/>
      <c r="AIR413" s="234"/>
      <c r="AIS413" s="234"/>
      <c r="AIT413" s="234"/>
      <c r="AIU413" s="234"/>
      <c r="AIV413" s="234"/>
      <c r="AIW413" s="234"/>
      <c r="AIX413" s="234"/>
      <c r="AIY413" s="234"/>
      <c r="AIZ413" s="234"/>
      <c r="AJA413" s="234"/>
      <c r="AJB413" s="234"/>
      <c r="AJC413" s="234"/>
      <c r="AJD413" s="234"/>
      <c r="AJE413" s="234"/>
      <c r="AJF413" s="234"/>
      <c r="AJG413" s="234"/>
      <c r="AJH413" s="234"/>
      <c r="AJI413" s="234"/>
      <c r="AJJ413" s="234"/>
      <c r="AJK413" s="234"/>
      <c r="AJL413" s="234"/>
      <c r="AJM413" s="234"/>
      <c r="AJN413" s="234"/>
      <c r="AJO413" s="234"/>
      <c r="AJP413" s="234"/>
      <c r="AJQ413" s="234"/>
      <c r="AJR413" s="234"/>
      <c r="AJS413" s="234"/>
      <c r="AJT413" s="234"/>
      <c r="AJU413" s="234"/>
      <c r="AJV413" s="234"/>
      <c r="AJW413" s="234"/>
      <c r="AJX413" s="234"/>
      <c r="AJY413" s="234"/>
      <c r="AJZ413" s="234"/>
      <c r="AKA413" s="234"/>
      <c r="AKB413" s="234"/>
      <c r="AKC413" s="234"/>
      <c r="AKD413" s="234"/>
      <c r="AKE413" s="234"/>
      <c r="AKF413" s="234"/>
      <c r="AKG413" s="234"/>
      <c r="AKH413" s="234"/>
      <c r="AKI413" s="234"/>
      <c r="AKJ413" s="234"/>
      <c r="AKK413" s="234"/>
      <c r="AKL413" s="234"/>
      <c r="AKM413" s="234"/>
      <c r="AKN413" s="234"/>
      <c r="AKO413" s="234"/>
      <c r="AKP413" s="234"/>
      <c r="AKQ413" s="234"/>
      <c r="AKR413" s="234"/>
      <c r="AKS413" s="234"/>
      <c r="AKT413" s="234"/>
      <c r="AKU413" s="234"/>
      <c r="AKV413" s="234"/>
      <c r="AKW413" s="234"/>
      <c r="AKX413" s="234"/>
      <c r="AKY413" s="234"/>
      <c r="AKZ413" s="234"/>
      <c r="ALA413" s="234"/>
      <c r="ALB413" s="234"/>
      <c r="ALC413" s="234"/>
      <c r="ALD413" s="234"/>
      <c r="ALE413" s="234"/>
      <c r="ALF413" s="234"/>
      <c r="ALG413" s="234"/>
      <c r="ALH413" s="234"/>
      <c r="ALI413" s="234"/>
      <c r="ALJ413" s="234"/>
      <c r="ALK413" s="234"/>
      <c r="ALL413" s="234"/>
      <c r="ALM413" s="234"/>
      <c r="ALN413" s="234"/>
      <c r="ALO413" s="234"/>
      <c r="ALP413" s="234"/>
      <c r="ALQ413" s="234"/>
      <c r="ALR413" s="234"/>
      <c r="ALS413" s="234"/>
      <c r="ALT413" s="234"/>
      <c r="ALU413" s="234"/>
      <c r="ALV413" s="234"/>
      <c r="ALW413" s="234"/>
      <c r="ALX413" s="234"/>
      <c r="ALY413" s="234"/>
      <c r="ALZ413" s="234"/>
      <c r="AMA413" s="234"/>
      <c r="AMB413" s="234"/>
      <c r="AMC413" s="234"/>
      <c r="AMD413" s="234"/>
      <c r="AME413" s="234"/>
      <c r="AMF413" s="234"/>
      <c r="AMG413" s="234"/>
      <c r="AMH413" s="234"/>
      <c r="AMI413" s="234"/>
      <c r="AMJ413" s="234"/>
      <c r="AMK413" s="234"/>
      <c r="AML413" s="234"/>
      <c r="AMM413" s="234"/>
      <c r="AMN413" s="234"/>
      <c r="AMO413" s="234"/>
      <c r="AMP413" s="234"/>
      <c r="AMQ413" s="234"/>
      <c r="AMR413" s="234"/>
      <c r="AMS413" s="234"/>
      <c r="AMT413" s="234"/>
      <c r="AMU413" s="234"/>
      <c r="AMV413" s="234"/>
      <c r="AMW413" s="234"/>
      <c r="AMX413" s="234"/>
      <c r="AMY413" s="234"/>
      <c r="AMZ413" s="234"/>
      <c r="ANA413" s="234"/>
      <c r="ANB413" s="234"/>
      <c r="ANC413" s="234"/>
      <c r="AND413" s="234"/>
      <c r="ANE413" s="234"/>
      <c r="ANF413" s="234"/>
      <c r="ANG413" s="234"/>
      <c r="ANH413" s="234"/>
      <c r="ANI413" s="234"/>
      <c r="ANJ413" s="234"/>
      <c r="ANK413" s="234"/>
      <c r="ANL413" s="234"/>
      <c r="ANM413" s="234"/>
      <c r="ANN413" s="234"/>
      <c r="ANO413" s="234"/>
      <c r="ANP413" s="234"/>
      <c r="ANQ413" s="234"/>
      <c r="ANR413" s="234"/>
      <c r="ANS413" s="234"/>
      <c r="ANT413" s="234"/>
      <c r="ANU413" s="234"/>
      <c r="ANV413" s="234"/>
      <c r="ANW413" s="234"/>
      <c r="ANX413" s="234"/>
      <c r="ANY413" s="234"/>
      <c r="ANZ413" s="234"/>
      <c r="AOA413" s="234"/>
      <c r="AOB413" s="234"/>
      <c r="AOC413" s="234"/>
      <c r="AOD413" s="234"/>
      <c r="AOE413" s="234"/>
      <c r="AOF413" s="234"/>
      <c r="AOG413" s="234"/>
      <c r="AOH413" s="234"/>
      <c r="AOI413" s="234"/>
      <c r="AOJ413" s="234"/>
      <c r="AOK413" s="234"/>
      <c r="AOL413" s="234"/>
      <c r="AOM413" s="234"/>
      <c r="AON413" s="234"/>
      <c r="AOO413" s="234"/>
      <c r="AOP413" s="234"/>
      <c r="AOQ413" s="234"/>
      <c r="AOR413" s="234"/>
      <c r="AOS413" s="234"/>
      <c r="AOT413" s="234"/>
      <c r="AOU413" s="234"/>
      <c r="AOV413" s="234"/>
      <c r="AOW413" s="234"/>
      <c r="AOX413" s="234"/>
      <c r="AOY413" s="234"/>
      <c r="AOZ413" s="234"/>
      <c r="APA413" s="234"/>
      <c r="APB413" s="234"/>
      <c r="APC413" s="234"/>
      <c r="APD413" s="234"/>
      <c r="APE413" s="234"/>
      <c r="APF413" s="234"/>
      <c r="APG413" s="234"/>
      <c r="APH413" s="234"/>
      <c r="API413" s="234"/>
      <c r="APJ413" s="234"/>
      <c r="APK413" s="234"/>
      <c r="APL413" s="234"/>
      <c r="APM413" s="234"/>
      <c r="APN413" s="234"/>
      <c r="APO413" s="234"/>
      <c r="APP413" s="234"/>
      <c r="APQ413" s="234"/>
      <c r="APR413" s="234"/>
      <c r="APS413" s="234"/>
      <c r="APT413" s="234"/>
      <c r="APU413" s="234"/>
      <c r="APV413" s="234"/>
      <c r="APW413" s="234"/>
      <c r="APX413" s="234"/>
      <c r="APY413" s="234"/>
      <c r="APZ413" s="234"/>
      <c r="AQA413" s="234"/>
      <c r="AQB413" s="234"/>
      <c r="AQC413" s="234"/>
      <c r="AQD413" s="234"/>
      <c r="AQE413" s="234"/>
      <c r="AQF413" s="234"/>
      <c r="AQG413" s="234"/>
      <c r="AQH413" s="234"/>
      <c r="AQI413" s="234"/>
      <c r="AQJ413" s="234"/>
      <c r="AQK413" s="234"/>
      <c r="AQL413" s="234"/>
      <c r="AQM413" s="234"/>
      <c r="AQN413" s="234"/>
      <c r="AQO413" s="234"/>
      <c r="AQP413" s="234"/>
      <c r="AQQ413" s="234"/>
      <c r="AQR413" s="234"/>
      <c r="AQS413" s="234"/>
      <c r="AQT413" s="234"/>
      <c r="AQU413" s="234"/>
      <c r="AQV413" s="234"/>
      <c r="AQW413" s="234"/>
      <c r="AQX413" s="234"/>
      <c r="AQY413" s="234"/>
      <c r="AQZ413" s="234"/>
      <c r="ARA413" s="234"/>
      <c r="ARB413" s="234"/>
      <c r="ARC413" s="234"/>
      <c r="ARD413" s="234"/>
      <c r="ARE413" s="234"/>
      <c r="ARF413" s="234"/>
      <c r="ARG413" s="234"/>
      <c r="ARH413" s="234"/>
      <c r="ARI413" s="234"/>
      <c r="ARJ413" s="234"/>
      <c r="ARK413" s="234"/>
      <c r="ARL413" s="234"/>
      <c r="ARM413" s="234"/>
      <c r="ARN413" s="234"/>
      <c r="ARO413" s="234"/>
      <c r="ARP413" s="234"/>
      <c r="ARQ413" s="234"/>
      <c r="ARR413" s="234"/>
      <c r="ARS413" s="234"/>
      <c r="ART413" s="234"/>
      <c r="ARU413" s="234"/>
      <c r="ARV413" s="234"/>
      <c r="ARW413" s="234"/>
      <c r="ARX413" s="234"/>
      <c r="ARY413" s="234"/>
      <c r="ARZ413" s="234"/>
      <c r="ASA413" s="234"/>
      <c r="ASB413" s="234"/>
      <c r="ASC413" s="234"/>
      <c r="ASD413" s="234"/>
      <c r="ASE413" s="234"/>
      <c r="ASF413" s="234"/>
      <c r="ASG413" s="234"/>
      <c r="ASH413" s="234"/>
      <c r="ASI413" s="234"/>
      <c r="ASJ413" s="234"/>
      <c r="ASK413" s="234"/>
      <c r="ASL413" s="234"/>
      <c r="ASM413" s="234"/>
      <c r="ASN413" s="234"/>
      <c r="ASO413" s="234"/>
      <c r="ASP413" s="234"/>
      <c r="ASQ413" s="234"/>
      <c r="ASR413" s="234"/>
      <c r="ASS413" s="234"/>
      <c r="AST413" s="234"/>
      <c r="ASU413" s="234"/>
      <c r="ASV413" s="234"/>
      <c r="ASW413" s="234"/>
      <c r="ASX413" s="234"/>
      <c r="ASY413" s="234"/>
      <c r="ASZ413" s="234"/>
      <c r="ATA413" s="234"/>
      <c r="ATB413" s="234"/>
      <c r="ATC413" s="234"/>
      <c r="ATD413" s="234"/>
      <c r="ATE413" s="234"/>
      <c r="ATF413" s="234"/>
      <c r="ATG413" s="234"/>
      <c r="ATH413" s="234"/>
      <c r="ATI413" s="234"/>
      <c r="ATJ413" s="234"/>
      <c r="ATK413" s="234"/>
      <c r="ATL413" s="234"/>
      <c r="ATM413" s="234"/>
      <c r="ATN413" s="234"/>
      <c r="ATO413" s="234"/>
      <c r="ATP413" s="234"/>
      <c r="ATQ413" s="234"/>
      <c r="ATR413" s="234"/>
      <c r="ATS413" s="234"/>
      <c r="ATT413" s="234"/>
      <c r="ATU413" s="234"/>
      <c r="ATV413" s="234"/>
      <c r="ATW413" s="234"/>
      <c r="ATX413" s="234"/>
      <c r="ATY413" s="234"/>
      <c r="ATZ413" s="234"/>
      <c r="AUA413" s="234"/>
      <c r="AUB413" s="234"/>
      <c r="AUC413" s="234"/>
      <c r="AUD413" s="234"/>
      <c r="AUE413" s="234"/>
      <c r="AUF413" s="234"/>
      <c r="AUG413" s="234"/>
      <c r="AUH413" s="234"/>
      <c r="AUI413" s="234"/>
      <c r="AUJ413" s="234"/>
      <c r="AUK413" s="234"/>
      <c r="AUL413" s="234"/>
      <c r="AUM413" s="234"/>
      <c r="AUN413" s="234"/>
      <c r="AUO413" s="234"/>
      <c r="AUP413" s="234"/>
      <c r="AUQ413" s="234"/>
      <c r="AUR413" s="234"/>
      <c r="AUS413" s="234"/>
      <c r="AUT413" s="234"/>
      <c r="AUU413" s="234"/>
      <c r="AUV413" s="234"/>
      <c r="AUW413" s="234"/>
      <c r="AUX413" s="234"/>
      <c r="AUY413" s="234"/>
      <c r="AUZ413" s="234"/>
      <c r="AVA413" s="234"/>
      <c r="AVB413" s="234"/>
      <c r="AVC413" s="234"/>
      <c r="AVD413" s="234"/>
      <c r="AVE413" s="234"/>
      <c r="AVF413" s="234"/>
      <c r="AVG413" s="234"/>
      <c r="AVH413" s="234"/>
      <c r="AVI413" s="234"/>
      <c r="AVJ413" s="234"/>
      <c r="AVK413" s="234"/>
      <c r="AVL413" s="234"/>
      <c r="AVM413" s="234"/>
      <c r="AVN413" s="234"/>
      <c r="AVO413" s="234"/>
      <c r="AVP413" s="234"/>
      <c r="AVQ413" s="234"/>
      <c r="AVR413" s="234"/>
      <c r="AVS413" s="234"/>
      <c r="AVT413" s="234"/>
      <c r="AVU413" s="234"/>
      <c r="AVV413" s="234"/>
      <c r="AVW413" s="234"/>
      <c r="AVX413" s="234"/>
      <c r="AVY413" s="234"/>
      <c r="AVZ413" s="234"/>
      <c r="AWA413" s="234"/>
      <c r="AWB413" s="234"/>
      <c r="AWC413" s="234"/>
      <c r="AWD413" s="234"/>
      <c r="AWE413" s="234"/>
      <c r="AWF413" s="234"/>
      <c r="AWG413" s="234"/>
      <c r="AWH413" s="234"/>
      <c r="AWI413" s="234"/>
      <c r="AWJ413" s="234"/>
      <c r="AWK413" s="234"/>
      <c r="AWL413" s="234"/>
      <c r="AWM413" s="234"/>
      <c r="AWN413" s="234"/>
      <c r="AWO413" s="234"/>
      <c r="AWP413" s="234"/>
      <c r="AWQ413" s="234"/>
      <c r="AWR413" s="234"/>
      <c r="AWS413" s="234"/>
      <c r="AWT413" s="234"/>
      <c r="AWU413" s="234"/>
      <c r="AWV413" s="234"/>
      <c r="AWW413" s="234"/>
      <c r="AWX413" s="234"/>
      <c r="AWY413" s="234"/>
      <c r="AWZ413" s="234"/>
      <c r="AXA413" s="234"/>
      <c r="AXB413" s="234"/>
      <c r="AXC413" s="234"/>
      <c r="AXD413" s="234"/>
      <c r="AXE413" s="234"/>
      <c r="AXF413" s="234"/>
      <c r="AXG413" s="234"/>
      <c r="AXH413" s="234"/>
      <c r="AXI413" s="234"/>
      <c r="AXJ413" s="234"/>
      <c r="AXK413" s="234"/>
      <c r="AXL413" s="234"/>
      <c r="AXM413" s="234"/>
      <c r="AXN413" s="234"/>
      <c r="AXO413" s="234"/>
      <c r="AXP413" s="234"/>
      <c r="AXQ413" s="234"/>
      <c r="AXR413" s="234"/>
      <c r="AXS413" s="234"/>
      <c r="AXT413" s="234"/>
      <c r="AXU413" s="234"/>
      <c r="AXV413" s="234"/>
      <c r="AXW413" s="234"/>
      <c r="AXX413" s="234"/>
      <c r="AXY413" s="234"/>
      <c r="AXZ413" s="234"/>
      <c r="AYA413" s="234"/>
      <c r="AYB413" s="234"/>
      <c r="AYC413" s="234"/>
      <c r="AYD413" s="234"/>
      <c r="AYE413" s="234"/>
      <c r="AYF413" s="234"/>
      <c r="AYG413" s="234"/>
      <c r="AYH413" s="234"/>
      <c r="AYI413" s="234"/>
      <c r="AYJ413" s="234"/>
      <c r="AYK413" s="234"/>
      <c r="AYL413" s="234"/>
      <c r="AYM413" s="234"/>
      <c r="AYN413" s="234"/>
      <c r="AYO413" s="234"/>
      <c r="AYP413" s="234"/>
      <c r="AYQ413" s="234"/>
      <c r="AYR413" s="234"/>
      <c r="AYS413" s="234"/>
      <c r="AYT413" s="234"/>
      <c r="AYU413" s="234"/>
      <c r="AYV413" s="234"/>
      <c r="AYW413" s="234"/>
      <c r="AYX413" s="234"/>
      <c r="AYY413" s="234"/>
      <c r="AYZ413" s="234"/>
      <c r="AZA413" s="234"/>
      <c r="AZB413" s="234"/>
      <c r="AZC413" s="234"/>
      <c r="AZD413" s="234"/>
      <c r="AZE413" s="234"/>
      <c r="AZF413" s="234"/>
      <c r="AZG413" s="234"/>
      <c r="AZH413" s="234"/>
      <c r="AZI413" s="234"/>
      <c r="AZJ413" s="234"/>
      <c r="AZK413" s="234"/>
      <c r="AZL413" s="234"/>
      <c r="AZM413" s="234"/>
      <c r="AZN413" s="234"/>
      <c r="AZO413" s="234"/>
      <c r="AZP413" s="234"/>
      <c r="AZQ413" s="234"/>
      <c r="AZR413" s="234"/>
      <c r="AZS413" s="234"/>
      <c r="AZT413" s="234"/>
      <c r="AZU413" s="234"/>
      <c r="AZV413" s="234"/>
      <c r="AZW413" s="234"/>
      <c r="AZX413" s="234"/>
      <c r="AZY413" s="234"/>
      <c r="AZZ413" s="234"/>
      <c r="BAA413" s="234"/>
      <c r="BAB413" s="234"/>
      <c r="BAC413" s="234"/>
      <c r="BAD413" s="234"/>
      <c r="BAE413" s="234"/>
      <c r="BAF413" s="234"/>
      <c r="BAG413" s="234"/>
      <c r="BAH413" s="234"/>
      <c r="BAI413" s="234"/>
      <c r="BAJ413" s="234"/>
      <c r="BAK413" s="234"/>
      <c r="BAL413" s="234"/>
      <c r="BAM413" s="234"/>
      <c r="BAN413" s="234"/>
      <c r="BAO413" s="234"/>
      <c r="BAP413" s="234"/>
      <c r="BAQ413" s="234"/>
      <c r="BAR413" s="234"/>
      <c r="BAS413" s="234"/>
      <c r="BAT413" s="234"/>
      <c r="BAU413" s="234"/>
      <c r="BAV413" s="234"/>
      <c r="BAW413" s="234"/>
      <c r="BAX413" s="234"/>
      <c r="BAY413" s="234"/>
      <c r="BAZ413" s="234"/>
      <c r="BBA413" s="234"/>
      <c r="BBB413" s="234"/>
      <c r="BBC413" s="234"/>
      <c r="BBD413" s="234"/>
      <c r="BBE413" s="234"/>
      <c r="BBF413" s="234"/>
      <c r="BBG413" s="234"/>
      <c r="BBH413" s="234"/>
      <c r="BBI413" s="234"/>
      <c r="BBJ413" s="234"/>
      <c r="BBK413" s="234"/>
      <c r="BBL413" s="234"/>
      <c r="BBM413" s="234"/>
      <c r="BBN413" s="234"/>
      <c r="BBO413" s="234"/>
      <c r="BBP413" s="234"/>
      <c r="BBQ413" s="234"/>
      <c r="BBR413" s="234"/>
      <c r="BBS413" s="234"/>
      <c r="BBT413" s="234"/>
      <c r="BBU413" s="234"/>
      <c r="BBV413" s="234"/>
      <c r="BBW413" s="234"/>
      <c r="BBX413" s="234"/>
      <c r="BBY413" s="234"/>
      <c r="BBZ413" s="234"/>
      <c r="BCA413" s="234"/>
      <c r="BCB413" s="234"/>
      <c r="BCC413" s="234"/>
      <c r="BCD413" s="234"/>
      <c r="BCE413" s="234"/>
      <c r="BCF413" s="234"/>
      <c r="BCG413" s="234"/>
      <c r="BCH413" s="234"/>
      <c r="BCI413" s="234"/>
      <c r="BCJ413" s="234"/>
      <c r="BCK413" s="234"/>
      <c r="BCL413" s="234"/>
      <c r="BCM413" s="234"/>
      <c r="BCN413" s="234"/>
      <c r="BCO413" s="234"/>
      <c r="BCP413" s="234"/>
      <c r="BCQ413" s="234"/>
      <c r="BCR413" s="234"/>
      <c r="BCS413" s="234"/>
      <c r="BCT413" s="234"/>
      <c r="BCU413" s="234"/>
      <c r="BCV413" s="234"/>
      <c r="BCW413" s="234"/>
      <c r="BCX413" s="234"/>
      <c r="BCY413" s="234"/>
      <c r="BCZ413" s="234"/>
      <c r="BDA413" s="234"/>
      <c r="BDB413" s="234"/>
      <c r="BDC413" s="234"/>
      <c r="BDD413" s="234"/>
      <c r="BDE413" s="234"/>
      <c r="BDF413" s="234"/>
      <c r="BDG413" s="234"/>
      <c r="BDH413" s="234"/>
      <c r="BDI413" s="234"/>
      <c r="BDJ413" s="234"/>
      <c r="BDK413" s="234"/>
      <c r="BDL413" s="234"/>
      <c r="BDM413" s="234"/>
      <c r="BDN413" s="234"/>
      <c r="BDO413" s="234"/>
      <c r="BDP413" s="234"/>
      <c r="BDQ413" s="234"/>
      <c r="BDR413" s="234"/>
      <c r="BDS413" s="234"/>
      <c r="BDT413" s="234"/>
      <c r="BDU413" s="234"/>
      <c r="BDV413" s="234"/>
      <c r="BDW413" s="234"/>
      <c r="BDX413" s="234"/>
      <c r="BDY413" s="234"/>
      <c r="BDZ413" s="234"/>
      <c r="BEA413" s="234"/>
      <c r="BEB413" s="234"/>
      <c r="BEC413" s="234"/>
      <c r="BED413" s="234"/>
      <c r="BEE413" s="234"/>
      <c r="BEF413" s="234"/>
      <c r="BEG413" s="234"/>
      <c r="BEH413" s="234"/>
      <c r="BEI413" s="234"/>
      <c r="BEJ413" s="234"/>
      <c r="BEK413" s="234"/>
      <c r="BEL413" s="234"/>
      <c r="BEM413" s="234"/>
      <c r="BEN413" s="234"/>
      <c r="BEO413" s="234"/>
      <c r="BEP413" s="234"/>
      <c r="BEQ413" s="234"/>
      <c r="BER413" s="234"/>
      <c r="BES413" s="234"/>
      <c r="BET413" s="234"/>
      <c r="BEU413" s="234"/>
      <c r="BEV413" s="234"/>
      <c r="BEW413" s="234"/>
      <c r="BEX413" s="234"/>
      <c r="BEY413" s="234"/>
      <c r="BEZ413" s="234"/>
      <c r="BFA413" s="234"/>
      <c r="BFB413" s="234"/>
      <c r="BFC413" s="234"/>
      <c r="BFD413" s="234"/>
      <c r="BFE413" s="234"/>
      <c r="BFF413" s="234"/>
      <c r="BFG413" s="234"/>
      <c r="BFH413" s="234"/>
      <c r="BFI413" s="234"/>
      <c r="BFJ413" s="234"/>
      <c r="BFK413" s="234"/>
      <c r="BFL413" s="234"/>
      <c r="BFM413" s="234"/>
      <c r="BFN413" s="234"/>
      <c r="BFO413" s="234"/>
      <c r="BFP413" s="234"/>
      <c r="BFQ413" s="234"/>
      <c r="BFR413" s="234"/>
      <c r="BFS413" s="234"/>
      <c r="BFT413" s="234"/>
      <c r="BFU413" s="234"/>
      <c r="BFV413" s="234"/>
      <c r="BFW413" s="234"/>
      <c r="BFX413" s="234"/>
      <c r="BFY413" s="234"/>
      <c r="BFZ413" s="234"/>
      <c r="BGA413" s="234"/>
      <c r="BGB413" s="234"/>
      <c r="BGC413" s="234"/>
      <c r="BGD413" s="234"/>
      <c r="BGE413" s="234"/>
      <c r="BGF413" s="234"/>
      <c r="BGG413" s="234"/>
      <c r="BGH413" s="234"/>
      <c r="BGI413" s="234"/>
      <c r="BGJ413" s="234"/>
      <c r="BGK413" s="234"/>
      <c r="BGL413" s="234"/>
      <c r="BGM413" s="234"/>
      <c r="BGN413" s="234"/>
      <c r="BGO413" s="234"/>
      <c r="BGP413" s="234"/>
      <c r="BGQ413" s="234"/>
      <c r="BGR413" s="234"/>
      <c r="BGS413" s="234"/>
      <c r="BGT413" s="234"/>
      <c r="BGU413" s="234"/>
      <c r="BGV413" s="234"/>
      <c r="BGW413" s="234"/>
      <c r="BGX413" s="234"/>
      <c r="BGY413" s="234"/>
      <c r="BGZ413" s="234"/>
      <c r="BHA413" s="234"/>
      <c r="BHB413" s="234"/>
      <c r="BHC413" s="234"/>
      <c r="BHD413" s="234"/>
      <c r="BHE413" s="234"/>
      <c r="BHF413" s="234"/>
      <c r="BHG413" s="234"/>
      <c r="BHH413" s="234"/>
      <c r="BHI413" s="234"/>
      <c r="BHJ413" s="234"/>
      <c r="BHK413" s="234"/>
      <c r="BHL413" s="234"/>
      <c r="BHM413" s="234"/>
      <c r="BHN413" s="234"/>
      <c r="BHO413" s="234"/>
      <c r="BHP413" s="234"/>
      <c r="BHQ413" s="234"/>
      <c r="BHR413" s="234"/>
      <c r="BHS413" s="234"/>
      <c r="BHT413" s="234"/>
      <c r="BHU413" s="234"/>
      <c r="BHV413" s="234"/>
      <c r="BHW413" s="234"/>
      <c r="BHX413" s="234"/>
      <c r="BHY413" s="234"/>
      <c r="BHZ413" s="234"/>
      <c r="BIA413" s="234"/>
      <c r="BIB413" s="234"/>
      <c r="BIC413" s="234"/>
      <c r="BID413" s="234"/>
      <c r="BIE413" s="234"/>
      <c r="BIF413" s="234"/>
      <c r="BIG413" s="234"/>
      <c r="BIH413" s="234"/>
      <c r="BII413" s="234"/>
      <c r="BIJ413" s="234"/>
      <c r="BIK413" s="234"/>
      <c r="BIL413" s="234"/>
      <c r="BIM413" s="234"/>
      <c r="BIN413" s="234"/>
      <c r="BIO413" s="234"/>
      <c r="BIP413" s="234"/>
      <c r="BIQ413" s="234"/>
      <c r="BIR413" s="234"/>
      <c r="BIS413" s="234"/>
      <c r="BIT413" s="234"/>
      <c r="BIU413" s="234"/>
      <c r="BIV413" s="234"/>
      <c r="BIW413" s="234"/>
      <c r="BIX413" s="234"/>
      <c r="BIY413" s="234"/>
      <c r="BIZ413" s="234"/>
      <c r="BJA413" s="234"/>
      <c r="BJB413" s="234"/>
      <c r="BJC413" s="234"/>
      <c r="BJD413" s="234"/>
      <c r="BJE413" s="234"/>
      <c r="BJF413" s="234"/>
      <c r="BJG413" s="234"/>
      <c r="BJH413" s="234"/>
      <c r="BJI413" s="234"/>
      <c r="BJJ413" s="234"/>
      <c r="BJK413" s="234"/>
      <c r="BJL413" s="234"/>
      <c r="BJM413" s="234"/>
      <c r="BJN413" s="234"/>
      <c r="BJO413" s="234"/>
      <c r="BJP413" s="234"/>
      <c r="BJQ413" s="234"/>
      <c r="BJR413" s="234"/>
      <c r="BJS413" s="234"/>
      <c r="BJT413" s="234"/>
      <c r="BJU413" s="234"/>
      <c r="BJV413" s="234"/>
      <c r="BJW413" s="234"/>
      <c r="BJX413" s="234"/>
      <c r="BJY413" s="234"/>
      <c r="BJZ413" s="234"/>
      <c r="BKA413" s="234"/>
      <c r="BKB413" s="234"/>
      <c r="BKC413" s="234"/>
      <c r="BKD413" s="234"/>
      <c r="BKE413" s="234"/>
      <c r="BKF413" s="234"/>
      <c r="BKG413" s="234"/>
      <c r="BKH413" s="234"/>
      <c r="BKI413" s="234"/>
      <c r="BKJ413" s="234"/>
      <c r="BKK413" s="234"/>
      <c r="BKL413" s="234"/>
      <c r="BKM413" s="234"/>
      <c r="BKN413" s="234"/>
      <c r="BKO413" s="234"/>
      <c r="BKP413" s="234"/>
      <c r="BKQ413" s="234"/>
      <c r="BKR413" s="234"/>
      <c r="BKS413" s="234"/>
      <c r="BKT413" s="234"/>
      <c r="BKU413" s="234"/>
      <c r="BKV413" s="234"/>
      <c r="BKW413" s="234"/>
      <c r="BKX413" s="234"/>
      <c r="BKY413" s="234"/>
      <c r="BKZ413" s="234"/>
      <c r="BLA413" s="234"/>
      <c r="BLB413" s="234"/>
      <c r="BLC413" s="234"/>
      <c r="BLD413" s="234"/>
      <c r="BLE413" s="234"/>
      <c r="BLF413" s="234"/>
      <c r="BLG413" s="234"/>
      <c r="BLH413" s="234"/>
      <c r="BLI413" s="234"/>
      <c r="BLJ413" s="234"/>
      <c r="BLK413" s="234"/>
      <c r="BLL413" s="234"/>
      <c r="BLM413" s="234"/>
      <c r="BLN413" s="234"/>
      <c r="BLO413" s="234"/>
      <c r="BLP413" s="234"/>
      <c r="BLQ413" s="234"/>
      <c r="BLR413" s="234"/>
      <c r="BLS413" s="234"/>
      <c r="BLT413" s="234"/>
      <c r="BLU413" s="234"/>
      <c r="BLV413" s="234"/>
      <c r="BLW413" s="234"/>
      <c r="BLX413" s="234"/>
      <c r="BLY413" s="234"/>
      <c r="BLZ413" s="234"/>
      <c r="BMA413" s="234"/>
      <c r="BMB413" s="234"/>
      <c r="BMC413" s="234"/>
      <c r="BMD413" s="234"/>
      <c r="BME413" s="234"/>
      <c r="BMF413" s="234"/>
      <c r="BMG413" s="234"/>
      <c r="BMH413" s="234"/>
      <c r="BMI413" s="234"/>
      <c r="BMJ413" s="234"/>
      <c r="BMK413" s="234"/>
      <c r="BML413" s="234"/>
      <c r="BMM413" s="234"/>
      <c r="BMN413" s="234"/>
      <c r="BMO413" s="234"/>
      <c r="BMP413" s="234"/>
      <c r="BMQ413" s="234"/>
      <c r="BMR413" s="234"/>
      <c r="BMS413" s="234"/>
      <c r="BMT413" s="234"/>
      <c r="BMU413" s="234"/>
      <c r="BMV413" s="234"/>
      <c r="BMW413" s="234"/>
      <c r="BMX413" s="234"/>
      <c r="BMY413" s="234"/>
      <c r="BMZ413" s="234"/>
      <c r="BNA413" s="234"/>
      <c r="BNB413" s="234"/>
      <c r="BNC413" s="234"/>
      <c r="BND413" s="234"/>
      <c r="BNE413" s="234"/>
      <c r="BNF413" s="234"/>
      <c r="BNG413" s="234"/>
      <c r="BNH413" s="234"/>
      <c r="BNI413" s="234"/>
      <c r="BNJ413" s="234"/>
      <c r="BNK413" s="234"/>
      <c r="BNL413" s="234"/>
      <c r="BNM413" s="234"/>
      <c r="BNN413" s="234"/>
      <c r="BNO413" s="234"/>
      <c r="BNP413" s="234"/>
      <c r="BNQ413" s="234"/>
      <c r="BNR413" s="234"/>
      <c r="BNS413" s="234"/>
      <c r="BNT413" s="234"/>
      <c r="BNU413" s="234"/>
      <c r="BNV413" s="234"/>
      <c r="BNW413" s="234"/>
      <c r="BNX413" s="234"/>
      <c r="BNY413" s="234"/>
      <c r="BNZ413" s="234"/>
      <c r="BOA413" s="234"/>
      <c r="BOB413" s="234"/>
      <c r="BOC413" s="234"/>
      <c r="BOD413" s="234"/>
      <c r="BOE413" s="234"/>
      <c r="BOF413" s="234"/>
      <c r="BOG413" s="234"/>
      <c r="BOH413" s="234"/>
      <c r="BOI413" s="234"/>
      <c r="BOJ413" s="234"/>
      <c r="BOK413" s="234"/>
      <c r="BOL413" s="234"/>
      <c r="BOM413" s="234"/>
      <c r="BON413" s="234"/>
      <c r="BOO413" s="234"/>
      <c r="BOP413" s="234"/>
      <c r="BOQ413" s="234"/>
      <c r="BOR413" s="234"/>
      <c r="BOS413" s="234"/>
      <c r="BOT413" s="234"/>
      <c r="BOU413" s="234"/>
      <c r="BOV413" s="234"/>
      <c r="BOW413" s="234"/>
      <c r="BOX413" s="234"/>
      <c r="BOY413" s="234"/>
      <c r="BOZ413" s="234"/>
      <c r="BPA413" s="234"/>
      <c r="BPB413" s="234"/>
      <c r="BPC413" s="234"/>
      <c r="BPD413" s="234"/>
      <c r="BPE413" s="234"/>
      <c r="BPF413" s="234"/>
      <c r="BPG413" s="234"/>
      <c r="BPH413" s="234"/>
      <c r="BPI413" s="234"/>
      <c r="BPJ413" s="234"/>
      <c r="BPK413" s="234"/>
      <c r="BPL413" s="234"/>
      <c r="BPM413" s="234"/>
      <c r="BPN413" s="234"/>
      <c r="BPO413" s="234"/>
      <c r="BPP413" s="234"/>
      <c r="BPQ413" s="234"/>
      <c r="BPR413" s="234"/>
      <c r="BPS413" s="234"/>
      <c r="BPT413" s="234"/>
      <c r="BPU413" s="234"/>
      <c r="BPV413" s="234"/>
      <c r="BPW413" s="234"/>
      <c r="BPX413" s="234"/>
      <c r="BPY413" s="234"/>
      <c r="BPZ413" s="234"/>
      <c r="BQA413" s="234"/>
      <c r="BQB413" s="234"/>
      <c r="BQC413" s="234"/>
      <c r="BQD413" s="234"/>
      <c r="BQE413" s="234"/>
      <c r="BQF413" s="234"/>
      <c r="BQG413" s="234"/>
      <c r="BQH413" s="234"/>
      <c r="BQI413" s="234"/>
      <c r="BQJ413" s="234"/>
      <c r="BQK413" s="234"/>
      <c r="BQL413" s="234"/>
      <c r="BQM413" s="234"/>
      <c r="BQN413" s="234"/>
      <c r="BQO413" s="234"/>
      <c r="BQP413" s="234"/>
      <c r="BQQ413" s="234"/>
      <c r="BQR413" s="234"/>
      <c r="BQS413" s="234"/>
      <c r="BQT413" s="234"/>
      <c r="BQU413" s="234"/>
      <c r="BQV413" s="234"/>
      <c r="BQW413" s="234"/>
      <c r="BQX413" s="234"/>
      <c r="BQY413" s="234"/>
      <c r="BQZ413" s="234"/>
      <c r="BRA413" s="234"/>
      <c r="BRB413" s="234"/>
      <c r="BRC413" s="234"/>
      <c r="BRD413" s="234"/>
      <c r="BRE413" s="234"/>
      <c r="BRF413" s="234"/>
      <c r="BRG413" s="234"/>
      <c r="BRH413" s="234"/>
      <c r="BRI413" s="234"/>
      <c r="BRJ413" s="234"/>
      <c r="BRK413" s="234"/>
      <c r="BRL413" s="234"/>
      <c r="BRM413" s="234"/>
      <c r="BRN413" s="234"/>
      <c r="BRO413" s="234"/>
      <c r="BRP413" s="234"/>
      <c r="BRQ413" s="234"/>
      <c r="BRR413" s="234"/>
      <c r="BRS413" s="234"/>
      <c r="BRT413" s="234"/>
      <c r="BRU413" s="234"/>
      <c r="BRV413" s="234"/>
      <c r="BRW413" s="234"/>
      <c r="BRX413" s="234"/>
      <c r="BRY413" s="234"/>
      <c r="BRZ413" s="234"/>
      <c r="BSA413" s="234"/>
      <c r="BSB413" s="234"/>
      <c r="BSC413" s="234"/>
      <c r="BSD413" s="234"/>
      <c r="BSE413" s="234"/>
      <c r="BSF413" s="234"/>
      <c r="BSG413" s="234"/>
      <c r="BSH413" s="234"/>
      <c r="BSI413" s="234"/>
      <c r="BSJ413" s="234"/>
      <c r="BSK413" s="234"/>
      <c r="BSL413" s="234"/>
      <c r="BSM413" s="234"/>
      <c r="BSN413" s="234"/>
      <c r="BSO413" s="234"/>
      <c r="BSP413" s="234"/>
      <c r="BSQ413" s="234"/>
      <c r="BSR413" s="234"/>
      <c r="BSS413" s="234"/>
      <c r="BST413" s="234"/>
      <c r="BSU413" s="234"/>
      <c r="BSV413" s="234"/>
      <c r="BSW413" s="234"/>
      <c r="BSX413" s="234"/>
      <c r="BSY413" s="234"/>
      <c r="BSZ413" s="234"/>
      <c r="BTA413" s="234"/>
      <c r="BTB413" s="234"/>
      <c r="BTC413" s="234"/>
      <c r="BTD413" s="234"/>
      <c r="BTE413" s="234"/>
      <c r="BTF413" s="234"/>
      <c r="BTG413" s="234"/>
      <c r="BTH413" s="234"/>
      <c r="BTI413" s="234"/>
      <c r="BTJ413" s="234"/>
      <c r="BTK413" s="234"/>
      <c r="BTL413" s="234"/>
      <c r="BTM413" s="234"/>
      <c r="BTN413" s="234"/>
      <c r="BTO413" s="234"/>
      <c r="BTP413" s="234"/>
      <c r="BTQ413" s="234"/>
      <c r="BTR413" s="234"/>
      <c r="BTS413" s="234"/>
      <c r="BTT413" s="234"/>
      <c r="BTU413" s="234"/>
      <c r="BTV413" s="234"/>
      <c r="BTW413" s="234"/>
      <c r="BTX413" s="234"/>
      <c r="BTY413" s="234"/>
      <c r="BTZ413" s="234"/>
      <c r="BUA413" s="234"/>
      <c r="BUB413" s="234"/>
      <c r="BUC413" s="234"/>
      <c r="BUD413" s="234"/>
      <c r="BUE413" s="234"/>
      <c r="BUF413" s="234"/>
      <c r="BUG413" s="234"/>
      <c r="BUH413" s="234"/>
      <c r="BUI413" s="234"/>
      <c r="BUJ413" s="234"/>
      <c r="BUK413" s="234"/>
      <c r="BUL413" s="234"/>
      <c r="BUM413" s="234"/>
      <c r="BUN413" s="234"/>
      <c r="BUO413" s="234"/>
      <c r="BUP413" s="234"/>
      <c r="BUQ413" s="234"/>
      <c r="BUR413" s="234"/>
      <c r="BUS413" s="234"/>
      <c r="BUT413" s="234"/>
      <c r="BUU413" s="234"/>
      <c r="BUV413" s="234"/>
      <c r="BUW413" s="234"/>
      <c r="BUX413" s="234"/>
      <c r="BUY413" s="234"/>
      <c r="BUZ413" s="234"/>
      <c r="BVA413" s="234"/>
      <c r="BVB413" s="234"/>
      <c r="BVC413" s="234"/>
      <c r="BVD413" s="234"/>
      <c r="BVE413" s="234"/>
      <c r="BVF413" s="234"/>
      <c r="BVG413" s="234"/>
      <c r="BVH413" s="234"/>
      <c r="BVI413" s="234"/>
      <c r="BVJ413" s="234"/>
      <c r="BVK413" s="234"/>
      <c r="BVL413" s="234"/>
      <c r="BVM413" s="234"/>
      <c r="BVN413" s="234"/>
      <c r="BVO413" s="234"/>
      <c r="BVP413" s="234"/>
      <c r="BVQ413" s="234"/>
      <c r="BVR413" s="234"/>
      <c r="BVS413" s="234"/>
      <c r="BVT413" s="234"/>
      <c r="BVU413" s="234"/>
      <c r="BVV413" s="234"/>
      <c r="BVW413" s="234"/>
      <c r="BVX413" s="234"/>
      <c r="BVY413" s="234"/>
      <c r="BVZ413" s="234"/>
      <c r="BWA413" s="234"/>
      <c r="BWB413" s="234"/>
      <c r="BWC413" s="234"/>
      <c r="BWD413" s="234"/>
      <c r="BWE413" s="234"/>
      <c r="BWF413" s="234"/>
      <c r="BWG413" s="234"/>
      <c r="BWH413" s="234"/>
      <c r="BWI413" s="234"/>
      <c r="BWJ413" s="234"/>
      <c r="BWK413" s="234"/>
      <c r="BWL413" s="234"/>
      <c r="BWM413" s="234"/>
      <c r="BWN413" s="234"/>
      <c r="BWO413" s="234"/>
      <c r="BWP413" s="234"/>
      <c r="BWQ413" s="234"/>
      <c r="BWR413" s="234"/>
      <c r="BWS413" s="234"/>
      <c r="BWT413" s="234"/>
      <c r="BWU413" s="234"/>
      <c r="BWV413" s="234"/>
      <c r="BWW413" s="234"/>
      <c r="BWX413" s="234"/>
      <c r="BWY413" s="234"/>
      <c r="BWZ413" s="234"/>
      <c r="BXA413" s="234"/>
      <c r="BXB413" s="234"/>
      <c r="BXC413" s="234"/>
      <c r="BXD413" s="234"/>
      <c r="BXE413" s="234"/>
      <c r="BXF413" s="234"/>
      <c r="BXG413" s="234"/>
      <c r="BXH413" s="234"/>
      <c r="BXI413" s="234"/>
      <c r="BXJ413" s="234"/>
      <c r="BXK413" s="234"/>
      <c r="BXL413" s="234"/>
      <c r="BXM413" s="234"/>
      <c r="BXN413" s="234"/>
      <c r="BXO413" s="234"/>
      <c r="BXP413" s="234"/>
      <c r="BXQ413" s="234"/>
      <c r="BXR413" s="234"/>
      <c r="BXS413" s="234"/>
      <c r="BXT413" s="234"/>
      <c r="BXU413" s="234"/>
      <c r="BXV413" s="234"/>
      <c r="BXW413" s="234"/>
      <c r="BXX413" s="234"/>
      <c r="BXY413" s="234"/>
      <c r="BXZ413" s="234"/>
      <c r="BYA413" s="234"/>
      <c r="BYB413" s="234"/>
      <c r="BYC413" s="234"/>
      <c r="BYD413" s="234"/>
      <c r="BYE413" s="234"/>
      <c r="BYF413" s="234"/>
      <c r="BYG413" s="234"/>
      <c r="BYH413" s="234"/>
      <c r="BYI413" s="234"/>
      <c r="BYJ413" s="234"/>
      <c r="BYK413" s="234"/>
      <c r="BYL413" s="234"/>
      <c r="BYM413" s="234"/>
      <c r="BYN413" s="234"/>
      <c r="BYO413" s="234"/>
      <c r="BYP413" s="234"/>
      <c r="BYQ413" s="234"/>
      <c r="BYR413" s="234"/>
      <c r="BYS413" s="234"/>
      <c r="BYT413" s="234"/>
      <c r="BYU413" s="234"/>
      <c r="BYV413" s="234"/>
      <c r="BYW413" s="234"/>
      <c r="BYX413" s="234"/>
      <c r="BYY413" s="234"/>
      <c r="BYZ413" s="234"/>
      <c r="BZA413" s="234"/>
      <c r="BZB413" s="234"/>
      <c r="BZC413" s="234"/>
      <c r="BZD413" s="234"/>
      <c r="BZE413" s="234"/>
      <c r="BZF413" s="234"/>
      <c r="BZG413" s="234"/>
      <c r="BZH413" s="234"/>
      <c r="BZI413" s="234"/>
      <c r="BZJ413" s="234"/>
      <c r="BZK413" s="234"/>
      <c r="BZL413" s="234"/>
      <c r="BZM413" s="234"/>
      <c r="BZN413" s="234"/>
      <c r="BZO413" s="234"/>
      <c r="BZP413" s="234"/>
      <c r="BZQ413" s="234"/>
      <c r="BZR413" s="234"/>
      <c r="BZS413" s="234"/>
      <c r="BZT413" s="234"/>
      <c r="BZU413" s="234"/>
      <c r="BZV413" s="234"/>
      <c r="BZW413" s="234"/>
      <c r="BZX413" s="234"/>
      <c r="BZY413" s="234"/>
      <c r="BZZ413" s="234"/>
      <c r="CAA413" s="234"/>
      <c r="CAB413" s="234"/>
      <c r="CAC413" s="234"/>
      <c r="CAD413" s="234"/>
      <c r="CAE413" s="234"/>
      <c r="CAF413" s="234"/>
      <c r="CAG413" s="234"/>
      <c r="CAH413" s="234"/>
      <c r="CAI413" s="234"/>
      <c r="CAJ413" s="234"/>
      <c r="CAK413" s="234"/>
      <c r="CAL413" s="234"/>
      <c r="CAM413" s="234"/>
      <c r="CAN413" s="234"/>
      <c r="CAO413" s="234"/>
      <c r="CAP413" s="234"/>
      <c r="CAQ413" s="234"/>
      <c r="CAR413" s="234"/>
      <c r="CAS413" s="234"/>
      <c r="CAT413" s="234"/>
      <c r="CAU413" s="234"/>
      <c r="CAV413" s="234"/>
      <c r="CAW413" s="234"/>
      <c r="CAX413" s="234"/>
      <c r="CAY413" s="234"/>
      <c r="CAZ413" s="234"/>
      <c r="CBA413" s="234"/>
      <c r="CBB413" s="234"/>
      <c r="CBC413" s="234"/>
      <c r="CBD413" s="234"/>
      <c r="CBE413" s="234"/>
      <c r="CBF413" s="234"/>
      <c r="CBG413" s="234"/>
      <c r="CBH413" s="234"/>
      <c r="CBI413" s="234"/>
      <c r="CBJ413" s="234"/>
      <c r="CBK413" s="234"/>
      <c r="CBL413" s="234"/>
      <c r="CBM413" s="234"/>
      <c r="CBN413" s="234"/>
      <c r="CBO413" s="234"/>
      <c r="CBP413" s="234"/>
      <c r="CBQ413" s="234"/>
      <c r="CBR413" s="234"/>
      <c r="CBS413" s="234"/>
      <c r="CBT413" s="234"/>
      <c r="CBU413" s="234"/>
      <c r="CBV413" s="234"/>
      <c r="CBW413" s="234"/>
      <c r="CBX413" s="234"/>
      <c r="CBY413" s="234"/>
      <c r="CBZ413" s="234"/>
      <c r="CCA413" s="234"/>
      <c r="CCB413" s="234"/>
      <c r="CCC413" s="234"/>
      <c r="CCD413" s="234"/>
      <c r="CCE413" s="234"/>
      <c r="CCF413" s="234"/>
      <c r="CCG413" s="234"/>
      <c r="CCH413" s="234"/>
      <c r="CCI413" s="234"/>
      <c r="CCJ413" s="234"/>
      <c r="CCK413" s="234"/>
      <c r="CCL413" s="234"/>
      <c r="CCM413" s="234"/>
      <c r="CCN413" s="234"/>
      <c r="CCO413" s="234"/>
      <c r="CCP413" s="234"/>
      <c r="CCQ413" s="234"/>
      <c r="CCR413" s="234"/>
      <c r="CCS413" s="234"/>
      <c r="CCT413" s="234"/>
      <c r="CCU413" s="234"/>
      <c r="CCV413" s="234"/>
      <c r="CCW413" s="234"/>
      <c r="CCX413" s="234"/>
      <c r="CCY413" s="234"/>
      <c r="CCZ413" s="234"/>
      <c r="CDA413" s="234"/>
      <c r="CDB413" s="234"/>
      <c r="CDC413" s="234"/>
      <c r="CDD413" s="234"/>
      <c r="CDE413" s="234"/>
      <c r="CDF413" s="234"/>
      <c r="CDG413" s="234"/>
      <c r="CDH413" s="234"/>
      <c r="CDI413" s="234"/>
      <c r="CDJ413" s="234"/>
      <c r="CDK413" s="234"/>
      <c r="CDL413" s="234"/>
      <c r="CDM413" s="234"/>
      <c r="CDN413" s="234"/>
      <c r="CDO413" s="234"/>
      <c r="CDP413" s="234"/>
      <c r="CDQ413" s="234"/>
      <c r="CDR413" s="234"/>
      <c r="CDS413" s="234"/>
      <c r="CDT413" s="234"/>
      <c r="CDU413" s="234"/>
      <c r="CDV413" s="234"/>
      <c r="CDW413" s="234"/>
      <c r="CDX413" s="234"/>
      <c r="CDY413" s="234"/>
      <c r="CDZ413" s="234"/>
      <c r="CEA413" s="234"/>
      <c r="CEB413" s="234"/>
      <c r="CEC413" s="234"/>
      <c r="CED413" s="234"/>
      <c r="CEE413" s="234"/>
      <c r="CEF413" s="234"/>
      <c r="CEG413" s="234"/>
      <c r="CEH413" s="234"/>
      <c r="CEI413" s="234"/>
      <c r="CEJ413" s="234"/>
      <c r="CEK413" s="234"/>
      <c r="CEL413" s="234"/>
      <c r="CEM413" s="234"/>
      <c r="CEN413" s="234"/>
      <c r="CEO413" s="234"/>
      <c r="CEP413" s="234"/>
      <c r="CEQ413" s="234"/>
      <c r="CER413" s="234"/>
      <c r="CES413" s="234"/>
      <c r="CET413" s="234"/>
      <c r="CEU413" s="234"/>
      <c r="CEV413" s="234"/>
      <c r="CEW413" s="234"/>
      <c r="CEX413" s="234"/>
      <c r="CEY413" s="234"/>
      <c r="CEZ413" s="234"/>
      <c r="CFA413" s="234"/>
      <c r="CFB413" s="234"/>
      <c r="CFC413" s="234"/>
      <c r="CFD413" s="234"/>
      <c r="CFE413" s="234"/>
      <c r="CFF413" s="234"/>
      <c r="CFG413" s="234"/>
      <c r="CFH413" s="234"/>
      <c r="CFI413" s="234"/>
      <c r="CFJ413" s="234"/>
      <c r="CFK413" s="234"/>
      <c r="CFL413" s="234"/>
      <c r="CFM413" s="234"/>
      <c r="CFN413" s="234"/>
      <c r="CFO413" s="234"/>
      <c r="CFP413" s="234"/>
      <c r="CFQ413" s="234"/>
      <c r="CFR413" s="234"/>
      <c r="CFS413" s="234"/>
      <c r="CFT413" s="234"/>
      <c r="CFU413" s="234"/>
      <c r="CFV413" s="234"/>
      <c r="CFW413" s="234"/>
      <c r="CFX413" s="234"/>
      <c r="CFY413" s="234"/>
      <c r="CFZ413" s="234"/>
      <c r="CGA413" s="234"/>
      <c r="CGB413" s="234"/>
      <c r="CGC413" s="234"/>
      <c r="CGD413" s="234"/>
      <c r="CGE413" s="234"/>
      <c r="CGF413" s="234"/>
      <c r="CGG413" s="234"/>
      <c r="CGH413" s="234"/>
      <c r="CGI413" s="234"/>
      <c r="CGJ413" s="234"/>
      <c r="CGK413" s="234"/>
      <c r="CGL413" s="234"/>
      <c r="CGM413" s="234"/>
      <c r="CGN413" s="234"/>
      <c r="CGO413" s="234"/>
      <c r="CGP413" s="234"/>
      <c r="CGQ413" s="234"/>
      <c r="CGR413" s="234"/>
      <c r="CGS413" s="234"/>
      <c r="CGT413" s="234"/>
      <c r="CGU413" s="234"/>
      <c r="CGV413" s="234"/>
      <c r="CGW413" s="234"/>
      <c r="CGX413" s="234"/>
      <c r="CGY413" s="234"/>
      <c r="CGZ413" s="234"/>
      <c r="CHA413" s="234"/>
      <c r="CHB413" s="234"/>
      <c r="CHC413" s="234"/>
      <c r="CHD413" s="234"/>
      <c r="CHE413" s="234"/>
      <c r="CHF413" s="234"/>
      <c r="CHG413" s="234"/>
      <c r="CHH413" s="234"/>
      <c r="CHI413" s="234"/>
      <c r="CHJ413" s="234"/>
      <c r="CHK413" s="234"/>
      <c r="CHL413" s="234"/>
      <c r="CHM413" s="234"/>
      <c r="CHN413" s="234"/>
      <c r="CHO413" s="234"/>
      <c r="CHP413" s="234"/>
      <c r="CHQ413" s="234"/>
      <c r="CHR413" s="234"/>
      <c r="CHS413" s="234"/>
      <c r="CHT413" s="234"/>
      <c r="CHU413" s="234"/>
      <c r="CHV413" s="234"/>
      <c r="CHW413" s="234"/>
      <c r="CHX413" s="234"/>
      <c r="CHY413" s="234"/>
      <c r="CHZ413" s="234"/>
      <c r="CIA413" s="234"/>
      <c r="CIB413" s="234"/>
      <c r="CIC413" s="234"/>
      <c r="CID413" s="234"/>
      <c r="CIE413" s="234"/>
      <c r="CIF413" s="234"/>
      <c r="CIG413" s="234"/>
      <c r="CIH413" s="234"/>
      <c r="CII413" s="234"/>
      <c r="CIJ413" s="234"/>
      <c r="CIK413" s="234"/>
      <c r="CIL413" s="234"/>
      <c r="CIM413" s="234"/>
      <c r="CIN413" s="234"/>
      <c r="CIO413" s="234"/>
      <c r="CIP413" s="234"/>
      <c r="CIQ413" s="234"/>
      <c r="CIR413" s="234"/>
      <c r="CIS413" s="234"/>
      <c r="CIT413" s="234"/>
      <c r="CIU413" s="234"/>
      <c r="CIV413" s="234"/>
      <c r="CIW413" s="234"/>
      <c r="CIX413" s="234"/>
      <c r="CIY413" s="234"/>
      <c r="CIZ413" s="234"/>
      <c r="CJA413" s="234"/>
      <c r="CJB413" s="234"/>
      <c r="CJC413" s="234"/>
      <c r="CJD413" s="234"/>
      <c r="CJE413" s="234"/>
      <c r="CJF413" s="234"/>
      <c r="CJG413" s="234"/>
      <c r="CJH413" s="234"/>
      <c r="CJI413" s="234"/>
      <c r="CJJ413" s="234"/>
      <c r="CJK413" s="234"/>
      <c r="CJL413" s="234"/>
      <c r="CJM413" s="234"/>
      <c r="CJN413" s="234"/>
      <c r="CJO413" s="234"/>
      <c r="CJP413" s="234"/>
      <c r="CJQ413" s="234"/>
      <c r="CJR413" s="234"/>
      <c r="CJS413" s="234"/>
      <c r="CJT413" s="234"/>
      <c r="CJU413" s="234"/>
      <c r="CJV413" s="234"/>
      <c r="CJW413" s="234"/>
      <c r="CJX413" s="234"/>
      <c r="CJY413" s="234"/>
      <c r="CJZ413" s="234"/>
      <c r="CKA413" s="234"/>
      <c r="CKB413" s="234"/>
      <c r="CKC413" s="234"/>
      <c r="CKD413" s="234"/>
      <c r="CKE413" s="234"/>
      <c r="CKF413" s="234"/>
      <c r="CKG413" s="234"/>
      <c r="CKH413" s="234"/>
      <c r="CKI413" s="234"/>
      <c r="CKJ413" s="234"/>
      <c r="CKK413" s="234"/>
      <c r="CKL413" s="234"/>
      <c r="CKM413" s="234"/>
      <c r="CKN413" s="234"/>
      <c r="CKO413" s="234"/>
      <c r="CKP413" s="234"/>
      <c r="CKQ413" s="234"/>
      <c r="CKR413" s="234"/>
      <c r="CKS413" s="234"/>
      <c r="CKT413" s="234"/>
      <c r="CKU413" s="234"/>
      <c r="CKV413" s="234"/>
      <c r="CKW413" s="234"/>
      <c r="CKX413" s="234"/>
      <c r="CKY413" s="234"/>
      <c r="CKZ413" s="234"/>
      <c r="CLA413" s="234"/>
      <c r="CLB413" s="234"/>
      <c r="CLC413" s="234"/>
      <c r="CLD413" s="234"/>
      <c r="CLE413" s="234"/>
      <c r="CLF413" s="234"/>
      <c r="CLG413" s="234"/>
      <c r="CLH413" s="234"/>
      <c r="CLI413" s="234"/>
      <c r="CLJ413" s="234"/>
      <c r="CLK413" s="234"/>
      <c r="CLL413" s="234"/>
      <c r="CLM413" s="234"/>
      <c r="CLN413" s="234"/>
      <c r="CLO413" s="234"/>
      <c r="CLP413" s="234"/>
      <c r="CLQ413" s="234"/>
      <c r="CLR413" s="234"/>
      <c r="CLS413" s="234"/>
      <c r="CLT413" s="234"/>
      <c r="CLU413" s="234"/>
      <c r="CLV413" s="234"/>
      <c r="CLW413" s="234"/>
      <c r="CLX413" s="234"/>
      <c r="CLY413" s="234"/>
      <c r="CLZ413" s="234"/>
      <c r="CMA413" s="234"/>
      <c r="CMB413" s="234"/>
      <c r="CMC413" s="234"/>
      <c r="CMD413" s="234"/>
      <c r="CME413" s="234"/>
      <c r="CMF413" s="234"/>
      <c r="CMG413" s="234"/>
      <c r="CMH413" s="234"/>
      <c r="CMI413" s="234"/>
      <c r="CMJ413" s="234"/>
      <c r="CMK413" s="234"/>
      <c r="CML413" s="234"/>
      <c r="CMM413" s="234"/>
      <c r="CMN413" s="234"/>
      <c r="CMO413" s="234"/>
      <c r="CMP413" s="234"/>
      <c r="CMQ413" s="234"/>
      <c r="CMR413" s="234"/>
      <c r="CMS413" s="234"/>
      <c r="CMT413" s="234"/>
      <c r="CMU413" s="234"/>
      <c r="CMV413" s="234"/>
      <c r="CMW413" s="234"/>
      <c r="CMX413" s="234"/>
      <c r="CMY413" s="234"/>
      <c r="CMZ413" s="234"/>
      <c r="CNA413" s="234"/>
      <c r="CNB413" s="234"/>
      <c r="CNC413" s="234"/>
      <c r="CND413" s="234"/>
      <c r="CNE413" s="234"/>
      <c r="CNF413" s="234"/>
      <c r="CNG413" s="234"/>
      <c r="CNH413" s="234"/>
      <c r="CNI413" s="234"/>
      <c r="CNJ413" s="234"/>
      <c r="CNK413" s="234"/>
      <c r="CNL413" s="234"/>
      <c r="CNM413" s="234"/>
      <c r="CNN413" s="234"/>
      <c r="CNO413" s="234"/>
      <c r="CNP413" s="234"/>
      <c r="CNQ413" s="234"/>
      <c r="CNR413" s="234"/>
      <c r="CNS413" s="234"/>
      <c r="CNT413" s="234"/>
      <c r="CNU413" s="234"/>
      <c r="CNV413" s="234"/>
      <c r="CNW413" s="234"/>
      <c r="CNX413" s="234"/>
      <c r="CNY413" s="234"/>
      <c r="CNZ413" s="234"/>
      <c r="COA413" s="234"/>
      <c r="COB413" s="234"/>
      <c r="COC413" s="234"/>
      <c r="COD413" s="234"/>
      <c r="COE413" s="234"/>
      <c r="COF413" s="234"/>
      <c r="COG413" s="234"/>
      <c r="COH413" s="234"/>
      <c r="COI413" s="234"/>
      <c r="COJ413" s="234"/>
      <c r="COK413" s="234"/>
      <c r="COL413" s="234"/>
      <c r="COM413" s="234"/>
      <c r="CON413" s="234"/>
      <c r="COO413" s="234"/>
      <c r="COP413" s="234"/>
      <c r="COQ413" s="234"/>
      <c r="COR413" s="234"/>
      <c r="COS413" s="234"/>
      <c r="COT413" s="234"/>
      <c r="COU413" s="234"/>
      <c r="COV413" s="234"/>
      <c r="COW413" s="234"/>
      <c r="COX413" s="234"/>
      <c r="COY413" s="234"/>
      <c r="COZ413" s="234"/>
      <c r="CPA413" s="234"/>
      <c r="CPB413" s="234"/>
      <c r="CPC413" s="234"/>
      <c r="CPD413" s="234"/>
      <c r="CPE413" s="234"/>
      <c r="CPF413" s="234"/>
      <c r="CPG413" s="234"/>
      <c r="CPH413" s="234"/>
      <c r="CPI413" s="234"/>
      <c r="CPJ413" s="234"/>
      <c r="CPK413" s="234"/>
      <c r="CPL413" s="234"/>
      <c r="CPM413" s="234"/>
      <c r="CPN413" s="234"/>
      <c r="CPO413" s="234"/>
      <c r="CPP413" s="234"/>
      <c r="CPQ413" s="234"/>
      <c r="CPR413" s="234"/>
      <c r="CPS413" s="234"/>
      <c r="CPT413" s="234"/>
      <c r="CPU413" s="234"/>
      <c r="CPV413" s="234"/>
      <c r="CPW413" s="234"/>
      <c r="CPX413" s="234"/>
      <c r="CPY413" s="234"/>
      <c r="CPZ413" s="234"/>
      <c r="CQA413" s="234"/>
      <c r="CQB413" s="234"/>
      <c r="CQC413" s="234"/>
      <c r="CQD413" s="234"/>
      <c r="CQE413" s="234"/>
      <c r="CQF413" s="234"/>
      <c r="CQG413" s="234"/>
      <c r="CQH413" s="234"/>
      <c r="CQI413" s="234"/>
      <c r="CQJ413" s="234"/>
      <c r="CQK413" s="234"/>
      <c r="CQL413" s="234"/>
      <c r="CQM413" s="234"/>
      <c r="CQN413" s="234"/>
      <c r="CQO413" s="234"/>
      <c r="CQP413" s="234"/>
      <c r="CQQ413" s="234"/>
      <c r="CQR413" s="234"/>
      <c r="CQS413" s="234"/>
      <c r="CQT413" s="234"/>
      <c r="CQU413" s="234"/>
      <c r="CQV413" s="234"/>
      <c r="CQW413" s="234"/>
      <c r="CQX413" s="234"/>
      <c r="CQY413" s="234"/>
      <c r="CQZ413" s="234"/>
      <c r="CRA413" s="234"/>
      <c r="CRB413" s="234"/>
      <c r="CRC413" s="234"/>
      <c r="CRD413" s="234"/>
      <c r="CRE413" s="234"/>
      <c r="CRF413" s="234"/>
      <c r="CRG413" s="234"/>
      <c r="CRH413" s="234"/>
      <c r="CRI413" s="234"/>
      <c r="CRJ413" s="234"/>
      <c r="CRK413" s="234"/>
      <c r="CRL413" s="234"/>
      <c r="CRM413" s="234"/>
      <c r="CRN413" s="234"/>
      <c r="CRO413" s="234"/>
      <c r="CRP413" s="234"/>
      <c r="CRQ413" s="234"/>
      <c r="CRR413" s="234"/>
      <c r="CRS413" s="234"/>
      <c r="CRT413" s="234"/>
      <c r="CRU413" s="234"/>
      <c r="CRV413" s="234"/>
      <c r="CRW413" s="234"/>
      <c r="CRX413" s="234"/>
      <c r="CRY413" s="234"/>
      <c r="CRZ413" s="234"/>
      <c r="CSA413" s="234"/>
      <c r="CSB413" s="234"/>
      <c r="CSC413" s="234"/>
      <c r="CSD413" s="234"/>
      <c r="CSE413" s="234"/>
      <c r="CSF413" s="234"/>
      <c r="CSG413" s="234"/>
      <c r="CSH413" s="234"/>
      <c r="CSI413" s="234"/>
      <c r="CSJ413" s="234"/>
      <c r="CSK413" s="234"/>
      <c r="CSL413" s="234"/>
      <c r="CSM413" s="234"/>
      <c r="CSN413" s="234"/>
      <c r="CSO413" s="234"/>
      <c r="CSP413" s="234"/>
      <c r="CSQ413" s="234"/>
      <c r="CSR413" s="234"/>
      <c r="CSS413" s="234"/>
      <c r="CST413" s="234"/>
      <c r="CSU413" s="234"/>
      <c r="CSV413" s="234"/>
      <c r="CSW413" s="234"/>
      <c r="CSX413" s="234"/>
      <c r="CSY413" s="234"/>
      <c r="CSZ413" s="234"/>
      <c r="CTA413" s="234"/>
      <c r="CTB413" s="234"/>
      <c r="CTC413" s="234"/>
      <c r="CTD413" s="234"/>
      <c r="CTE413" s="234"/>
      <c r="CTF413" s="234"/>
      <c r="CTG413" s="234"/>
      <c r="CTH413" s="234"/>
      <c r="CTI413" s="234"/>
      <c r="CTJ413" s="234"/>
      <c r="CTK413" s="234"/>
      <c r="CTL413" s="234"/>
      <c r="CTM413" s="234"/>
      <c r="CTN413" s="234"/>
      <c r="CTO413" s="234"/>
      <c r="CTP413" s="234"/>
      <c r="CTQ413" s="234"/>
      <c r="CTR413" s="234"/>
      <c r="CTS413" s="234"/>
      <c r="CTT413" s="234"/>
      <c r="CTU413" s="234"/>
      <c r="CTV413" s="234"/>
      <c r="CTW413" s="234"/>
      <c r="CTX413" s="234"/>
      <c r="CTY413" s="234"/>
      <c r="CTZ413" s="234"/>
      <c r="CUA413" s="234"/>
      <c r="CUB413" s="234"/>
      <c r="CUC413" s="234"/>
      <c r="CUD413" s="234"/>
      <c r="CUE413" s="234"/>
      <c r="CUF413" s="234"/>
      <c r="CUG413" s="234"/>
      <c r="CUH413" s="234"/>
      <c r="CUI413" s="234"/>
      <c r="CUJ413" s="234"/>
      <c r="CUK413" s="234"/>
      <c r="CUL413" s="234"/>
      <c r="CUM413" s="234"/>
      <c r="CUN413" s="234"/>
      <c r="CUO413" s="234"/>
      <c r="CUP413" s="234"/>
      <c r="CUQ413" s="234"/>
      <c r="CUR413" s="234"/>
      <c r="CUS413" s="234"/>
      <c r="CUT413" s="234"/>
      <c r="CUU413" s="234"/>
      <c r="CUV413" s="234"/>
      <c r="CUW413" s="234"/>
      <c r="CUX413" s="234"/>
      <c r="CUY413" s="234"/>
      <c r="CUZ413" s="234"/>
      <c r="CVA413" s="234"/>
      <c r="CVB413" s="234"/>
      <c r="CVC413" s="234"/>
      <c r="CVD413" s="234"/>
      <c r="CVE413" s="234"/>
      <c r="CVF413" s="234"/>
      <c r="CVG413" s="234"/>
      <c r="CVH413" s="234"/>
      <c r="CVI413" s="234"/>
      <c r="CVJ413" s="234"/>
      <c r="CVK413" s="234"/>
      <c r="CVL413" s="234"/>
      <c r="CVM413" s="234"/>
      <c r="CVN413" s="234"/>
      <c r="CVO413" s="234"/>
      <c r="CVP413" s="234"/>
      <c r="CVQ413" s="234"/>
      <c r="CVR413" s="234"/>
      <c r="CVS413" s="234"/>
      <c r="CVT413" s="234"/>
      <c r="CVU413" s="234"/>
      <c r="CVV413" s="234"/>
      <c r="CVW413" s="234"/>
      <c r="CVX413" s="234"/>
      <c r="CVY413" s="234"/>
      <c r="CVZ413" s="234"/>
      <c r="CWA413" s="234"/>
      <c r="CWB413" s="234"/>
      <c r="CWC413" s="234"/>
      <c r="CWD413" s="234"/>
      <c r="CWE413" s="234"/>
      <c r="CWF413" s="234"/>
      <c r="CWG413" s="234"/>
      <c r="CWH413" s="234"/>
      <c r="CWI413" s="234"/>
      <c r="CWJ413" s="234"/>
      <c r="CWK413" s="234"/>
      <c r="CWL413" s="234"/>
      <c r="CWM413" s="234"/>
      <c r="CWN413" s="234"/>
      <c r="CWO413" s="234"/>
      <c r="CWP413" s="234"/>
      <c r="CWQ413" s="234"/>
      <c r="CWR413" s="234"/>
      <c r="CWS413" s="234"/>
      <c r="CWT413" s="234"/>
      <c r="CWU413" s="234"/>
      <c r="CWV413" s="234"/>
      <c r="CWW413" s="234"/>
      <c r="CWX413" s="234"/>
      <c r="CWY413" s="234"/>
      <c r="CWZ413" s="234"/>
      <c r="CXA413" s="234"/>
      <c r="CXB413" s="234"/>
      <c r="CXC413" s="234"/>
      <c r="CXD413" s="234"/>
      <c r="CXE413" s="234"/>
      <c r="CXF413" s="234"/>
      <c r="CXG413" s="234"/>
      <c r="CXH413" s="234"/>
      <c r="CXI413" s="234"/>
      <c r="CXJ413" s="234"/>
      <c r="CXK413" s="234"/>
      <c r="CXL413" s="234"/>
      <c r="CXM413" s="234"/>
      <c r="CXN413" s="234"/>
      <c r="CXO413" s="234"/>
      <c r="CXP413" s="234"/>
      <c r="CXQ413" s="234"/>
      <c r="CXR413" s="234"/>
      <c r="CXS413" s="234"/>
      <c r="CXT413" s="234"/>
      <c r="CXU413" s="234"/>
      <c r="CXV413" s="234"/>
      <c r="CXW413" s="234"/>
      <c r="CXX413" s="234"/>
      <c r="CXY413" s="234"/>
      <c r="CXZ413" s="234"/>
      <c r="CYA413" s="234"/>
      <c r="CYB413" s="234"/>
      <c r="CYC413" s="234"/>
      <c r="CYD413" s="234"/>
      <c r="CYE413" s="234"/>
      <c r="CYF413" s="234"/>
      <c r="CYG413" s="234"/>
      <c r="CYH413" s="234"/>
      <c r="CYI413" s="234"/>
      <c r="CYJ413" s="234"/>
      <c r="CYK413" s="234"/>
      <c r="CYL413" s="234"/>
      <c r="CYM413" s="234"/>
      <c r="CYN413" s="234"/>
      <c r="CYO413" s="234"/>
      <c r="CYP413" s="234"/>
      <c r="CYQ413" s="234"/>
      <c r="CYR413" s="234"/>
      <c r="CYS413" s="234"/>
      <c r="CYT413" s="234"/>
      <c r="CYU413" s="234"/>
      <c r="CYV413" s="234"/>
      <c r="CYW413" s="234"/>
      <c r="CYX413" s="234"/>
      <c r="CYY413" s="234"/>
      <c r="CYZ413" s="234"/>
      <c r="CZA413" s="234"/>
      <c r="CZB413" s="234"/>
      <c r="CZC413" s="234"/>
      <c r="CZD413" s="234"/>
      <c r="CZE413" s="234"/>
      <c r="CZF413" s="234"/>
      <c r="CZG413" s="234"/>
      <c r="CZH413" s="234"/>
      <c r="CZI413" s="234"/>
      <c r="CZJ413" s="234"/>
      <c r="CZK413" s="234"/>
      <c r="CZL413" s="234"/>
      <c r="CZM413" s="234"/>
      <c r="CZN413" s="234"/>
      <c r="CZO413" s="234"/>
      <c r="CZP413" s="234"/>
      <c r="CZQ413" s="234"/>
      <c r="CZR413" s="234"/>
      <c r="CZS413" s="234"/>
      <c r="CZT413" s="234"/>
      <c r="CZU413" s="234"/>
      <c r="CZV413" s="234"/>
      <c r="CZW413" s="234"/>
      <c r="CZX413" s="234"/>
      <c r="CZY413" s="234"/>
      <c r="CZZ413" s="234"/>
      <c r="DAA413" s="234"/>
      <c r="DAB413" s="234"/>
      <c r="DAC413" s="234"/>
      <c r="DAD413" s="234"/>
      <c r="DAE413" s="234"/>
      <c r="DAF413" s="234"/>
      <c r="DAG413" s="234"/>
      <c r="DAH413" s="234"/>
      <c r="DAI413" s="234"/>
      <c r="DAJ413" s="234"/>
      <c r="DAK413" s="234"/>
      <c r="DAL413" s="234"/>
      <c r="DAM413" s="234"/>
      <c r="DAN413" s="234"/>
      <c r="DAO413" s="234"/>
      <c r="DAP413" s="234"/>
      <c r="DAQ413" s="234"/>
      <c r="DAR413" s="234"/>
      <c r="DAS413" s="234"/>
      <c r="DAT413" s="234"/>
      <c r="DAU413" s="234"/>
      <c r="DAV413" s="234"/>
      <c r="DAW413" s="234"/>
      <c r="DAX413" s="234"/>
      <c r="DAY413" s="234"/>
      <c r="DAZ413" s="234"/>
      <c r="DBA413" s="234"/>
      <c r="DBB413" s="234"/>
      <c r="DBC413" s="234"/>
      <c r="DBD413" s="234"/>
      <c r="DBE413" s="234"/>
      <c r="DBF413" s="234"/>
      <c r="DBG413" s="234"/>
      <c r="DBH413" s="234"/>
      <c r="DBI413" s="234"/>
      <c r="DBJ413" s="234"/>
      <c r="DBK413" s="234"/>
      <c r="DBL413" s="234"/>
      <c r="DBM413" s="234"/>
      <c r="DBN413" s="234"/>
      <c r="DBO413" s="234"/>
      <c r="DBP413" s="234"/>
      <c r="DBQ413" s="234"/>
      <c r="DBR413" s="234"/>
      <c r="DBS413" s="234"/>
      <c r="DBT413" s="234"/>
      <c r="DBU413" s="234"/>
      <c r="DBV413" s="234"/>
      <c r="DBW413" s="234"/>
      <c r="DBX413" s="234"/>
      <c r="DBY413" s="234"/>
      <c r="DBZ413" s="234"/>
      <c r="DCA413" s="234"/>
      <c r="DCB413" s="234"/>
      <c r="DCC413" s="234"/>
      <c r="DCD413" s="234"/>
      <c r="DCE413" s="234"/>
      <c r="DCF413" s="234"/>
      <c r="DCG413" s="234"/>
      <c r="DCH413" s="234"/>
      <c r="DCI413" s="234"/>
      <c r="DCJ413" s="234"/>
      <c r="DCK413" s="234"/>
      <c r="DCL413" s="234"/>
      <c r="DCM413" s="234"/>
      <c r="DCN413" s="234"/>
      <c r="DCO413" s="234"/>
      <c r="DCP413" s="234"/>
      <c r="DCQ413" s="234"/>
      <c r="DCR413" s="234"/>
      <c r="DCS413" s="234"/>
      <c r="DCT413" s="234"/>
      <c r="DCU413" s="234"/>
      <c r="DCV413" s="234"/>
      <c r="DCW413" s="234"/>
      <c r="DCX413" s="234"/>
      <c r="DCY413" s="234"/>
      <c r="DCZ413" s="234"/>
      <c r="DDA413" s="234"/>
      <c r="DDB413" s="234"/>
      <c r="DDC413" s="234"/>
      <c r="DDD413" s="234"/>
      <c r="DDE413" s="234"/>
      <c r="DDF413" s="234"/>
      <c r="DDG413" s="234"/>
      <c r="DDH413" s="234"/>
      <c r="DDI413" s="234"/>
      <c r="DDJ413" s="234"/>
      <c r="DDK413" s="234"/>
      <c r="DDL413" s="234"/>
      <c r="DDM413" s="234"/>
      <c r="DDN413" s="234"/>
      <c r="DDO413" s="234"/>
      <c r="DDP413" s="234"/>
      <c r="DDQ413" s="234"/>
      <c r="DDR413" s="234"/>
      <c r="DDS413" s="234"/>
      <c r="DDT413" s="234"/>
      <c r="DDU413" s="234"/>
      <c r="DDV413" s="234"/>
      <c r="DDW413" s="234"/>
      <c r="DDX413" s="234"/>
      <c r="DDY413" s="234"/>
      <c r="DDZ413" s="234"/>
      <c r="DEA413" s="234"/>
      <c r="DEB413" s="234"/>
      <c r="DEC413" s="234"/>
      <c r="DED413" s="234"/>
      <c r="DEE413" s="234"/>
      <c r="DEF413" s="234"/>
      <c r="DEG413" s="234"/>
      <c r="DEH413" s="234"/>
      <c r="DEI413" s="234"/>
      <c r="DEJ413" s="234"/>
      <c r="DEK413" s="234"/>
      <c r="DEL413" s="234"/>
      <c r="DEM413" s="234"/>
      <c r="DEN413" s="234"/>
      <c r="DEO413" s="234"/>
      <c r="DEP413" s="234"/>
      <c r="DEQ413" s="234"/>
      <c r="DER413" s="234"/>
      <c r="DES413" s="234"/>
      <c r="DET413" s="234"/>
      <c r="DEU413" s="234"/>
      <c r="DEV413" s="234"/>
      <c r="DEW413" s="234"/>
      <c r="DEX413" s="234"/>
      <c r="DEY413" s="234"/>
      <c r="DEZ413" s="234"/>
      <c r="DFA413" s="234"/>
      <c r="DFB413" s="234"/>
      <c r="DFC413" s="234"/>
      <c r="DFD413" s="234"/>
      <c r="DFE413" s="234"/>
      <c r="DFF413" s="234"/>
      <c r="DFG413" s="234"/>
      <c r="DFH413" s="234"/>
      <c r="DFI413" s="234"/>
      <c r="DFJ413" s="234"/>
      <c r="DFK413" s="234"/>
      <c r="DFL413" s="234"/>
      <c r="DFM413" s="234"/>
      <c r="DFN413" s="234"/>
      <c r="DFO413" s="234"/>
      <c r="DFP413" s="234"/>
      <c r="DFQ413" s="234"/>
      <c r="DFR413" s="234"/>
      <c r="DFS413" s="234"/>
      <c r="DFT413" s="234"/>
      <c r="DFU413" s="234"/>
      <c r="DFV413" s="234"/>
      <c r="DFW413" s="234"/>
      <c r="DFX413" s="234"/>
      <c r="DFY413" s="234"/>
      <c r="DFZ413" s="234"/>
      <c r="DGA413" s="234"/>
      <c r="DGB413" s="234"/>
      <c r="DGC413" s="234"/>
      <c r="DGD413" s="234"/>
      <c r="DGE413" s="234"/>
      <c r="DGF413" s="234"/>
      <c r="DGG413" s="234"/>
      <c r="DGH413" s="234"/>
      <c r="DGI413" s="234"/>
      <c r="DGJ413" s="234"/>
      <c r="DGK413" s="234"/>
      <c r="DGL413" s="234"/>
      <c r="DGM413" s="234"/>
      <c r="DGN413" s="234"/>
      <c r="DGO413" s="234"/>
      <c r="DGP413" s="234"/>
      <c r="DGQ413" s="234"/>
      <c r="DGR413" s="234"/>
      <c r="DGS413" s="234"/>
      <c r="DGT413" s="234"/>
      <c r="DGU413" s="234"/>
      <c r="DGV413" s="234"/>
      <c r="DGW413" s="234"/>
      <c r="DGX413" s="234"/>
      <c r="DGY413" s="234"/>
      <c r="DGZ413" s="234"/>
      <c r="DHA413" s="234"/>
      <c r="DHB413" s="234"/>
      <c r="DHC413" s="234"/>
      <c r="DHD413" s="234"/>
      <c r="DHE413" s="234"/>
      <c r="DHF413" s="234"/>
      <c r="DHG413" s="234"/>
      <c r="DHH413" s="234"/>
      <c r="DHI413" s="234"/>
      <c r="DHJ413" s="234"/>
      <c r="DHK413" s="234"/>
      <c r="DHL413" s="234"/>
      <c r="DHM413" s="234"/>
      <c r="DHN413" s="234"/>
      <c r="DHO413" s="234"/>
      <c r="DHP413" s="234"/>
      <c r="DHQ413" s="234"/>
      <c r="DHR413" s="234"/>
      <c r="DHS413" s="234"/>
      <c r="DHT413" s="234"/>
      <c r="DHU413" s="234"/>
      <c r="DHV413" s="234"/>
      <c r="DHW413" s="234"/>
      <c r="DHX413" s="234"/>
      <c r="DHY413" s="234"/>
      <c r="DHZ413" s="234"/>
      <c r="DIA413" s="234"/>
      <c r="DIB413" s="234"/>
      <c r="DIC413" s="234"/>
      <c r="DID413" s="234"/>
      <c r="DIE413" s="234"/>
      <c r="DIF413" s="234"/>
      <c r="DIG413" s="234"/>
      <c r="DIH413" s="234"/>
      <c r="DII413" s="234"/>
      <c r="DIJ413" s="234"/>
      <c r="DIK413" s="234"/>
      <c r="DIL413" s="234"/>
      <c r="DIM413" s="234"/>
      <c r="DIN413" s="234"/>
      <c r="DIO413" s="234"/>
      <c r="DIP413" s="234"/>
      <c r="DIQ413" s="234"/>
      <c r="DIR413" s="234"/>
      <c r="DIS413" s="234"/>
      <c r="DIT413" s="234"/>
      <c r="DIU413" s="234"/>
      <c r="DIV413" s="234"/>
      <c r="DIW413" s="234"/>
      <c r="DIX413" s="234"/>
      <c r="DIY413" s="234"/>
      <c r="DIZ413" s="234"/>
      <c r="DJA413" s="234"/>
      <c r="DJB413" s="234"/>
      <c r="DJC413" s="234"/>
      <c r="DJD413" s="234"/>
      <c r="DJE413" s="234"/>
      <c r="DJF413" s="234"/>
      <c r="DJG413" s="234"/>
      <c r="DJH413" s="234"/>
      <c r="DJI413" s="234"/>
      <c r="DJJ413" s="234"/>
      <c r="DJK413" s="234"/>
      <c r="DJL413" s="234"/>
      <c r="DJM413" s="234"/>
      <c r="DJN413" s="234"/>
      <c r="DJO413" s="234"/>
      <c r="DJP413" s="234"/>
      <c r="DJQ413" s="234"/>
      <c r="DJR413" s="234"/>
      <c r="DJS413" s="234"/>
      <c r="DJT413" s="234"/>
      <c r="DJU413" s="234"/>
      <c r="DJV413" s="234"/>
      <c r="DJW413" s="234"/>
      <c r="DJX413" s="234"/>
      <c r="DJY413" s="234"/>
      <c r="DJZ413" s="234"/>
      <c r="DKA413" s="234"/>
      <c r="DKB413" s="234"/>
      <c r="DKC413" s="234"/>
      <c r="DKD413" s="234"/>
      <c r="DKE413" s="234"/>
      <c r="DKF413" s="234"/>
      <c r="DKG413" s="234"/>
      <c r="DKH413" s="234"/>
      <c r="DKI413" s="234"/>
      <c r="DKJ413" s="234"/>
      <c r="DKK413" s="234"/>
      <c r="DKL413" s="234"/>
      <c r="DKM413" s="234"/>
      <c r="DKN413" s="234"/>
      <c r="DKO413" s="234"/>
      <c r="DKP413" s="234"/>
      <c r="DKQ413" s="234"/>
      <c r="DKR413" s="234"/>
      <c r="DKS413" s="234"/>
      <c r="DKT413" s="234"/>
      <c r="DKU413" s="234"/>
      <c r="DKV413" s="234"/>
      <c r="DKW413" s="234"/>
      <c r="DKX413" s="234"/>
      <c r="DKY413" s="234"/>
      <c r="DKZ413" s="234"/>
      <c r="DLA413" s="234"/>
      <c r="DLB413" s="234"/>
      <c r="DLC413" s="234"/>
      <c r="DLD413" s="234"/>
      <c r="DLE413" s="234"/>
      <c r="DLF413" s="234"/>
      <c r="DLG413" s="234"/>
      <c r="DLH413" s="234"/>
      <c r="DLI413" s="234"/>
      <c r="DLJ413" s="234"/>
      <c r="DLK413" s="234"/>
      <c r="DLL413" s="234"/>
      <c r="DLM413" s="234"/>
      <c r="DLN413" s="234"/>
      <c r="DLO413" s="234"/>
      <c r="DLP413" s="234"/>
      <c r="DLQ413" s="234"/>
      <c r="DLR413" s="234"/>
      <c r="DLS413" s="234"/>
      <c r="DLT413" s="234"/>
      <c r="DLU413" s="234"/>
      <c r="DLV413" s="234"/>
      <c r="DLW413" s="234"/>
      <c r="DLX413" s="234"/>
      <c r="DLY413" s="234"/>
      <c r="DLZ413" s="234"/>
      <c r="DMA413" s="234"/>
      <c r="DMB413" s="234"/>
      <c r="DMC413" s="234"/>
      <c r="DMD413" s="234"/>
      <c r="DME413" s="234"/>
      <c r="DMF413" s="234"/>
      <c r="DMG413" s="234"/>
      <c r="DMH413" s="234"/>
      <c r="DMI413" s="234"/>
      <c r="DMJ413" s="234"/>
      <c r="DMK413" s="234"/>
      <c r="DML413" s="234"/>
      <c r="DMM413" s="234"/>
      <c r="DMN413" s="234"/>
      <c r="DMO413" s="234"/>
      <c r="DMP413" s="234"/>
      <c r="DMQ413" s="234"/>
      <c r="DMR413" s="234"/>
      <c r="DMS413" s="234"/>
      <c r="DMT413" s="234"/>
      <c r="DMU413" s="234"/>
      <c r="DMV413" s="234"/>
      <c r="DMW413" s="234"/>
      <c r="DMX413" s="234"/>
      <c r="DMY413" s="234"/>
      <c r="DMZ413" s="234"/>
      <c r="DNA413" s="234"/>
      <c r="DNB413" s="234"/>
      <c r="DNC413" s="234"/>
      <c r="DND413" s="234"/>
      <c r="DNE413" s="234"/>
      <c r="DNF413" s="234"/>
      <c r="DNG413" s="234"/>
      <c r="DNH413" s="234"/>
      <c r="DNI413" s="234"/>
      <c r="DNJ413" s="234"/>
      <c r="DNK413" s="234"/>
      <c r="DNL413" s="234"/>
      <c r="DNM413" s="234"/>
      <c r="DNN413" s="234"/>
      <c r="DNO413" s="234"/>
      <c r="DNP413" s="234"/>
      <c r="DNQ413" s="234"/>
      <c r="DNR413" s="234"/>
      <c r="DNS413" s="234"/>
      <c r="DNT413" s="234"/>
      <c r="DNU413" s="234"/>
      <c r="DNV413" s="234"/>
      <c r="DNW413" s="234"/>
      <c r="DNX413" s="234"/>
      <c r="DNY413" s="234"/>
      <c r="DNZ413" s="234"/>
      <c r="DOA413" s="234"/>
      <c r="DOB413" s="234"/>
      <c r="DOC413" s="234"/>
      <c r="DOD413" s="234"/>
      <c r="DOE413" s="234"/>
      <c r="DOF413" s="234"/>
      <c r="DOG413" s="234"/>
      <c r="DOH413" s="234"/>
      <c r="DOI413" s="234"/>
      <c r="DOJ413" s="234"/>
      <c r="DOK413" s="234"/>
      <c r="DOL413" s="234"/>
      <c r="DOM413" s="234"/>
      <c r="DON413" s="234"/>
      <c r="DOO413" s="234"/>
      <c r="DOP413" s="234"/>
      <c r="DOQ413" s="234"/>
      <c r="DOR413" s="234"/>
      <c r="DOS413" s="234"/>
      <c r="DOT413" s="234"/>
      <c r="DOU413" s="234"/>
      <c r="DOV413" s="234"/>
      <c r="DOW413" s="234"/>
      <c r="DOX413" s="234"/>
      <c r="DOY413" s="234"/>
      <c r="DOZ413" s="234"/>
      <c r="DPA413" s="234"/>
      <c r="DPB413" s="234"/>
      <c r="DPC413" s="234"/>
      <c r="DPD413" s="234"/>
      <c r="DPE413" s="234"/>
      <c r="DPF413" s="234"/>
      <c r="DPG413" s="234"/>
      <c r="DPH413" s="234"/>
      <c r="DPI413" s="234"/>
      <c r="DPJ413" s="234"/>
      <c r="DPK413" s="234"/>
      <c r="DPL413" s="234"/>
      <c r="DPM413" s="234"/>
      <c r="DPN413" s="234"/>
      <c r="DPO413" s="234"/>
      <c r="DPP413" s="234"/>
      <c r="DPQ413" s="234"/>
      <c r="DPR413" s="234"/>
      <c r="DPS413" s="234"/>
      <c r="DPT413" s="234"/>
      <c r="DPU413" s="234"/>
      <c r="DPV413" s="234"/>
      <c r="DPW413" s="234"/>
      <c r="DPX413" s="234"/>
      <c r="DPY413" s="234"/>
      <c r="DPZ413" s="234"/>
      <c r="DQA413" s="234"/>
      <c r="DQB413" s="234"/>
      <c r="DQC413" s="234"/>
      <c r="DQD413" s="234"/>
      <c r="DQE413" s="234"/>
      <c r="DQF413" s="234"/>
      <c r="DQG413" s="234"/>
      <c r="DQH413" s="234"/>
      <c r="DQI413" s="234"/>
      <c r="DQJ413" s="234"/>
      <c r="DQK413" s="234"/>
      <c r="DQL413" s="234"/>
      <c r="DQM413" s="234"/>
      <c r="DQN413" s="234"/>
      <c r="DQO413" s="234"/>
      <c r="DQP413" s="234"/>
      <c r="DQQ413" s="234"/>
      <c r="DQR413" s="234"/>
      <c r="DQS413" s="234"/>
      <c r="DQT413" s="234"/>
      <c r="DQU413" s="234"/>
      <c r="DQV413" s="234"/>
      <c r="DQW413" s="234"/>
      <c r="DQX413" s="234"/>
      <c r="DQY413" s="234"/>
      <c r="DQZ413" s="234"/>
      <c r="DRA413" s="234"/>
      <c r="DRB413" s="234"/>
      <c r="DRC413" s="234"/>
      <c r="DRD413" s="234"/>
      <c r="DRE413" s="234"/>
      <c r="DRF413" s="234"/>
      <c r="DRG413" s="234"/>
      <c r="DRH413" s="234"/>
      <c r="DRI413" s="234"/>
      <c r="DRJ413" s="234"/>
      <c r="DRK413" s="234"/>
      <c r="DRL413" s="234"/>
      <c r="DRM413" s="234"/>
      <c r="DRN413" s="234"/>
      <c r="DRO413" s="234"/>
      <c r="DRP413" s="234"/>
      <c r="DRQ413" s="234"/>
      <c r="DRR413" s="234"/>
      <c r="DRS413" s="234"/>
      <c r="DRT413" s="234"/>
      <c r="DRU413" s="234"/>
      <c r="DRV413" s="234"/>
      <c r="DRW413" s="234"/>
      <c r="DRX413" s="234"/>
      <c r="DRY413" s="234"/>
      <c r="DRZ413" s="234"/>
      <c r="DSA413" s="234"/>
      <c r="DSB413" s="234"/>
      <c r="DSC413" s="234"/>
      <c r="DSD413" s="234"/>
      <c r="DSE413" s="234"/>
      <c r="DSF413" s="234"/>
      <c r="DSG413" s="234"/>
      <c r="DSH413" s="234"/>
      <c r="DSI413" s="234"/>
      <c r="DSJ413" s="234"/>
      <c r="DSK413" s="234"/>
      <c r="DSL413" s="234"/>
      <c r="DSM413" s="234"/>
      <c r="DSN413" s="234"/>
      <c r="DSO413" s="234"/>
      <c r="DSP413" s="234"/>
      <c r="DSQ413" s="234"/>
      <c r="DSR413" s="234"/>
      <c r="DSS413" s="234"/>
      <c r="DST413" s="234"/>
      <c r="DSU413" s="234"/>
      <c r="DSV413" s="234"/>
      <c r="DSW413" s="234"/>
      <c r="DSX413" s="234"/>
      <c r="DSY413" s="234"/>
      <c r="DSZ413" s="234"/>
      <c r="DTA413" s="234"/>
      <c r="DTB413" s="234"/>
      <c r="DTC413" s="234"/>
      <c r="DTD413" s="234"/>
      <c r="DTE413" s="234"/>
      <c r="DTF413" s="234"/>
      <c r="DTG413" s="234"/>
      <c r="DTH413" s="234"/>
      <c r="DTI413" s="234"/>
      <c r="DTJ413" s="234"/>
      <c r="DTK413" s="234"/>
      <c r="DTL413" s="234"/>
      <c r="DTM413" s="234"/>
      <c r="DTN413" s="234"/>
      <c r="DTO413" s="234"/>
      <c r="DTP413" s="234"/>
      <c r="DTQ413" s="234"/>
      <c r="DTR413" s="234"/>
      <c r="DTS413" s="234"/>
      <c r="DTT413" s="234"/>
      <c r="DTU413" s="234"/>
      <c r="DTV413" s="234"/>
      <c r="DTW413" s="234"/>
      <c r="DTX413" s="234"/>
      <c r="DTY413" s="234"/>
      <c r="DTZ413" s="234"/>
      <c r="DUA413" s="234"/>
      <c r="DUB413" s="234"/>
      <c r="DUC413" s="234"/>
      <c r="DUD413" s="234"/>
      <c r="DUE413" s="234"/>
      <c r="DUF413" s="234"/>
      <c r="DUG413" s="234"/>
      <c r="DUH413" s="234"/>
      <c r="DUI413" s="234"/>
      <c r="DUJ413" s="234"/>
      <c r="DUK413" s="234"/>
      <c r="DUL413" s="234"/>
      <c r="DUM413" s="234"/>
      <c r="DUN413" s="234"/>
      <c r="DUO413" s="234"/>
      <c r="DUP413" s="234"/>
      <c r="DUQ413" s="234"/>
      <c r="DUR413" s="234"/>
      <c r="DUS413" s="234"/>
      <c r="DUT413" s="234"/>
      <c r="DUU413" s="234"/>
      <c r="DUV413" s="234"/>
      <c r="DUW413" s="234"/>
      <c r="DUX413" s="234"/>
      <c r="DUY413" s="234"/>
      <c r="DUZ413" s="234"/>
      <c r="DVA413" s="234"/>
      <c r="DVB413" s="234"/>
      <c r="DVC413" s="234"/>
      <c r="DVD413" s="234"/>
      <c r="DVE413" s="234"/>
      <c r="DVF413" s="234"/>
      <c r="DVG413" s="234"/>
      <c r="DVH413" s="234"/>
      <c r="DVI413" s="234"/>
      <c r="DVJ413" s="234"/>
      <c r="DVK413" s="234"/>
      <c r="DVL413" s="234"/>
      <c r="DVM413" s="234"/>
      <c r="DVN413" s="234"/>
      <c r="DVO413" s="234"/>
      <c r="DVP413" s="234"/>
      <c r="DVQ413" s="234"/>
      <c r="DVR413" s="234"/>
      <c r="DVS413" s="234"/>
      <c r="DVT413" s="234"/>
      <c r="DVU413" s="234"/>
      <c r="DVV413" s="234"/>
      <c r="DVW413" s="234"/>
      <c r="DVX413" s="234"/>
      <c r="DVY413" s="234"/>
      <c r="DVZ413" s="234"/>
      <c r="DWA413" s="234"/>
      <c r="DWB413" s="234"/>
      <c r="DWC413" s="234"/>
      <c r="DWD413" s="234"/>
      <c r="DWE413" s="234"/>
      <c r="DWF413" s="234"/>
      <c r="DWG413" s="234"/>
      <c r="DWH413" s="234"/>
      <c r="DWI413" s="234"/>
      <c r="DWJ413" s="234"/>
      <c r="DWK413" s="234"/>
      <c r="DWL413" s="234"/>
      <c r="DWM413" s="234"/>
      <c r="DWN413" s="234"/>
      <c r="DWO413" s="234"/>
      <c r="DWP413" s="234"/>
      <c r="DWQ413" s="234"/>
      <c r="DWR413" s="234"/>
      <c r="DWS413" s="234"/>
      <c r="DWT413" s="234"/>
      <c r="DWU413" s="234"/>
      <c r="DWV413" s="234"/>
      <c r="DWW413" s="234"/>
      <c r="DWX413" s="234"/>
      <c r="DWY413" s="234"/>
      <c r="DWZ413" s="234"/>
      <c r="DXA413" s="234"/>
      <c r="DXB413" s="234"/>
      <c r="DXC413" s="234"/>
      <c r="DXD413" s="234"/>
      <c r="DXE413" s="234"/>
      <c r="DXF413" s="234"/>
      <c r="DXG413" s="234"/>
      <c r="DXH413" s="234"/>
      <c r="DXI413" s="234"/>
      <c r="DXJ413" s="234"/>
      <c r="DXK413" s="234"/>
      <c r="DXL413" s="234"/>
      <c r="DXM413" s="234"/>
      <c r="DXN413" s="234"/>
      <c r="DXO413" s="234"/>
      <c r="DXP413" s="234"/>
      <c r="DXQ413" s="234"/>
      <c r="DXR413" s="234"/>
      <c r="DXS413" s="234"/>
      <c r="DXT413" s="234"/>
      <c r="DXU413" s="234"/>
      <c r="DXV413" s="234"/>
      <c r="DXW413" s="234"/>
      <c r="DXX413" s="234"/>
      <c r="DXY413" s="234"/>
      <c r="DXZ413" s="234"/>
      <c r="DYA413" s="234"/>
      <c r="DYB413" s="234"/>
      <c r="DYC413" s="234"/>
      <c r="DYD413" s="234"/>
      <c r="DYE413" s="234"/>
      <c r="DYF413" s="234"/>
      <c r="DYG413" s="234"/>
      <c r="DYH413" s="234"/>
      <c r="DYI413" s="234"/>
      <c r="DYJ413" s="234"/>
      <c r="DYK413" s="234"/>
      <c r="DYL413" s="234"/>
      <c r="DYM413" s="234"/>
      <c r="DYN413" s="234"/>
      <c r="DYO413" s="234"/>
      <c r="DYP413" s="234"/>
      <c r="DYQ413" s="234"/>
      <c r="DYR413" s="234"/>
      <c r="DYS413" s="234"/>
      <c r="DYT413" s="234"/>
      <c r="DYU413" s="234"/>
      <c r="DYV413" s="234"/>
      <c r="DYW413" s="234"/>
      <c r="DYX413" s="234"/>
      <c r="DYY413" s="234"/>
      <c r="DYZ413" s="234"/>
      <c r="DZA413" s="234"/>
      <c r="DZB413" s="234"/>
      <c r="DZC413" s="234"/>
      <c r="DZD413" s="234"/>
      <c r="DZE413" s="234"/>
      <c r="DZF413" s="234"/>
      <c r="DZG413" s="234"/>
      <c r="DZH413" s="234"/>
      <c r="DZI413" s="234"/>
      <c r="DZJ413" s="234"/>
      <c r="DZK413" s="234"/>
      <c r="DZL413" s="234"/>
      <c r="DZM413" s="234"/>
      <c r="DZN413" s="234"/>
      <c r="DZO413" s="234"/>
      <c r="DZP413" s="234"/>
      <c r="DZQ413" s="234"/>
      <c r="DZR413" s="234"/>
      <c r="DZS413" s="234"/>
      <c r="DZT413" s="234"/>
      <c r="DZU413" s="234"/>
      <c r="DZV413" s="234"/>
      <c r="DZW413" s="234"/>
      <c r="DZX413" s="234"/>
      <c r="DZY413" s="234"/>
      <c r="DZZ413" s="234"/>
      <c r="EAA413" s="234"/>
      <c r="EAB413" s="234"/>
      <c r="EAC413" s="234"/>
      <c r="EAD413" s="234"/>
      <c r="EAE413" s="234"/>
      <c r="EAF413" s="234"/>
      <c r="EAG413" s="234"/>
      <c r="EAH413" s="234"/>
      <c r="EAI413" s="234"/>
      <c r="EAJ413" s="234"/>
      <c r="EAK413" s="234"/>
      <c r="EAL413" s="234"/>
      <c r="EAM413" s="234"/>
      <c r="EAN413" s="234"/>
      <c r="EAO413" s="234"/>
      <c r="EAP413" s="234"/>
      <c r="EAQ413" s="234"/>
      <c r="EAR413" s="234"/>
      <c r="EAS413" s="234"/>
      <c r="EAT413" s="234"/>
      <c r="EAU413" s="234"/>
      <c r="EAV413" s="234"/>
      <c r="EAW413" s="234"/>
      <c r="EAX413" s="234"/>
      <c r="EAY413" s="234"/>
      <c r="EAZ413" s="234"/>
      <c r="EBA413" s="234"/>
      <c r="EBB413" s="234"/>
      <c r="EBC413" s="234"/>
      <c r="EBD413" s="234"/>
      <c r="EBE413" s="234"/>
      <c r="EBF413" s="234"/>
      <c r="EBG413" s="234"/>
      <c r="EBH413" s="234"/>
      <c r="EBI413" s="234"/>
      <c r="EBJ413" s="234"/>
      <c r="EBK413" s="234"/>
      <c r="EBL413" s="234"/>
      <c r="EBM413" s="234"/>
      <c r="EBN413" s="234"/>
      <c r="EBO413" s="234"/>
      <c r="EBP413" s="234"/>
      <c r="EBQ413" s="234"/>
      <c r="EBR413" s="234"/>
      <c r="EBS413" s="234"/>
      <c r="EBT413" s="234"/>
      <c r="EBU413" s="234"/>
      <c r="EBV413" s="234"/>
      <c r="EBW413" s="234"/>
      <c r="EBX413" s="234"/>
      <c r="EBY413" s="234"/>
      <c r="EBZ413" s="234"/>
      <c r="ECA413" s="234"/>
      <c r="ECB413" s="234"/>
      <c r="ECC413" s="234"/>
      <c r="ECD413" s="234"/>
      <c r="ECE413" s="234"/>
      <c r="ECF413" s="234"/>
      <c r="ECG413" s="234"/>
      <c r="ECH413" s="234"/>
      <c r="ECI413" s="234"/>
      <c r="ECJ413" s="234"/>
      <c r="ECK413" s="234"/>
      <c r="ECL413" s="234"/>
      <c r="ECM413" s="234"/>
      <c r="ECN413" s="234"/>
      <c r="ECO413" s="234"/>
      <c r="ECP413" s="234"/>
      <c r="ECQ413" s="234"/>
      <c r="ECR413" s="234"/>
      <c r="ECS413" s="234"/>
      <c r="ECT413" s="234"/>
      <c r="ECU413" s="234"/>
      <c r="ECV413" s="234"/>
      <c r="ECW413" s="234"/>
      <c r="ECX413" s="234"/>
      <c r="ECY413" s="234"/>
      <c r="ECZ413" s="234"/>
      <c r="EDA413" s="234"/>
      <c r="EDB413" s="234"/>
      <c r="EDC413" s="234"/>
      <c r="EDD413" s="234"/>
      <c r="EDE413" s="234"/>
      <c r="EDF413" s="234"/>
      <c r="EDG413" s="234"/>
      <c r="EDH413" s="234"/>
      <c r="EDI413" s="234"/>
      <c r="EDJ413" s="234"/>
      <c r="EDK413" s="234"/>
      <c r="EDL413" s="234"/>
      <c r="EDM413" s="234"/>
      <c r="EDN413" s="234"/>
      <c r="EDO413" s="234"/>
      <c r="EDP413" s="234"/>
      <c r="EDQ413" s="234"/>
      <c r="EDR413" s="234"/>
      <c r="EDS413" s="234"/>
      <c r="EDT413" s="234"/>
      <c r="EDU413" s="234"/>
      <c r="EDV413" s="234"/>
      <c r="EDW413" s="234"/>
      <c r="EDX413" s="234"/>
      <c r="EDY413" s="234"/>
      <c r="EDZ413" s="234"/>
      <c r="EEA413" s="234"/>
      <c r="EEB413" s="234"/>
      <c r="EEC413" s="234"/>
      <c r="EED413" s="234"/>
      <c r="EEE413" s="234"/>
      <c r="EEF413" s="234"/>
      <c r="EEG413" s="234"/>
      <c r="EEH413" s="234"/>
      <c r="EEI413" s="234"/>
      <c r="EEJ413" s="234"/>
      <c r="EEK413" s="234"/>
      <c r="EEL413" s="234"/>
      <c r="EEM413" s="234"/>
      <c r="EEN413" s="234"/>
      <c r="EEO413" s="234"/>
      <c r="EEP413" s="234"/>
      <c r="EEQ413" s="234"/>
      <c r="EER413" s="234"/>
      <c r="EES413" s="234"/>
      <c r="EET413" s="234"/>
      <c r="EEU413" s="234"/>
      <c r="EEV413" s="234"/>
      <c r="EEW413" s="234"/>
      <c r="EEX413" s="234"/>
      <c r="EEY413" s="234"/>
      <c r="EEZ413" s="234"/>
      <c r="EFA413" s="234"/>
      <c r="EFB413" s="234"/>
      <c r="EFC413" s="234"/>
      <c r="EFD413" s="234"/>
      <c r="EFE413" s="234"/>
      <c r="EFF413" s="234"/>
      <c r="EFG413" s="234"/>
      <c r="EFH413" s="234"/>
      <c r="EFI413" s="234"/>
      <c r="EFJ413" s="234"/>
      <c r="EFK413" s="234"/>
      <c r="EFL413" s="234"/>
      <c r="EFM413" s="234"/>
      <c r="EFN413" s="234"/>
      <c r="EFO413" s="234"/>
      <c r="EFP413" s="234"/>
      <c r="EFQ413" s="234"/>
      <c r="EFR413" s="234"/>
      <c r="EFS413" s="234"/>
      <c r="EFT413" s="234"/>
      <c r="EFU413" s="234"/>
      <c r="EFV413" s="234"/>
      <c r="EFW413" s="234"/>
      <c r="EFX413" s="234"/>
      <c r="EFY413" s="234"/>
      <c r="EFZ413" s="234"/>
      <c r="EGA413" s="234"/>
      <c r="EGB413" s="234"/>
      <c r="EGC413" s="234"/>
      <c r="EGD413" s="234"/>
      <c r="EGE413" s="234"/>
      <c r="EGF413" s="234"/>
      <c r="EGG413" s="234"/>
      <c r="EGH413" s="234"/>
      <c r="EGI413" s="234"/>
      <c r="EGJ413" s="234"/>
      <c r="EGK413" s="234"/>
      <c r="EGL413" s="234"/>
      <c r="EGM413" s="234"/>
      <c r="EGN413" s="234"/>
      <c r="EGO413" s="234"/>
      <c r="EGP413" s="234"/>
      <c r="EGQ413" s="234"/>
      <c r="EGR413" s="234"/>
      <c r="EGS413" s="234"/>
      <c r="EGT413" s="234"/>
      <c r="EGU413" s="234"/>
      <c r="EGV413" s="234"/>
      <c r="EGW413" s="234"/>
      <c r="EGX413" s="234"/>
      <c r="EGY413" s="234"/>
      <c r="EGZ413" s="234"/>
      <c r="EHA413" s="234"/>
      <c r="EHB413" s="234"/>
      <c r="EHC413" s="234"/>
      <c r="EHD413" s="234"/>
      <c r="EHE413" s="234"/>
      <c r="EHF413" s="234"/>
      <c r="EHG413" s="234"/>
      <c r="EHH413" s="234"/>
      <c r="EHI413" s="234"/>
      <c r="EHJ413" s="234"/>
      <c r="EHK413" s="234"/>
      <c r="EHL413" s="234"/>
      <c r="EHM413" s="234"/>
      <c r="EHN413" s="234"/>
      <c r="EHO413" s="234"/>
      <c r="EHP413" s="234"/>
      <c r="EHQ413" s="234"/>
      <c r="EHR413" s="234"/>
      <c r="EHS413" s="234"/>
      <c r="EHT413" s="234"/>
      <c r="EHU413" s="234"/>
      <c r="EHV413" s="234"/>
      <c r="EHW413" s="234"/>
      <c r="EHX413" s="234"/>
      <c r="EHY413" s="234"/>
      <c r="EHZ413" s="234"/>
      <c r="EIA413" s="234"/>
      <c r="EIB413" s="234"/>
      <c r="EIC413" s="234"/>
      <c r="EID413" s="234"/>
      <c r="EIE413" s="234"/>
      <c r="EIF413" s="234"/>
      <c r="EIG413" s="234"/>
      <c r="EIH413" s="234"/>
      <c r="EII413" s="234"/>
      <c r="EIJ413" s="234"/>
      <c r="EIK413" s="234"/>
      <c r="EIL413" s="234"/>
      <c r="EIM413" s="234"/>
      <c r="EIN413" s="234"/>
      <c r="EIO413" s="234"/>
      <c r="EIP413" s="234"/>
      <c r="EIQ413" s="234"/>
      <c r="EIR413" s="234"/>
      <c r="EIS413" s="234"/>
      <c r="EIT413" s="234"/>
      <c r="EIU413" s="234"/>
      <c r="EIV413" s="234"/>
      <c r="EIW413" s="234"/>
      <c r="EIX413" s="234"/>
      <c r="EIY413" s="234"/>
      <c r="EIZ413" s="234"/>
      <c r="EJA413" s="234"/>
      <c r="EJB413" s="234"/>
      <c r="EJC413" s="234"/>
      <c r="EJD413" s="234"/>
      <c r="EJE413" s="234"/>
      <c r="EJF413" s="234"/>
      <c r="EJG413" s="234"/>
      <c r="EJH413" s="234"/>
      <c r="EJI413" s="234"/>
      <c r="EJJ413" s="234"/>
      <c r="EJK413" s="234"/>
      <c r="EJL413" s="234"/>
      <c r="EJM413" s="234"/>
      <c r="EJN413" s="234"/>
      <c r="EJO413" s="234"/>
      <c r="EJP413" s="234"/>
      <c r="EJQ413" s="234"/>
      <c r="EJR413" s="234"/>
      <c r="EJS413" s="234"/>
      <c r="EJT413" s="234"/>
      <c r="EJU413" s="234"/>
      <c r="EJV413" s="234"/>
      <c r="EJW413" s="234"/>
      <c r="EJX413" s="234"/>
      <c r="EJY413" s="234"/>
      <c r="EJZ413" s="234"/>
      <c r="EKA413" s="234"/>
      <c r="EKB413" s="234"/>
      <c r="EKC413" s="234"/>
      <c r="EKD413" s="234"/>
      <c r="EKE413" s="234"/>
      <c r="EKF413" s="234"/>
      <c r="EKG413" s="234"/>
      <c r="EKH413" s="234"/>
      <c r="EKI413" s="234"/>
      <c r="EKJ413" s="234"/>
      <c r="EKK413" s="234"/>
      <c r="EKL413" s="234"/>
      <c r="EKM413" s="234"/>
      <c r="EKN413" s="234"/>
      <c r="EKO413" s="234"/>
      <c r="EKP413" s="234"/>
      <c r="EKQ413" s="234"/>
      <c r="EKR413" s="234"/>
      <c r="EKS413" s="234"/>
      <c r="EKT413" s="234"/>
      <c r="EKU413" s="234"/>
      <c r="EKV413" s="234"/>
      <c r="EKW413" s="234"/>
      <c r="EKX413" s="234"/>
      <c r="EKY413" s="234"/>
      <c r="EKZ413" s="234"/>
      <c r="ELA413" s="234"/>
      <c r="ELB413" s="234"/>
      <c r="ELC413" s="234"/>
      <c r="ELD413" s="234"/>
      <c r="ELE413" s="234"/>
      <c r="ELF413" s="234"/>
      <c r="ELG413" s="234"/>
      <c r="ELH413" s="234"/>
      <c r="ELI413" s="234"/>
      <c r="ELJ413" s="234"/>
      <c r="ELK413" s="234"/>
      <c r="ELL413" s="234"/>
      <c r="ELM413" s="234"/>
      <c r="ELN413" s="234"/>
      <c r="ELO413" s="234"/>
      <c r="ELP413" s="234"/>
      <c r="ELQ413" s="234"/>
      <c r="ELR413" s="234"/>
      <c r="ELS413" s="234"/>
      <c r="ELT413" s="234"/>
      <c r="ELU413" s="234"/>
      <c r="ELV413" s="234"/>
      <c r="ELW413" s="234"/>
      <c r="ELX413" s="234"/>
      <c r="ELY413" s="234"/>
      <c r="ELZ413" s="234"/>
      <c r="EMA413" s="234"/>
      <c r="EMB413" s="234"/>
      <c r="EMC413" s="234"/>
      <c r="EMD413" s="234"/>
      <c r="EME413" s="234"/>
      <c r="EMF413" s="234"/>
      <c r="EMG413" s="234"/>
      <c r="EMH413" s="234"/>
      <c r="EMI413" s="234"/>
      <c r="EMJ413" s="234"/>
      <c r="EMK413" s="234"/>
      <c r="EML413" s="234"/>
      <c r="EMM413" s="234"/>
      <c r="EMN413" s="234"/>
      <c r="EMO413" s="234"/>
      <c r="EMP413" s="234"/>
      <c r="EMQ413" s="234"/>
      <c r="EMR413" s="234"/>
      <c r="EMS413" s="234"/>
      <c r="EMT413" s="234"/>
      <c r="EMU413" s="234"/>
      <c r="EMV413" s="234"/>
      <c r="EMW413" s="234"/>
      <c r="EMX413" s="234"/>
      <c r="EMY413" s="234"/>
      <c r="EMZ413" s="234"/>
      <c r="ENA413" s="234"/>
      <c r="ENB413" s="234"/>
      <c r="ENC413" s="234"/>
      <c r="END413" s="234"/>
      <c r="ENE413" s="234"/>
      <c r="ENF413" s="234"/>
      <c r="ENG413" s="234"/>
      <c r="ENH413" s="234"/>
      <c r="ENI413" s="234"/>
      <c r="ENJ413" s="234"/>
      <c r="ENK413" s="234"/>
      <c r="ENL413" s="234"/>
      <c r="ENM413" s="234"/>
      <c r="ENN413" s="234"/>
      <c r="ENO413" s="234"/>
      <c r="ENP413" s="234"/>
      <c r="ENQ413" s="234"/>
      <c r="ENR413" s="234"/>
      <c r="ENS413" s="234"/>
      <c r="ENT413" s="234"/>
      <c r="ENU413" s="234"/>
      <c r="ENV413" s="234"/>
      <c r="ENW413" s="234"/>
      <c r="ENX413" s="234"/>
      <c r="ENY413" s="234"/>
      <c r="ENZ413" s="234"/>
      <c r="EOA413" s="234"/>
      <c r="EOB413" s="234"/>
      <c r="EOC413" s="234"/>
      <c r="EOD413" s="234"/>
      <c r="EOE413" s="234"/>
      <c r="EOF413" s="234"/>
      <c r="EOG413" s="234"/>
      <c r="EOH413" s="234"/>
      <c r="EOI413" s="234"/>
      <c r="EOJ413" s="234"/>
      <c r="EOK413" s="234"/>
      <c r="EOL413" s="234"/>
      <c r="EOM413" s="234"/>
      <c r="EON413" s="234"/>
      <c r="EOO413" s="234"/>
      <c r="EOP413" s="234"/>
      <c r="EOQ413" s="234"/>
      <c r="EOR413" s="234"/>
      <c r="EOS413" s="234"/>
      <c r="EOT413" s="234"/>
      <c r="EOU413" s="234"/>
      <c r="EOV413" s="234"/>
      <c r="EOW413" s="234"/>
      <c r="EOX413" s="234"/>
      <c r="EOY413" s="234"/>
      <c r="EOZ413" s="234"/>
      <c r="EPA413" s="234"/>
      <c r="EPB413" s="234"/>
      <c r="EPC413" s="234"/>
      <c r="EPD413" s="234"/>
      <c r="EPE413" s="234"/>
      <c r="EPF413" s="234"/>
      <c r="EPG413" s="234"/>
      <c r="EPH413" s="234"/>
      <c r="EPI413" s="234"/>
      <c r="EPJ413" s="234"/>
      <c r="EPK413" s="234"/>
      <c r="EPL413" s="234"/>
      <c r="EPM413" s="234"/>
      <c r="EPN413" s="234"/>
      <c r="EPO413" s="234"/>
      <c r="EPP413" s="234"/>
      <c r="EPQ413" s="234"/>
      <c r="EPR413" s="234"/>
      <c r="EPS413" s="234"/>
      <c r="EPT413" s="234"/>
      <c r="EPU413" s="234"/>
      <c r="EPV413" s="234"/>
      <c r="EPW413" s="234"/>
      <c r="EPX413" s="234"/>
      <c r="EPY413" s="234"/>
      <c r="EPZ413" s="234"/>
      <c r="EQA413" s="234"/>
      <c r="EQB413" s="234"/>
      <c r="EQC413" s="234"/>
      <c r="EQD413" s="234"/>
      <c r="EQE413" s="234"/>
      <c r="EQF413" s="234"/>
      <c r="EQG413" s="234"/>
      <c r="EQH413" s="234"/>
      <c r="EQI413" s="234"/>
      <c r="EQJ413" s="234"/>
      <c r="EQK413" s="234"/>
      <c r="EQL413" s="234"/>
      <c r="EQM413" s="234"/>
      <c r="EQN413" s="234"/>
      <c r="EQO413" s="234"/>
      <c r="EQP413" s="234"/>
      <c r="EQQ413" s="234"/>
      <c r="EQR413" s="234"/>
      <c r="EQS413" s="234"/>
      <c r="EQT413" s="234"/>
      <c r="EQU413" s="234"/>
      <c r="EQV413" s="234"/>
      <c r="EQW413" s="234"/>
      <c r="EQX413" s="234"/>
      <c r="EQY413" s="234"/>
      <c r="EQZ413" s="234"/>
      <c r="ERA413" s="234"/>
      <c r="ERB413" s="234"/>
      <c r="ERC413" s="234"/>
      <c r="ERD413" s="234"/>
      <c r="ERE413" s="234"/>
      <c r="ERF413" s="234"/>
      <c r="ERG413" s="234"/>
      <c r="ERH413" s="234"/>
      <c r="ERI413" s="234"/>
      <c r="ERJ413" s="234"/>
      <c r="ERK413" s="234"/>
      <c r="ERL413" s="234"/>
      <c r="ERM413" s="234"/>
      <c r="ERN413" s="234"/>
      <c r="ERO413" s="234"/>
      <c r="ERP413" s="234"/>
      <c r="ERQ413" s="234"/>
      <c r="ERR413" s="234"/>
      <c r="ERS413" s="234"/>
      <c r="ERT413" s="234"/>
      <c r="ERU413" s="234"/>
      <c r="ERV413" s="234"/>
      <c r="ERW413" s="234"/>
      <c r="ERX413" s="234"/>
      <c r="ERY413" s="234"/>
      <c r="ERZ413" s="234"/>
      <c r="ESA413" s="234"/>
      <c r="ESB413" s="234"/>
      <c r="ESC413" s="234"/>
      <c r="ESD413" s="234"/>
      <c r="ESE413" s="234"/>
      <c r="ESF413" s="234"/>
      <c r="ESG413" s="234"/>
      <c r="ESH413" s="234"/>
      <c r="ESI413" s="234"/>
      <c r="ESJ413" s="234"/>
      <c r="ESK413" s="234"/>
      <c r="ESL413" s="234"/>
      <c r="ESM413" s="234"/>
      <c r="ESN413" s="234"/>
      <c r="ESO413" s="234"/>
      <c r="ESP413" s="234"/>
      <c r="ESQ413" s="234"/>
      <c r="ESR413" s="234"/>
      <c r="ESS413" s="234"/>
      <c r="EST413" s="234"/>
      <c r="ESU413" s="234"/>
      <c r="ESV413" s="234"/>
      <c r="ESW413" s="234"/>
      <c r="ESX413" s="234"/>
      <c r="ESY413" s="234"/>
      <c r="ESZ413" s="234"/>
      <c r="ETA413" s="234"/>
      <c r="ETB413" s="234"/>
      <c r="ETC413" s="234"/>
      <c r="ETD413" s="234"/>
      <c r="ETE413" s="234"/>
      <c r="ETF413" s="234"/>
      <c r="ETG413" s="234"/>
      <c r="ETH413" s="234"/>
      <c r="ETI413" s="234"/>
      <c r="ETJ413" s="234"/>
      <c r="ETK413" s="234"/>
      <c r="ETL413" s="234"/>
      <c r="ETM413" s="234"/>
      <c r="ETN413" s="234"/>
      <c r="ETO413" s="234"/>
      <c r="ETP413" s="234"/>
      <c r="ETQ413" s="234"/>
      <c r="ETR413" s="234"/>
      <c r="ETS413" s="234"/>
      <c r="ETT413" s="234"/>
      <c r="ETU413" s="234"/>
      <c r="ETV413" s="234"/>
      <c r="ETW413" s="234"/>
      <c r="ETX413" s="234"/>
      <c r="ETY413" s="234"/>
      <c r="ETZ413" s="234"/>
      <c r="EUA413" s="234"/>
      <c r="EUB413" s="234"/>
      <c r="EUC413" s="234"/>
      <c r="EUD413" s="234"/>
      <c r="EUE413" s="234"/>
      <c r="EUF413" s="234"/>
      <c r="EUG413" s="234"/>
      <c r="EUH413" s="234"/>
      <c r="EUI413" s="234"/>
      <c r="EUJ413" s="234"/>
      <c r="EUK413" s="234"/>
      <c r="EUL413" s="234"/>
      <c r="EUM413" s="234"/>
      <c r="EUN413" s="234"/>
      <c r="EUO413" s="234"/>
      <c r="EUP413" s="234"/>
      <c r="EUQ413" s="234"/>
      <c r="EUR413" s="234"/>
      <c r="EUS413" s="234"/>
      <c r="EUT413" s="234"/>
      <c r="EUU413" s="234"/>
      <c r="EUV413" s="234"/>
      <c r="EUW413" s="234"/>
      <c r="EUX413" s="234"/>
      <c r="EUY413" s="234"/>
      <c r="EUZ413" s="234"/>
      <c r="EVA413" s="234"/>
      <c r="EVB413" s="234"/>
      <c r="EVC413" s="234"/>
      <c r="EVD413" s="234"/>
      <c r="EVE413" s="234"/>
      <c r="EVF413" s="234"/>
      <c r="EVG413" s="234"/>
      <c r="EVH413" s="234"/>
      <c r="EVI413" s="234"/>
      <c r="EVJ413" s="234"/>
      <c r="EVK413" s="234"/>
      <c r="EVL413" s="234"/>
      <c r="EVM413" s="234"/>
      <c r="EVN413" s="234"/>
      <c r="EVO413" s="234"/>
      <c r="EVP413" s="234"/>
      <c r="EVQ413" s="234"/>
      <c r="EVR413" s="234"/>
      <c r="EVS413" s="234"/>
      <c r="EVT413" s="234"/>
      <c r="EVU413" s="234"/>
      <c r="EVV413" s="234"/>
      <c r="EVW413" s="234"/>
      <c r="EVX413" s="234"/>
      <c r="EVY413" s="234"/>
      <c r="EVZ413" s="234"/>
      <c r="EWA413" s="234"/>
      <c r="EWB413" s="234"/>
      <c r="EWC413" s="234"/>
      <c r="EWD413" s="234"/>
      <c r="EWE413" s="234"/>
      <c r="EWF413" s="234"/>
      <c r="EWG413" s="234"/>
      <c r="EWH413" s="234"/>
      <c r="EWI413" s="234"/>
      <c r="EWJ413" s="234"/>
      <c r="EWK413" s="234"/>
      <c r="EWL413" s="234"/>
      <c r="EWM413" s="234"/>
      <c r="EWN413" s="234"/>
      <c r="EWO413" s="234"/>
      <c r="EWP413" s="234"/>
      <c r="EWQ413" s="234"/>
      <c r="EWR413" s="234"/>
      <c r="EWS413" s="234"/>
      <c r="EWT413" s="234"/>
      <c r="EWU413" s="234"/>
      <c r="EWV413" s="234"/>
      <c r="EWW413" s="234"/>
      <c r="EWX413" s="234"/>
      <c r="EWY413" s="234"/>
      <c r="EWZ413" s="234"/>
      <c r="EXA413" s="234"/>
      <c r="EXB413" s="234"/>
      <c r="EXC413" s="234"/>
      <c r="EXD413" s="234"/>
      <c r="EXE413" s="234"/>
      <c r="EXF413" s="234"/>
      <c r="EXG413" s="234"/>
      <c r="EXH413" s="234"/>
      <c r="EXI413" s="234"/>
      <c r="EXJ413" s="234"/>
      <c r="EXK413" s="234"/>
      <c r="EXL413" s="234"/>
      <c r="EXM413" s="234"/>
      <c r="EXN413" s="234"/>
      <c r="EXO413" s="234"/>
      <c r="EXP413" s="234"/>
      <c r="EXQ413" s="234"/>
      <c r="EXR413" s="234"/>
      <c r="EXS413" s="234"/>
      <c r="EXT413" s="234"/>
      <c r="EXU413" s="234"/>
      <c r="EXV413" s="234"/>
      <c r="EXW413" s="234"/>
      <c r="EXX413" s="234"/>
      <c r="EXY413" s="234"/>
      <c r="EXZ413" s="234"/>
      <c r="EYA413" s="234"/>
      <c r="EYB413" s="234"/>
      <c r="EYC413" s="234"/>
      <c r="EYD413" s="234"/>
      <c r="EYE413" s="234"/>
      <c r="EYF413" s="234"/>
      <c r="EYG413" s="234"/>
      <c r="EYH413" s="234"/>
      <c r="EYI413" s="234"/>
      <c r="EYJ413" s="234"/>
      <c r="EYK413" s="234"/>
      <c r="EYL413" s="234"/>
      <c r="EYM413" s="234"/>
      <c r="EYN413" s="234"/>
      <c r="EYO413" s="234"/>
      <c r="EYP413" s="234"/>
      <c r="EYQ413" s="234"/>
      <c r="EYR413" s="234"/>
      <c r="EYS413" s="234"/>
      <c r="EYT413" s="234"/>
      <c r="EYU413" s="234"/>
      <c r="EYV413" s="234"/>
      <c r="EYW413" s="234"/>
      <c r="EYX413" s="234"/>
      <c r="EYY413" s="234"/>
      <c r="EYZ413" s="234"/>
      <c r="EZA413" s="234"/>
      <c r="EZB413" s="234"/>
      <c r="EZC413" s="234"/>
      <c r="EZD413" s="234"/>
      <c r="EZE413" s="234"/>
      <c r="EZF413" s="234"/>
      <c r="EZG413" s="234"/>
      <c r="EZH413" s="234"/>
      <c r="EZI413" s="234"/>
      <c r="EZJ413" s="234"/>
      <c r="EZK413" s="234"/>
      <c r="EZL413" s="234"/>
      <c r="EZM413" s="234"/>
      <c r="EZN413" s="234"/>
      <c r="EZO413" s="234"/>
      <c r="EZP413" s="234"/>
      <c r="EZQ413" s="234"/>
      <c r="EZR413" s="234"/>
      <c r="EZS413" s="234"/>
      <c r="EZT413" s="234"/>
      <c r="EZU413" s="234"/>
      <c r="EZV413" s="234"/>
      <c r="EZW413" s="234"/>
      <c r="EZX413" s="234"/>
      <c r="EZY413" s="234"/>
      <c r="EZZ413" s="234"/>
      <c r="FAA413" s="234"/>
      <c r="FAB413" s="234"/>
      <c r="FAC413" s="234"/>
      <c r="FAD413" s="234"/>
      <c r="FAE413" s="234"/>
      <c r="FAF413" s="234"/>
      <c r="FAG413" s="234"/>
      <c r="FAH413" s="234"/>
      <c r="FAI413" s="234"/>
      <c r="FAJ413" s="234"/>
      <c r="FAK413" s="234"/>
      <c r="FAL413" s="234"/>
      <c r="FAM413" s="234"/>
      <c r="FAN413" s="234"/>
      <c r="FAO413" s="234"/>
      <c r="FAP413" s="234"/>
      <c r="FAQ413" s="234"/>
      <c r="FAR413" s="234"/>
      <c r="FAS413" s="234"/>
      <c r="FAT413" s="234"/>
      <c r="FAU413" s="234"/>
      <c r="FAV413" s="234"/>
      <c r="FAW413" s="234"/>
      <c r="FAX413" s="234"/>
      <c r="FAY413" s="234"/>
      <c r="FAZ413" s="234"/>
      <c r="FBA413" s="234"/>
      <c r="FBB413" s="234"/>
      <c r="FBC413" s="234"/>
      <c r="FBD413" s="234"/>
      <c r="FBE413" s="234"/>
      <c r="FBF413" s="234"/>
      <c r="FBG413" s="234"/>
      <c r="FBH413" s="234"/>
      <c r="FBI413" s="234"/>
      <c r="FBJ413" s="234"/>
      <c r="FBK413" s="234"/>
      <c r="FBL413" s="234"/>
      <c r="FBM413" s="234"/>
      <c r="FBN413" s="234"/>
      <c r="FBO413" s="234"/>
      <c r="FBP413" s="234"/>
      <c r="FBQ413" s="234"/>
      <c r="FBR413" s="234"/>
      <c r="FBS413" s="234"/>
      <c r="FBT413" s="234"/>
      <c r="FBU413" s="234"/>
      <c r="FBV413" s="234"/>
      <c r="FBW413" s="234"/>
      <c r="FBX413" s="234"/>
      <c r="FBY413" s="234"/>
      <c r="FBZ413" s="234"/>
      <c r="FCA413" s="234"/>
      <c r="FCB413" s="234"/>
      <c r="FCC413" s="234"/>
      <c r="FCD413" s="234"/>
      <c r="FCE413" s="234"/>
      <c r="FCF413" s="234"/>
      <c r="FCG413" s="234"/>
      <c r="FCH413" s="234"/>
      <c r="FCI413" s="234"/>
      <c r="FCJ413" s="234"/>
      <c r="FCK413" s="234"/>
      <c r="FCL413" s="234"/>
      <c r="FCM413" s="234"/>
      <c r="FCN413" s="234"/>
      <c r="FCO413" s="234"/>
      <c r="FCP413" s="234"/>
      <c r="FCQ413" s="234"/>
      <c r="FCR413" s="234"/>
      <c r="FCS413" s="234"/>
      <c r="FCT413" s="234"/>
      <c r="FCU413" s="234"/>
      <c r="FCV413" s="234"/>
      <c r="FCW413" s="234"/>
      <c r="FCX413" s="234"/>
      <c r="FCY413" s="234"/>
      <c r="FCZ413" s="234"/>
      <c r="FDA413" s="234"/>
      <c r="FDB413" s="234"/>
      <c r="FDC413" s="234"/>
      <c r="FDD413" s="234"/>
      <c r="FDE413" s="234"/>
      <c r="FDF413" s="234"/>
      <c r="FDG413" s="234"/>
      <c r="FDH413" s="234"/>
      <c r="FDI413" s="234"/>
      <c r="FDJ413" s="234"/>
      <c r="FDK413" s="234"/>
      <c r="FDL413" s="234"/>
      <c r="FDM413" s="234"/>
      <c r="FDN413" s="234"/>
      <c r="FDO413" s="234"/>
      <c r="FDP413" s="234"/>
      <c r="FDQ413" s="234"/>
      <c r="FDR413" s="234"/>
      <c r="FDS413" s="234"/>
      <c r="FDT413" s="234"/>
      <c r="FDU413" s="234"/>
      <c r="FDV413" s="234"/>
      <c r="FDW413" s="234"/>
      <c r="FDX413" s="234"/>
      <c r="FDY413" s="234"/>
      <c r="FDZ413" s="234"/>
      <c r="FEA413" s="234"/>
      <c r="FEB413" s="234"/>
      <c r="FEC413" s="234"/>
      <c r="FED413" s="234"/>
      <c r="FEE413" s="234"/>
      <c r="FEF413" s="234"/>
      <c r="FEG413" s="234"/>
      <c r="FEH413" s="234"/>
      <c r="FEI413" s="234"/>
      <c r="FEJ413" s="234"/>
      <c r="FEK413" s="234"/>
      <c r="FEL413" s="234"/>
      <c r="FEM413" s="234"/>
      <c r="FEN413" s="234"/>
      <c r="FEO413" s="234"/>
      <c r="FEP413" s="234"/>
      <c r="FEQ413" s="234"/>
      <c r="FER413" s="234"/>
      <c r="FES413" s="234"/>
      <c r="FET413" s="234"/>
      <c r="FEU413" s="234"/>
      <c r="FEV413" s="234"/>
      <c r="FEW413" s="234"/>
      <c r="FEX413" s="234"/>
      <c r="FEY413" s="234"/>
      <c r="FEZ413" s="234"/>
      <c r="FFA413" s="234"/>
      <c r="FFB413" s="234"/>
      <c r="FFC413" s="234"/>
      <c r="FFD413" s="234"/>
      <c r="FFE413" s="234"/>
      <c r="FFF413" s="234"/>
      <c r="FFG413" s="234"/>
      <c r="FFH413" s="234"/>
      <c r="FFI413" s="234"/>
      <c r="FFJ413" s="234"/>
      <c r="FFK413" s="234"/>
      <c r="FFL413" s="234"/>
      <c r="FFM413" s="234"/>
      <c r="FFN413" s="234"/>
      <c r="FFO413" s="234"/>
      <c r="FFP413" s="234"/>
      <c r="FFQ413" s="234"/>
      <c r="FFR413" s="234"/>
      <c r="FFS413" s="234"/>
      <c r="FFT413" s="234"/>
      <c r="FFU413" s="234"/>
      <c r="FFV413" s="234"/>
      <c r="FFW413" s="234"/>
      <c r="FFX413" s="234"/>
      <c r="FFY413" s="234"/>
      <c r="FFZ413" s="234"/>
      <c r="FGA413" s="234"/>
      <c r="FGB413" s="234"/>
      <c r="FGC413" s="234"/>
      <c r="FGD413" s="234"/>
      <c r="FGE413" s="234"/>
      <c r="FGF413" s="234"/>
      <c r="FGG413" s="234"/>
      <c r="FGH413" s="234"/>
      <c r="FGI413" s="234"/>
      <c r="FGJ413" s="234"/>
      <c r="FGK413" s="234"/>
      <c r="FGL413" s="234"/>
      <c r="FGM413" s="234"/>
      <c r="FGN413" s="234"/>
      <c r="FGO413" s="234"/>
      <c r="FGP413" s="234"/>
      <c r="FGQ413" s="234"/>
      <c r="FGR413" s="234"/>
      <c r="FGS413" s="234"/>
      <c r="FGT413" s="234"/>
      <c r="FGU413" s="234"/>
      <c r="FGV413" s="234"/>
      <c r="FGW413" s="234"/>
      <c r="FGX413" s="234"/>
      <c r="FGY413" s="234"/>
      <c r="FGZ413" s="234"/>
      <c r="FHA413" s="234"/>
      <c r="FHB413" s="234"/>
      <c r="FHC413" s="234"/>
      <c r="FHD413" s="234"/>
      <c r="FHE413" s="234"/>
      <c r="FHF413" s="234"/>
      <c r="FHG413" s="234"/>
      <c r="FHH413" s="234"/>
      <c r="FHI413" s="234"/>
      <c r="FHJ413" s="234"/>
      <c r="FHK413" s="234"/>
      <c r="FHL413" s="234"/>
      <c r="FHM413" s="234"/>
      <c r="FHN413" s="234"/>
      <c r="FHO413" s="234"/>
      <c r="FHP413" s="234"/>
      <c r="FHQ413" s="234"/>
      <c r="FHR413" s="234"/>
      <c r="FHS413" s="234"/>
      <c r="FHT413" s="234"/>
      <c r="FHU413" s="234"/>
      <c r="FHV413" s="234"/>
      <c r="FHW413" s="234"/>
      <c r="FHX413" s="234"/>
      <c r="FHY413" s="234"/>
      <c r="FHZ413" s="234"/>
      <c r="FIA413" s="234"/>
      <c r="FIB413" s="234"/>
      <c r="FIC413" s="234"/>
      <c r="FID413" s="234"/>
      <c r="FIE413" s="234"/>
      <c r="FIF413" s="234"/>
      <c r="FIG413" s="234"/>
      <c r="FIH413" s="234"/>
      <c r="FII413" s="234"/>
      <c r="FIJ413" s="234"/>
      <c r="FIK413" s="234"/>
      <c r="FIL413" s="234"/>
      <c r="FIM413" s="234"/>
      <c r="FIN413" s="234"/>
      <c r="FIO413" s="234"/>
      <c r="FIP413" s="234"/>
      <c r="FIQ413" s="234"/>
      <c r="FIR413" s="234"/>
      <c r="FIS413" s="234"/>
      <c r="FIT413" s="234"/>
      <c r="FIU413" s="234"/>
      <c r="FIV413" s="234"/>
      <c r="FIW413" s="234"/>
      <c r="FIX413" s="234"/>
      <c r="FIY413" s="234"/>
      <c r="FIZ413" s="234"/>
      <c r="FJA413" s="234"/>
      <c r="FJB413" s="234"/>
      <c r="FJC413" s="234"/>
      <c r="FJD413" s="234"/>
      <c r="FJE413" s="234"/>
      <c r="FJF413" s="234"/>
      <c r="FJG413" s="234"/>
      <c r="FJH413" s="234"/>
      <c r="FJI413" s="234"/>
      <c r="FJJ413" s="234"/>
      <c r="FJK413" s="234"/>
      <c r="FJL413" s="234"/>
      <c r="FJM413" s="234"/>
      <c r="FJN413" s="234"/>
      <c r="FJO413" s="234"/>
      <c r="FJP413" s="234"/>
      <c r="FJQ413" s="234"/>
      <c r="FJR413" s="234"/>
      <c r="FJS413" s="234"/>
      <c r="FJT413" s="234"/>
      <c r="FJU413" s="234"/>
      <c r="FJV413" s="234"/>
      <c r="FJW413" s="234"/>
      <c r="FJX413" s="234"/>
      <c r="FJY413" s="234"/>
      <c r="FJZ413" s="234"/>
      <c r="FKA413" s="234"/>
      <c r="FKB413" s="234"/>
      <c r="FKC413" s="234"/>
      <c r="FKD413" s="234"/>
      <c r="FKE413" s="234"/>
      <c r="FKF413" s="234"/>
      <c r="FKG413" s="234"/>
      <c r="FKH413" s="234"/>
      <c r="FKI413" s="234"/>
      <c r="FKJ413" s="234"/>
      <c r="FKK413" s="234"/>
      <c r="FKL413" s="234"/>
      <c r="FKM413" s="234"/>
      <c r="FKN413" s="234"/>
      <c r="FKO413" s="234"/>
      <c r="FKP413" s="234"/>
      <c r="FKQ413" s="234"/>
      <c r="FKR413" s="234"/>
      <c r="FKS413" s="234"/>
      <c r="FKT413" s="234"/>
      <c r="FKU413" s="234"/>
      <c r="FKV413" s="234"/>
      <c r="FKW413" s="234"/>
      <c r="FKX413" s="234"/>
      <c r="FKY413" s="234"/>
      <c r="FKZ413" s="234"/>
      <c r="FLA413" s="234"/>
      <c r="FLB413" s="234"/>
      <c r="FLC413" s="234"/>
      <c r="FLD413" s="234"/>
      <c r="FLE413" s="234"/>
      <c r="FLF413" s="234"/>
      <c r="FLG413" s="234"/>
      <c r="FLH413" s="234"/>
      <c r="FLI413" s="234"/>
      <c r="FLJ413" s="234"/>
      <c r="FLK413" s="234"/>
      <c r="FLL413" s="234"/>
      <c r="FLM413" s="234"/>
      <c r="FLN413" s="234"/>
      <c r="FLO413" s="234"/>
      <c r="FLP413" s="234"/>
      <c r="FLQ413" s="234"/>
      <c r="FLR413" s="234"/>
      <c r="FLS413" s="234"/>
      <c r="FLT413" s="234"/>
      <c r="FLU413" s="234"/>
      <c r="FLV413" s="234"/>
      <c r="FLW413" s="234"/>
      <c r="FLX413" s="234"/>
      <c r="FLY413" s="234"/>
      <c r="FLZ413" s="234"/>
      <c r="FMA413" s="234"/>
      <c r="FMB413" s="234"/>
      <c r="FMC413" s="234"/>
      <c r="FMD413" s="234"/>
      <c r="FME413" s="234"/>
      <c r="FMF413" s="234"/>
      <c r="FMG413" s="234"/>
      <c r="FMH413" s="234"/>
      <c r="FMI413" s="234"/>
      <c r="FMJ413" s="234"/>
      <c r="FMK413" s="234"/>
      <c r="FML413" s="234"/>
      <c r="FMM413" s="234"/>
      <c r="FMN413" s="234"/>
      <c r="FMO413" s="234"/>
      <c r="FMP413" s="234"/>
      <c r="FMQ413" s="234"/>
      <c r="FMR413" s="234"/>
      <c r="FMS413" s="234"/>
      <c r="FMT413" s="234"/>
      <c r="FMU413" s="234"/>
      <c r="FMV413" s="234"/>
      <c r="FMW413" s="234"/>
      <c r="FMX413" s="234"/>
      <c r="FMY413" s="234"/>
      <c r="FMZ413" s="234"/>
      <c r="FNA413" s="234"/>
      <c r="FNB413" s="234"/>
      <c r="FNC413" s="234"/>
      <c r="FND413" s="234"/>
      <c r="FNE413" s="234"/>
      <c r="FNF413" s="234"/>
      <c r="FNG413" s="234"/>
      <c r="FNH413" s="234"/>
      <c r="FNI413" s="234"/>
      <c r="FNJ413" s="234"/>
      <c r="FNK413" s="234"/>
      <c r="FNL413" s="234"/>
      <c r="FNM413" s="234"/>
      <c r="FNN413" s="234"/>
      <c r="FNO413" s="234"/>
      <c r="FNP413" s="234"/>
      <c r="FNQ413" s="234"/>
      <c r="FNR413" s="234"/>
      <c r="FNS413" s="234"/>
      <c r="FNT413" s="234"/>
      <c r="FNU413" s="234"/>
      <c r="FNV413" s="234"/>
      <c r="FNW413" s="234"/>
      <c r="FNX413" s="234"/>
      <c r="FNY413" s="234"/>
      <c r="FNZ413" s="234"/>
      <c r="FOA413" s="234"/>
      <c r="FOB413" s="234"/>
      <c r="FOC413" s="234"/>
      <c r="FOD413" s="234"/>
      <c r="FOE413" s="234"/>
      <c r="FOF413" s="234"/>
      <c r="FOG413" s="234"/>
      <c r="FOH413" s="234"/>
      <c r="FOI413" s="234"/>
      <c r="FOJ413" s="234"/>
      <c r="FOK413" s="234"/>
      <c r="FOL413" s="234"/>
      <c r="FOM413" s="234"/>
      <c r="FON413" s="234"/>
      <c r="FOO413" s="234"/>
      <c r="FOP413" s="234"/>
      <c r="FOQ413" s="234"/>
      <c r="FOR413" s="234"/>
      <c r="FOS413" s="234"/>
      <c r="FOT413" s="234"/>
      <c r="FOU413" s="234"/>
      <c r="FOV413" s="234"/>
      <c r="FOW413" s="234"/>
      <c r="FOX413" s="234"/>
      <c r="FOY413" s="234"/>
      <c r="FOZ413" s="234"/>
      <c r="FPA413" s="234"/>
      <c r="FPB413" s="234"/>
      <c r="FPC413" s="234"/>
      <c r="FPD413" s="234"/>
      <c r="FPE413" s="234"/>
      <c r="FPF413" s="234"/>
      <c r="FPG413" s="234"/>
      <c r="FPH413" s="234"/>
      <c r="FPI413" s="234"/>
      <c r="FPJ413" s="234"/>
      <c r="FPK413" s="234"/>
      <c r="FPL413" s="234"/>
      <c r="FPM413" s="234"/>
      <c r="FPN413" s="234"/>
      <c r="FPO413" s="234"/>
      <c r="FPP413" s="234"/>
      <c r="FPQ413" s="234"/>
      <c r="FPR413" s="234"/>
      <c r="FPS413" s="234"/>
      <c r="FPT413" s="234"/>
      <c r="FPU413" s="234"/>
      <c r="FPV413" s="234"/>
      <c r="FPW413" s="234"/>
      <c r="FPX413" s="234"/>
      <c r="FPY413" s="234"/>
      <c r="FPZ413" s="234"/>
      <c r="FQA413" s="234"/>
      <c r="FQB413" s="234"/>
      <c r="FQC413" s="234"/>
      <c r="FQD413" s="234"/>
      <c r="FQE413" s="234"/>
      <c r="FQF413" s="234"/>
      <c r="FQG413" s="234"/>
      <c r="FQH413" s="234"/>
      <c r="FQI413" s="234"/>
      <c r="FQJ413" s="234"/>
      <c r="FQK413" s="234"/>
      <c r="FQL413" s="234"/>
      <c r="FQM413" s="234"/>
      <c r="FQN413" s="234"/>
      <c r="FQO413" s="234"/>
      <c r="FQP413" s="234"/>
      <c r="FQQ413" s="234"/>
      <c r="FQR413" s="234"/>
      <c r="FQS413" s="234"/>
      <c r="FQT413" s="234"/>
      <c r="FQU413" s="234"/>
      <c r="FQV413" s="234"/>
      <c r="FQW413" s="234"/>
      <c r="FQX413" s="234"/>
      <c r="FQY413" s="234"/>
      <c r="FQZ413" s="234"/>
      <c r="FRA413" s="234"/>
      <c r="FRB413" s="234"/>
      <c r="FRC413" s="234"/>
      <c r="FRD413" s="234"/>
      <c r="FRE413" s="234"/>
      <c r="FRF413" s="234"/>
      <c r="FRG413" s="234"/>
      <c r="FRH413" s="234"/>
      <c r="FRI413" s="234"/>
      <c r="FRJ413" s="234"/>
      <c r="FRK413" s="234"/>
      <c r="FRL413" s="234"/>
      <c r="FRM413" s="234"/>
      <c r="FRN413" s="234"/>
      <c r="FRO413" s="234"/>
      <c r="FRP413" s="234"/>
      <c r="FRQ413" s="234"/>
      <c r="FRR413" s="234"/>
      <c r="FRS413" s="234"/>
      <c r="FRT413" s="234"/>
      <c r="FRU413" s="234"/>
      <c r="FRV413" s="234"/>
      <c r="FRW413" s="234"/>
      <c r="FRX413" s="234"/>
      <c r="FRY413" s="234"/>
      <c r="FRZ413" s="234"/>
      <c r="FSA413" s="234"/>
      <c r="FSB413" s="234"/>
      <c r="FSC413" s="234"/>
      <c r="FSD413" s="234"/>
      <c r="FSE413" s="234"/>
      <c r="FSF413" s="234"/>
      <c r="FSG413" s="234"/>
      <c r="FSH413" s="234"/>
      <c r="FSI413" s="234"/>
      <c r="FSJ413" s="234"/>
      <c r="FSK413" s="234"/>
      <c r="FSL413" s="234"/>
      <c r="FSM413" s="234"/>
      <c r="FSN413" s="234"/>
      <c r="FSO413" s="234"/>
      <c r="FSP413" s="234"/>
      <c r="FSQ413" s="234"/>
      <c r="FSR413" s="234"/>
      <c r="FSS413" s="234"/>
      <c r="FST413" s="234"/>
      <c r="FSU413" s="234"/>
      <c r="FSV413" s="234"/>
      <c r="FSW413" s="234"/>
      <c r="FSX413" s="234"/>
      <c r="FSY413" s="234"/>
      <c r="FSZ413" s="234"/>
      <c r="FTA413" s="234"/>
      <c r="FTB413" s="234"/>
      <c r="FTC413" s="234"/>
      <c r="FTD413" s="234"/>
      <c r="FTE413" s="234"/>
      <c r="FTF413" s="234"/>
      <c r="FTG413" s="234"/>
      <c r="FTH413" s="234"/>
      <c r="FTI413" s="234"/>
      <c r="FTJ413" s="234"/>
      <c r="FTK413" s="234"/>
      <c r="FTL413" s="234"/>
      <c r="FTM413" s="234"/>
      <c r="FTN413" s="234"/>
      <c r="FTO413" s="234"/>
      <c r="FTP413" s="234"/>
      <c r="FTQ413" s="234"/>
      <c r="FTR413" s="234"/>
      <c r="FTS413" s="234"/>
      <c r="FTT413" s="234"/>
      <c r="FTU413" s="234"/>
      <c r="FTV413" s="234"/>
      <c r="FTW413" s="234"/>
      <c r="FTX413" s="234"/>
      <c r="FTY413" s="234"/>
      <c r="FTZ413" s="234"/>
      <c r="FUA413" s="234"/>
      <c r="FUB413" s="234"/>
      <c r="FUC413" s="234"/>
      <c r="FUD413" s="234"/>
      <c r="FUE413" s="234"/>
      <c r="FUF413" s="234"/>
      <c r="FUG413" s="234"/>
      <c r="FUH413" s="234"/>
      <c r="FUI413" s="234"/>
      <c r="FUJ413" s="234"/>
      <c r="FUK413" s="234"/>
      <c r="FUL413" s="234"/>
      <c r="FUM413" s="234"/>
      <c r="FUN413" s="234"/>
      <c r="FUO413" s="234"/>
      <c r="FUP413" s="234"/>
      <c r="FUQ413" s="234"/>
      <c r="FUR413" s="234"/>
      <c r="FUS413" s="234"/>
      <c r="FUT413" s="234"/>
      <c r="FUU413" s="234"/>
      <c r="FUV413" s="234"/>
      <c r="FUW413" s="234"/>
      <c r="FUX413" s="234"/>
      <c r="FUY413" s="234"/>
      <c r="FUZ413" s="234"/>
      <c r="FVA413" s="234"/>
      <c r="FVB413" s="234"/>
      <c r="FVC413" s="234"/>
      <c r="FVD413" s="234"/>
      <c r="FVE413" s="234"/>
      <c r="FVF413" s="234"/>
      <c r="FVG413" s="234"/>
      <c r="FVH413" s="234"/>
      <c r="FVI413" s="234"/>
      <c r="FVJ413" s="234"/>
      <c r="FVK413" s="234"/>
      <c r="FVL413" s="234"/>
      <c r="FVM413" s="234"/>
      <c r="FVN413" s="234"/>
      <c r="FVO413" s="234"/>
      <c r="FVP413" s="234"/>
      <c r="FVQ413" s="234"/>
      <c r="FVR413" s="234"/>
      <c r="FVS413" s="234"/>
      <c r="FVT413" s="234"/>
      <c r="FVU413" s="234"/>
      <c r="FVV413" s="234"/>
      <c r="FVW413" s="234"/>
      <c r="FVX413" s="234"/>
      <c r="FVY413" s="234"/>
      <c r="FVZ413" s="234"/>
      <c r="FWA413" s="234"/>
      <c r="FWB413" s="234"/>
      <c r="FWC413" s="234"/>
      <c r="FWD413" s="234"/>
      <c r="FWE413" s="234"/>
      <c r="FWF413" s="234"/>
      <c r="FWG413" s="234"/>
      <c r="FWH413" s="234"/>
      <c r="FWI413" s="234"/>
      <c r="FWJ413" s="234"/>
      <c r="FWK413" s="234"/>
      <c r="FWL413" s="234"/>
      <c r="FWM413" s="234"/>
      <c r="FWN413" s="234"/>
      <c r="FWO413" s="234"/>
      <c r="FWP413" s="234"/>
      <c r="FWQ413" s="234"/>
      <c r="FWR413" s="234"/>
      <c r="FWS413" s="234"/>
      <c r="FWT413" s="234"/>
      <c r="FWU413" s="234"/>
      <c r="FWV413" s="234"/>
      <c r="FWW413" s="234"/>
      <c r="FWX413" s="234"/>
      <c r="FWY413" s="234"/>
      <c r="FWZ413" s="234"/>
      <c r="FXA413" s="234"/>
      <c r="FXB413" s="234"/>
      <c r="FXC413" s="234"/>
      <c r="FXD413" s="234"/>
      <c r="FXE413" s="234"/>
      <c r="FXF413" s="234"/>
      <c r="FXG413" s="234"/>
      <c r="FXH413" s="234"/>
      <c r="FXI413" s="234"/>
      <c r="FXJ413" s="234"/>
      <c r="FXK413" s="234"/>
      <c r="FXL413" s="234"/>
      <c r="FXM413" s="234"/>
      <c r="FXN413" s="234"/>
      <c r="FXO413" s="234"/>
      <c r="FXP413" s="234"/>
      <c r="FXQ413" s="234"/>
      <c r="FXR413" s="234"/>
      <c r="FXS413" s="234"/>
      <c r="FXT413" s="234"/>
      <c r="FXU413" s="234"/>
      <c r="FXV413" s="234"/>
      <c r="FXW413" s="234"/>
      <c r="FXX413" s="234"/>
      <c r="FXY413" s="234"/>
      <c r="FXZ413" s="234"/>
      <c r="FYA413" s="234"/>
      <c r="FYB413" s="234"/>
      <c r="FYC413" s="234"/>
      <c r="FYD413" s="234"/>
      <c r="FYE413" s="234"/>
      <c r="FYF413" s="234"/>
      <c r="FYG413" s="234"/>
      <c r="FYH413" s="234"/>
      <c r="FYI413" s="234"/>
      <c r="FYJ413" s="234"/>
      <c r="FYK413" s="234"/>
      <c r="FYL413" s="234"/>
      <c r="FYM413" s="234"/>
      <c r="FYN413" s="234"/>
      <c r="FYO413" s="234"/>
      <c r="FYP413" s="234"/>
      <c r="FYQ413" s="234"/>
      <c r="FYR413" s="234"/>
      <c r="FYS413" s="234"/>
      <c r="FYT413" s="234"/>
      <c r="FYU413" s="234"/>
      <c r="FYV413" s="234"/>
      <c r="FYW413" s="234"/>
      <c r="FYX413" s="234"/>
      <c r="FYY413" s="234"/>
      <c r="FYZ413" s="234"/>
      <c r="FZA413" s="234"/>
      <c r="FZB413" s="234"/>
      <c r="FZC413" s="234"/>
      <c r="FZD413" s="234"/>
      <c r="FZE413" s="234"/>
      <c r="FZF413" s="234"/>
      <c r="FZG413" s="234"/>
      <c r="FZH413" s="234"/>
      <c r="FZI413" s="234"/>
      <c r="FZJ413" s="234"/>
      <c r="FZK413" s="234"/>
      <c r="FZL413" s="234"/>
      <c r="FZM413" s="234"/>
      <c r="FZN413" s="234"/>
      <c r="FZO413" s="234"/>
      <c r="FZP413" s="234"/>
      <c r="FZQ413" s="234"/>
      <c r="FZR413" s="234"/>
      <c r="FZS413" s="234"/>
      <c r="FZT413" s="234"/>
      <c r="FZU413" s="234"/>
      <c r="FZV413" s="234"/>
      <c r="FZW413" s="234"/>
      <c r="FZX413" s="234"/>
      <c r="FZY413" s="234"/>
      <c r="FZZ413" s="234"/>
      <c r="GAA413" s="234"/>
      <c r="GAB413" s="234"/>
      <c r="GAC413" s="234"/>
      <c r="GAD413" s="234"/>
      <c r="GAE413" s="234"/>
      <c r="GAF413" s="234"/>
      <c r="GAG413" s="234"/>
      <c r="GAH413" s="234"/>
      <c r="GAI413" s="234"/>
      <c r="GAJ413" s="234"/>
      <c r="GAK413" s="234"/>
      <c r="GAL413" s="234"/>
      <c r="GAM413" s="234"/>
      <c r="GAN413" s="234"/>
      <c r="GAO413" s="234"/>
      <c r="GAP413" s="234"/>
      <c r="GAQ413" s="234"/>
      <c r="GAR413" s="234"/>
      <c r="GAS413" s="234"/>
      <c r="GAT413" s="234"/>
      <c r="GAU413" s="234"/>
      <c r="GAV413" s="234"/>
      <c r="GAW413" s="234"/>
      <c r="GAX413" s="234"/>
      <c r="GAY413" s="234"/>
      <c r="GAZ413" s="234"/>
      <c r="GBA413" s="234"/>
      <c r="GBB413" s="234"/>
      <c r="GBC413" s="234"/>
      <c r="GBD413" s="234"/>
      <c r="GBE413" s="234"/>
      <c r="GBF413" s="234"/>
      <c r="GBG413" s="234"/>
      <c r="GBH413" s="234"/>
      <c r="GBI413" s="234"/>
      <c r="GBJ413" s="234"/>
      <c r="GBK413" s="234"/>
      <c r="GBL413" s="234"/>
      <c r="GBM413" s="234"/>
      <c r="GBN413" s="234"/>
      <c r="GBO413" s="234"/>
      <c r="GBP413" s="234"/>
      <c r="GBQ413" s="234"/>
      <c r="GBR413" s="234"/>
      <c r="GBS413" s="234"/>
      <c r="GBT413" s="234"/>
      <c r="GBU413" s="234"/>
      <c r="GBV413" s="234"/>
      <c r="GBW413" s="234"/>
      <c r="GBX413" s="234"/>
      <c r="GBY413" s="234"/>
      <c r="GBZ413" s="234"/>
      <c r="GCA413" s="234"/>
      <c r="GCB413" s="234"/>
      <c r="GCC413" s="234"/>
      <c r="GCD413" s="234"/>
      <c r="GCE413" s="234"/>
      <c r="GCF413" s="234"/>
      <c r="GCG413" s="234"/>
      <c r="GCH413" s="234"/>
      <c r="GCI413" s="234"/>
      <c r="GCJ413" s="234"/>
      <c r="GCK413" s="234"/>
      <c r="GCL413" s="234"/>
      <c r="GCM413" s="234"/>
      <c r="GCN413" s="234"/>
      <c r="GCO413" s="234"/>
      <c r="GCP413" s="234"/>
      <c r="GCQ413" s="234"/>
      <c r="GCR413" s="234"/>
      <c r="GCS413" s="234"/>
      <c r="GCT413" s="234"/>
      <c r="GCU413" s="234"/>
      <c r="GCV413" s="234"/>
      <c r="GCW413" s="234"/>
      <c r="GCX413" s="234"/>
      <c r="GCY413" s="234"/>
      <c r="GCZ413" s="234"/>
      <c r="GDA413" s="234"/>
      <c r="GDB413" s="234"/>
      <c r="GDC413" s="234"/>
      <c r="GDD413" s="234"/>
      <c r="GDE413" s="234"/>
      <c r="GDF413" s="234"/>
      <c r="GDG413" s="234"/>
      <c r="GDH413" s="234"/>
      <c r="GDI413" s="234"/>
      <c r="GDJ413" s="234"/>
      <c r="GDK413" s="234"/>
      <c r="GDL413" s="234"/>
      <c r="GDM413" s="234"/>
      <c r="GDN413" s="234"/>
      <c r="GDO413" s="234"/>
      <c r="GDP413" s="234"/>
      <c r="GDQ413" s="234"/>
      <c r="GDR413" s="234"/>
      <c r="GDS413" s="234"/>
      <c r="GDT413" s="234"/>
      <c r="GDU413" s="234"/>
      <c r="GDV413" s="234"/>
      <c r="GDW413" s="234"/>
      <c r="GDX413" s="234"/>
      <c r="GDY413" s="234"/>
      <c r="GDZ413" s="234"/>
      <c r="GEA413" s="234"/>
      <c r="GEB413" s="234"/>
      <c r="GEC413" s="234"/>
      <c r="GED413" s="234"/>
      <c r="GEE413" s="234"/>
      <c r="GEF413" s="234"/>
      <c r="GEG413" s="234"/>
      <c r="GEH413" s="234"/>
      <c r="GEI413" s="234"/>
      <c r="GEJ413" s="234"/>
      <c r="GEK413" s="234"/>
      <c r="GEL413" s="234"/>
      <c r="GEM413" s="234"/>
      <c r="GEN413" s="234"/>
      <c r="GEO413" s="234"/>
      <c r="GEP413" s="234"/>
      <c r="GEQ413" s="234"/>
      <c r="GER413" s="234"/>
      <c r="GES413" s="234"/>
      <c r="GET413" s="234"/>
      <c r="GEU413" s="234"/>
      <c r="GEV413" s="234"/>
      <c r="GEW413" s="234"/>
      <c r="GEX413" s="234"/>
      <c r="GEY413" s="234"/>
      <c r="GEZ413" s="234"/>
      <c r="GFA413" s="234"/>
      <c r="GFB413" s="234"/>
      <c r="GFC413" s="234"/>
      <c r="GFD413" s="234"/>
      <c r="GFE413" s="234"/>
      <c r="GFF413" s="234"/>
      <c r="GFG413" s="234"/>
      <c r="GFH413" s="234"/>
      <c r="GFI413" s="234"/>
      <c r="GFJ413" s="234"/>
      <c r="GFK413" s="234"/>
      <c r="GFL413" s="234"/>
      <c r="GFM413" s="234"/>
      <c r="GFN413" s="234"/>
      <c r="GFO413" s="234"/>
      <c r="GFP413" s="234"/>
      <c r="GFQ413" s="234"/>
      <c r="GFR413" s="234"/>
      <c r="GFS413" s="234"/>
      <c r="GFT413" s="234"/>
      <c r="GFU413" s="234"/>
      <c r="GFV413" s="234"/>
      <c r="GFW413" s="234"/>
      <c r="GFX413" s="234"/>
      <c r="GFY413" s="234"/>
      <c r="GFZ413" s="234"/>
      <c r="GGA413" s="234"/>
      <c r="GGB413" s="234"/>
      <c r="GGC413" s="234"/>
      <c r="GGD413" s="234"/>
      <c r="GGE413" s="234"/>
      <c r="GGF413" s="234"/>
      <c r="GGG413" s="234"/>
      <c r="GGH413" s="234"/>
      <c r="GGI413" s="234"/>
      <c r="GGJ413" s="234"/>
      <c r="GGK413" s="234"/>
      <c r="GGL413" s="234"/>
      <c r="GGM413" s="234"/>
      <c r="GGN413" s="234"/>
      <c r="GGO413" s="234"/>
      <c r="GGP413" s="234"/>
      <c r="GGQ413" s="234"/>
      <c r="GGR413" s="234"/>
      <c r="GGS413" s="234"/>
      <c r="GGT413" s="234"/>
      <c r="GGU413" s="234"/>
      <c r="GGV413" s="234"/>
      <c r="GGW413" s="234"/>
      <c r="GGX413" s="234"/>
      <c r="GGY413" s="234"/>
      <c r="GGZ413" s="234"/>
      <c r="GHA413" s="234"/>
      <c r="GHB413" s="234"/>
      <c r="GHC413" s="234"/>
      <c r="GHD413" s="234"/>
      <c r="GHE413" s="234"/>
      <c r="GHF413" s="234"/>
      <c r="GHG413" s="234"/>
      <c r="GHH413" s="234"/>
      <c r="GHI413" s="234"/>
      <c r="GHJ413" s="234"/>
      <c r="GHK413" s="234"/>
      <c r="GHL413" s="234"/>
      <c r="GHM413" s="234"/>
      <c r="GHN413" s="234"/>
      <c r="GHO413" s="234"/>
      <c r="GHP413" s="234"/>
      <c r="GHQ413" s="234"/>
      <c r="GHR413" s="234"/>
      <c r="GHS413" s="234"/>
      <c r="GHT413" s="234"/>
      <c r="GHU413" s="234"/>
      <c r="GHV413" s="234"/>
      <c r="GHW413" s="234"/>
      <c r="GHX413" s="234"/>
      <c r="GHY413" s="234"/>
      <c r="GHZ413" s="234"/>
      <c r="GIA413" s="234"/>
      <c r="GIB413" s="234"/>
      <c r="GIC413" s="234"/>
      <c r="GID413" s="234"/>
      <c r="GIE413" s="234"/>
      <c r="GIF413" s="234"/>
      <c r="GIG413" s="234"/>
      <c r="GIH413" s="234"/>
      <c r="GII413" s="234"/>
      <c r="GIJ413" s="234"/>
      <c r="GIK413" s="234"/>
      <c r="GIL413" s="234"/>
      <c r="GIM413" s="234"/>
      <c r="GIN413" s="234"/>
      <c r="GIO413" s="234"/>
      <c r="GIP413" s="234"/>
      <c r="GIQ413" s="234"/>
      <c r="GIR413" s="234"/>
      <c r="GIS413" s="234"/>
      <c r="GIT413" s="234"/>
      <c r="GIU413" s="234"/>
      <c r="GIV413" s="234"/>
      <c r="GIW413" s="234"/>
      <c r="GIX413" s="234"/>
      <c r="GIY413" s="234"/>
      <c r="GIZ413" s="234"/>
      <c r="GJA413" s="234"/>
      <c r="GJB413" s="234"/>
      <c r="GJC413" s="234"/>
      <c r="GJD413" s="234"/>
      <c r="GJE413" s="234"/>
      <c r="GJF413" s="234"/>
      <c r="GJG413" s="234"/>
      <c r="GJH413" s="234"/>
      <c r="GJI413" s="234"/>
      <c r="GJJ413" s="234"/>
      <c r="GJK413" s="234"/>
      <c r="GJL413" s="234"/>
      <c r="GJM413" s="234"/>
      <c r="GJN413" s="234"/>
      <c r="GJO413" s="234"/>
      <c r="GJP413" s="234"/>
      <c r="GJQ413" s="234"/>
      <c r="GJR413" s="234"/>
      <c r="GJS413" s="234"/>
      <c r="GJT413" s="234"/>
      <c r="GJU413" s="234"/>
      <c r="GJV413" s="234"/>
      <c r="GJW413" s="234"/>
      <c r="GJX413" s="234"/>
      <c r="GJY413" s="234"/>
      <c r="GJZ413" s="234"/>
      <c r="GKA413" s="234"/>
      <c r="GKB413" s="234"/>
      <c r="GKC413" s="234"/>
      <c r="GKD413" s="234"/>
      <c r="GKE413" s="234"/>
      <c r="GKF413" s="234"/>
      <c r="GKG413" s="234"/>
      <c r="GKH413" s="234"/>
      <c r="GKI413" s="234"/>
      <c r="GKJ413" s="234"/>
      <c r="GKK413" s="234"/>
      <c r="GKL413" s="234"/>
      <c r="GKM413" s="234"/>
      <c r="GKN413" s="234"/>
      <c r="GKO413" s="234"/>
      <c r="GKP413" s="234"/>
      <c r="GKQ413" s="234"/>
      <c r="GKR413" s="234"/>
      <c r="GKS413" s="234"/>
      <c r="GKT413" s="234"/>
      <c r="GKU413" s="234"/>
      <c r="GKV413" s="234"/>
      <c r="GKW413" s="234"/>
      <c r="GKX413" s="234"/>
      <c r="GKY413" s="234"/>
      <c r="GKZ413" s="234"/>
      <c r="GLA413" s="234"/>
      <c r="GLB413" s="234"/>
      <c r="GLC413" s="234"/>
      <c r="GLD413" s="234"/>
      <c r="GLE413" s="234"/>
      <c r="GLF413" s="234"/>
      <c r="GLG413" s="234"/>
      <c r="GLH413" s="234"/>
      <c r="GLI413" s="234"/>
      <c r="GLJ413" s="234"/>
      <c r="GLK413" s="234"/>
      <c r="GLL413" s="234"/>
      <c r="GLM413" s="234"/>
      <c r="GLN413" s="234"/>
      <c r="GLO413" s="234"/>
      <c r="GLP413" s="234"/>
      <c r="GLQ413" s="234"/>
      <c r="GLR413" s="234"/>
      <c r="GLS413" s="234"/>
      <c r="GLT413" s="234"/>
      <c r="GLU413" s="234"/>
      <c r="GLV413" s="234"/>
      <c r="GLW413" s="234"/>
      <c r="GLX413" s="234"/>
      <c r="GLY413" s="234"/>
      <c r="GLZ413" s="234"/>
      <c r="GMA413" s="234"/>
      <c r="GMB413" s="234"/>
      <c r="GMC413" s="234"/>
      <c r="GMD413" s="234"/>
      <c r="GME413" s="234"/>
      <c r="GMF413" s="234"/>
      <c r="GMG413" s="234"/>
      <c r="GMH413" s="234"/>
      <c r="GMI413" s="234"/>
      <c r="GMJ413" s="234"/>
      <c r="GMK413" s="234"/>
      <c r="GML413" s="234"/>
      <c r="GMM413" s="234"/>
      <c r="GMN413" s="234"/>
      <c r="GMO413" s="234"/>
      <c r="GMP413" s="234"/>
      <c r="GMQ413" s="234"/>
      <c r="GMR413" s="234"/>
      <c r="GMS413" s="234"/>
      <c r="GMT413" s="234"/>
      <c r="GMU413" s="234"/>
      <c r="GMV413" s="234"/>
      <c r="GMW413" s="234"/>
      <c r="GMX413" s="234"/>
      <c r="GMY413" s="234"/>
      <c r="GMZ413" s="234"/>
      <c r="GNA413" s="234"/>
      <c r="GNB413" s="234"/>
      <c r="GNC413" s="234"/>
      <c r="GND413" s="234"/>
      <c r="GNE413" s="234"/>
      <c r="GNF413" s="234"/>
      <c r="GNG413" s="234"/>
      <c r="GNH413" s="234"/>
      <c r="GNI413" s="234"/>
      <c r="GNJ413" s="234"/>
      <c r="GNK413" s="234"/>
      <c r="GNL413" s="234"/>
      <c r="GNM413" s="234"/>
      <c r="GNN413" s="234"/>
      <c r="GNO413" s="234"/>
      <c r="GNP413" s="234"/>
      <c r="GNQ413" s="234"/>
      <c r="GNR413" s="234"/>
      <c r="GNS413" s="234"/>
      <c r="GNT413" s="234"/>
      <c r="GNU413" s="234"/>
      <c r="GNV413" s="234"/>
      <c r="GNW413" s="234"/>
      <c r="GNX413" s="234"/>
      <c r="GNY413" s="234"/>
      <c r="GNZ413" s="234"/>
      <c r="GOA413" s="234"/>
      <c r="GOB413" s="234"/>
      <c r="GOC413" s="234"/>
      <c r="GOD413" s="234"/>
      <c r="GOE413" s="234"/>
      <c r="GOF413" s="234"/>
      <c r="GOG413" s="234"/>
      <c r="GOH413" s="234"/>
      <c r="GOI413" s="234"/>
      <c r="GOJ413" s="234"/>
      <c r="GOK413" s="234"/>
      <c r="GOL413" s="234"/>
      <c r="GOM413" s="234"/>
      <c r="GON413" s="234"/>
      <c r="GOO413" s="234"/>
      <c r="GOP413" s="234"/>
      <c r="GOQ413" s="234"/>
      <c r="GOR413" s="234"/>
      <c r="GOS413" s="234"/>
      <c r="GOT413" s="234"/>
      <c r="GOU413" s="234"/>
      <c r="GOV413" s="234"/>
      <c r="GOW413" s="234"/>
      <c r="GOX413" s="234"/>
      <c r="GOY413" s="234"/>
      <c r="GOZ413" s="234"/>
      <c r="GPA413" s="234"/>
      <c r="GPB413" s="234"/>
      <c r="GPC413" s="234"/>
      <c r="GPD413" s="234"/>
      <c r="GPE413" s="234"/>
      <c r="GPF413" s="234"/>
      <c r="GPG413" s="234"/>
      <c r="GPH413" s="234"/>
      <c r="GPI413" s="234"/>
      <c r="GPJ413" s="234"/>
      <c r="GPK413" s="234"/>
      <c r="GPL413" s="234"/>
      <c r="GPM413" s="234"/>
      <c r="GPN413" s="234"/>
      <c r="GPO413" s="234"/>
      <c r="GPP413" s="234"/>
      <c r="GPQ413" s="234"/>
      <c r="GPR413" s="234"/>
      <c r="GPS413" s="234"/>
      <c r="GPT413" s="234"/>
      <c r="GPU413" s="234"/>
      <c r="GPV413" s="234"/>
      <c r="GPW413" s="234"/>
      <c r="GPX413" s="234"/>
      <c r="GPY413" s="234"/>
      <c r="GPZ413" s="234"/>
      <c r="GQA413" s="234"/>
      <c r="GQB413" s="234"/>
      <c r="GQC413" s="234"/>
      <c r="GQD413" s="234"/>
      <c r="GQE413" s="234"/>
      <c r="GQF413" s="234"/>
      <c r="GQG413" s="234"/>
      <c r="GQH413" s="234"/>
      <c r="GQI413" s="234"/>
      <c r="GQJ413" s="234"/>
      <c r="GQK413" s="234"/>
      <c r="GQL413" s="234"/>
      <c r="GQM413" s="234"/>
      <c r="GQN413" s="234"/>
      <c r="GQO413" s="234"/>
      <c r="GQP413" s="234"/>
      <c r="GQQ413" s="234"/>
      <c r="GQR413" s="234"/>
      <c r="GQS413" s="234"/>
      <c r="GQT413" s="234"/>
      <c r="GQU413" s="234"/>
      <c r="GQV413" s="234"/>
      <c r="GQW413" s="234"/>
      <c r="GQX413" s="234"/>
      <c r="GQY413" s="234"/>
      <c r="GQZ413" s="234"/>
      <c r="GRA413" s="234"/>
      <c r="GRB413" s="234"/>
      <c r="GRC413" s="234"/>
      <c r="GRD413" s="234"/>
      <c r="GRE413" s="234"/>
      <c r="GRF413" s="234"/>
      <c r="GRG413" s="234"/>
      <c r="GRH413" s="234"/>
      <c r="GRI413" s="234"/>
      <c r="GRJ413" s="234"/>
      <c r="GRK413" s="234"/>
      <c r="GRL413" s="234"/>
      <c r="GRM413" s="234"/>
      <c r="GRN413" s="234"/>
      <c r="GRO413" s="234"/>
      <c r="GRP413" s="234"/>
      <c r="GRQ413" s="234"/>
      <c r="GRR413" s="234"/>
      <c r="GRS413" s="234"/>
      <c r="GRT413" s="234"/>
      <c r="GRU413" s="234"/>
      <c r="GRV413" s="234"/>
      <c r="GRW413" s="234"/>
      <c r="GRX413" s="234"/>
      <c r="GRY413" s="234"/>
      <c r="GRZ413" s="234"/>
      <c r="GSA413" s="234"/>
      <c r="GSB413" s="234"/>
      <c r="GSC413" s="234"/>
      <c r="GSD413" s="234"/>
      <c r="GSE413" s="234"/>
      <c r="GSF413" s="234"/>
      <c r="GSG413" s="234"/>
      <c r="GSH413" s="234"/>
      <c r="GSI413" s="234"/>
      <c r="GSJ413" s="234"/>
      <c r="GSK413" s="234"/>
      <c r="GSL413" s="234"/>
      <c r="GSM413" s="234"/>
      <c r="GSN413" s="234"/>
      <c r="GSO413" s="234"/>
      <c r="GSP413" s="234"/>
      <c r="GSQ413" s="234"/>
      <c r="GSR413" s="234"/>
      <c r="GSS413" s="234"/>
      <c r="GST413" s="234"/>
      <c r="GSU413" s="234"/>
      <c r="GSV413" s="234"/>
      <c r="GSW413" s="234"/>
      <c r="GSX413" s="234"/>
      <c r="GSY413" s="234"/>
      <c r="GSZ413" s="234"/>
      <c r="GTA413" s="234"/>
      <c r="GTB413" s="234"/>
      <c r="GTC413" s="234"/>
      <c r="GTD413" s="234"/>
      <c r="GTE413" s="234"/>
      <c r="GTF413" s="234"/>
      <c r="GTG413" s="234"/>
      <c r="GTH413" s="234"/>
      <c r="GTI413" s="234"/>
      <c r="GTJ413" s="234"/>
      <c r="GTK413" s="234"/>
      <c r="GTL413" s="234"/>
      <c r="GTM413" s="234"/>
      <c r="GTN413" s="234"/>
      <c r="GTO413" s="234"/>
      <c r="GTP413" s="234"/>
      <c r="GTQ413" s="234"/>
      <c r="GTR413" s="234"/>
      <c r="GTS413" s="234"/>
      <c r="GTT413" s="234"/>
      <c r="GTU413" s="234"/>
      <c r="GTV413" s="234"/>
      <c r="GTW413" s="234"/>
      <c r="GTX413" s="234"/>
      <c r="GTY413" s="234"/>
      <c r="GTZ413" s="234"/>
      <c r="GUA413" s="234"/>
      <c r="GUB413" s="234"/>
      <c r="GUC413" s="234"/>
      <c r="GUD413" s="234"/>
      <c r="GUE413" s="234"/>
      <c r="GUF413" s="234"/>
      <c r="GUG413" s="234"/>
      <c r="GUH413" s="234"/>
      <c r="GUI413" s="234"/>
      <c r="GUJ413" s="234"/>
      <c r="GUK413" s="234"/>
      <c r="GUL413" s="234"/>
      <c r="GUM413" s="234"/>
      <c r="GUN413" s="234"/>
      <c r="GUO413" s="234"/>
      <c r="GUP413" s="234"/>
      <c r="GUQ413" s="234"/>
      <c r="GUR413" s="234"/>
      <c r="GUS413" s="234"/>
      <c r="GUT413" s="234"/>
      <c r="GUU413" s="234"/>
      <c r="GUV413" s="234"/>
      <c r="GUW413" s="234"/>
      <c r="GUX413" s="234"/>
      <c r="GUY413" s="234"/>
      <c r="GUZ413" s="234"/>
      <c r="GVA413" s="234"/>
      <c r="GVB413" s="234"/>
      <c r="GVC413" s="234"/>
      <c r="GVD413" s="234"/>
      <c r="GVE413" s="234"/>
      <c r="GVF413" s="234"/>
      <c r="GVG413" s="234"/>
      <c r="GVH413" s="234"/>
      <c r="GVI413" s="234"/>
      <c r="GVJ413" s="234"/>
      <c r="GVK413" s="234"/>
      <c r="GVL413" s="234"/>
      <c r="GVM413" s="234"/>
      <c r="GVN413" s="234"/>
      <c r="GVO413" s="234"/>
      <c r="GVP413" s="234"/>
      <c r="GVQ413" s="234"/>
      <c r="GVR413" s="234"/>
      <c r="GVS413" s="234"/>
      <c r="GVT413" s="234"/>
      <c r="GVU413" s="234"/>
      <c r="GVV413" s="234"/>
      <c r="GVW413" s="234"/>
      <c r="GVX413" s="234"/>
      <c r="GVY413" s="234"/>
      <c r="GVZ413" s="234"/>
      <c r="GWA413" s="234"/>
      <c r="GWB413" s="234"/>
      <c r="GWC413" s="234"/>
      <c r="GWD413" s="234"/>
      <c r="GWE413" s="234"/>
      <c r="GWF413" s="234"/>
      <c r="GWG413" s="234"/>
      <c r="GWH413" s="234"/>
      <c r="GWI413" s="234"/>
      <c r="GWJ413" s="234"/>
      <c r="GWK413" s="234"/>
      <c r="GWL413" s="234"/>
      <c r="GWM413" s="234"/>
      <c r="GWN413" s="234"/>
      <c r="GWO413" s="234"/>
      <c r="GWP413" s="234"/>
      <c r="GWQ413" s="234"/>
      <c r="GWR413" s="234"/>
      <c r="GWS413" s="234"/>
      <c r="GWT413" s="234"/>
      <c r="GWU413" s="234"/>
      <c r="GWV413" s="234"/>
      <c r="GWW413" s="234"/>
      <c r="GWX413" s="234"/>
      <c r="GWY413" s="234"/>
      <c r="GWZ413" s="234"/>
      <c r="GXA413" s="234"/>
      <c r="GXB413" s="234"/>
      <c r="GXC413" s="234"/>
      <c r="GXD413" s="234"/>
      <c r="GXE413" s="234"/>
      <c r="GXF413" s="234"/>
      <c r="GXG413" s="234"/>
      <c r="GXH413" s="234"/>
      <c r="GXI413" s="234"/>
      <c r="GXJ413" s="234"/>
      <c r="GXK413" s="234"/>
      <c r="GXL413" s="234"/>
      <c r="GXM413" s="234"/>
      <c r="GXN413" s="234"/>
      <c r="GXO413" s="234"/>
      <c r="GXP413" s="234"/>
      <c r="GXQ413" s="234"/>
      <c r="GXR413" s="234"/>
      <c r="GXS413" s="234"/>
      <c r="GXT413" s="234"/>
      <c r="GXU413" s="234"/>
      <c r="GXV413" s="234"/>
      <c r="GXW413" s="234"/>
      <c r="GXX413" s="234"/>
      <c r="GXY413" s="234"/>
      <c r="GXZ413" s="234"/>
      <c r="GYA413" s="234"/>
      <c r="GYB413" s="234"/>
      <c r="GYC413" s="234"/>
      <c r="GYD413" s="234"/>
      <c r="GYE413" s="234"/>
      <c r="GYF413" s="234"/>
      <c r="GYG413" s="234"/>
      <c r="GYH413" s="234"/>
      <c r="GYI413" s="234"/>
      <c r="GYJ413" s="234"/>
      <c r="GYK413" s="234"/>
      <c r="GYL413" s="234"/>
      <c r="GYM413" s="234"/>
      <c r="GYN413" s="234"/>
      <c r="GYO413" s="234"/>
      <c r="GYP413" s="234"/>
      <c r="GYQ413" s="234"/>
      <c r="GYR413" s="234"/>
      <c r="GYS413" s="234"/>
      <c r="GYT413" s="234"/>
      <c r="GYU413" s="234"/>
      <c r="GYV413" s="234"/>
      <c r="GYW413" s="234"/>
      <c r="GYX413" s="234"/>
      <c r="GYY413" s="234"/>
      <c r="GYZ413" s="234"/>
      <c r="GZA413" s="234"/>
      <c r="GZB413" s="234"/>
      <c r="GZC413" s="234"/>
      <c r="GZD413" s="234"/>
      <c r="GZE413" s="234"/>
      <c r="GZF413" s="234"/>
      <c r="GZG413" s="234"/>
      <c r="GZH413" s="234"/>
      <c r="GZI413" s="234"/>
      <c r="GZJ413" s="234"/>
      <c r="GZK413" s="234"/>
      <c r="GZL413" s="234"/>
      <c r="GZM413" s="234"/>
      <c r="GZN413" s="234"/>
      <c r="GZO413" s="234"/>
      <c r="GZP413" s="234"/>
      <c r="GZQ413" s="234"/>
      <c r="GZR413" s="234"/>
      <c r="GZS413" s="234"/>
      <c r="GZT413" s="234"/>
      <c r="GZU413" s="234"/>
      <c r="GZV413" s="234"/>
      <c r="GZW413" s="234"/>
      <c r="GZX413" s="234"/>
      <c r="GZY413" s="234"/>
      <c r="GZZ413" s="234"/>
      <c r="HAA413" s="234"/>
      <c r="HAB413" s="234"/>
      <c r="HAC413" s="234"/>
      <c r="HAD413" s="234"/>
      <c r="HAE413" s="234"/>
      <c r="HAF413" s="234"/>
      <c r="HAG413" s="234"/>
      <c r="HAH413" s="234"/>
      <c r="HAI413" s="234"/>
      <c r="HAJ413" s="234"/>
      <c r="HAK413" s="234"/>
      <c r="HAL413" s="234"/>
      <c r="HAM413" s="234"/>
      <c r="HAN413" s="234"/>
      <c r="HAO413" s="234"/>
      <c r="HAP413" s="234"/>
      <c r="HAQ413" s="234"/>
      <c r="HAR413" s="234"/>
      <c r="HAS413" s="234"/>
      <c r="HAT413" s="234"/>
      <c r="HAU413" s="234"/>
      <c r="HAV413" s="234"/>
      <c r="HAW413" s="234"/>
      <c r="HAX413" s="234"/>
      <c r="HAY413" s="234"/>
      <c r="HAZ413" s="234"/>
      <c r="HBA413" s="234"/>
      <c r="HBB413" s="234"/>
      <c r="HBC413" s="234"/>
      <c r="HBD413" s="234"/>
      <c r="HBE413" s="234"/>
      <c r="HBF413" s="234"/>
      <c r="HBG413" s="234"/>
      <c r="HBH413" s="234"/>
      <c r="HBI413" s="234"/>
      <c r="HBJ413" s="234"/>
      <c r="HBK413" s="234"/>
      <c r="HBL413" s="234"/>
      <c r="HBM413" s="234"/>
      <c r="HBN413" s="234"/>
      <c r="HBO413" s="234"/>
      <c r="HBP413" s="234"/>
      <c r="HBQ413" s="234"/>
      <c r="HBR413" s="234"/>
      <c r="HBS413" s="234"/>
      <c r="HBT413" s="234"/>
      <c r="HBU413" s="234"/>
      <c r="HBV413" s="234"/>
      <c r="HBW413" s="234"/>
      <c r="HBX413" s="234"/>
      <c r="HBY413" s="234"/>
      <c r="HBZ413" s="234"/>
      <c r="HCA413" s="234"/>
      <c r="HCB413" s="234"/>
      <c r="HCC413" s="234"/>
      <c r="HCD413" s="234"/>
      <c r="HCE413" s="234"/>
      <c r="HCF413" s="234"/>
      <c r="HCG413" s="234"/>
      <c r="HCH413" s="234"/>
      <c r="HCI413" s="234"/>
      <c r="HCJ413" s="234"/>
      <c r="HCK413" s="234"/>
      <c r="HCL413" s="234"/>
      <c r="HCM413" s="234"/>
      <c r="HCN413" s="234"/>
      <c r="HCO413" s="234"/>
      <c r="HCP413" s="234"/>
      <c r="HCQ413" s="234"/>
      <c r="HCR413" s="234"/>
      <c r="HCS413" s="234"/>
      <c r="HCT413" s="234"/>
      <c r="HCU413" s="234"/>
      <c r="HCV413" s="234"/>
      <c r="HCW413" s="234"/>
      <c r="HCX413" s="234"/>
      <c r="HCY413" s="234"/>
      <c r="HCZ413" s="234"/>
      <c r="HDA413" s="234"/>
      <c r="HDB413" s="234"/>
      <c r="HDC413" s="234"/>
      <c r="HDD413" s="234"/>
      <c r="HDE413" s="234"/>
      <c r="HDF413" s="234"/>
      <c r="HDG413" s="234"/>
      <c r="HDH413" s="234"/>
      <c r="HDI413" s="234"/>
      <c r="HDJ413" s="234"/>
      <c r="HDK413" s="234"/>
      <c r="HDL413" s="234"/>
      <c r="HDM413" s="234"/>
      <c r="HDN413" s="234"/>
      <c r="HDO413" s="234"/>
      <c r="HDP413" s="234"/>
      <c r="HDQ413" s="234"/>
      <c r="HDR413" s="234"/>
      <c r="HDS413" s="234"/>
      <c r="HDT413" s="234"/>
      <c r="HDU413" s="234"/>
      <c r="HDV413" s="234"/>
      <c r="HDW413" s="234"/>
      <c r="HDX413" s="234"/>
      <c r="HDY413" s="234"/>
      <c r="HDZ413" s="234"/>
      <c r="HEA413" s="234"/>
      <c r="HEB413" s="234"/>
      <c r="HEC413" s="234"/>
      <c r="HED413" s="234"/>
      <c r="HEE413" s="234"/>
      <c r="HEF413" s="234"/>
      <c r="HEG413" s="234"/>
      <c r="HEH413" s="234"/>
      <c r="HEI413" s="234"/>
      <c r="HEJ413" s="234"/>
      <c r="HEK413" s="234"/>
      <c r="HEL413" s="234"/>
      <c r="HEM413" s="234"/>
      <c r="HEN413" s="234"/>
      <c r="HEO413" s="234"/>
      <c r="HEP413" s="234"/>
      <c r="HEQ413" s="234"/>
      <c r="HER413" s="234"/>
      <c r="HES413" s="234"/>
      <c r="HET413" s="234"/>
      <c r="HEU413" s="234"/>
      <c r="HEV413" s="234"/>
      <c r="HEW413" s="234"/>
      <c r="HEX413" s="234"/>
      <c r="HEY413" s="234"/>
      <c r="HEZ413" s="234"/>
      <c r="HFA413" s="234"/>
      <c r="HFB413" s="234"/>
      <c r="HFC413" s="234"/>
      <c r="HFD413" s="234"/>
      <c r="HFE413" s="234"/>
      <c r="HFF413" s="234"/>
      <c r="HFG413" s="234"/>
      <c r="HFH413" s="234"/>
      <c r="HFI413" s="234"/>
      <c r="HFJ413" s="234"/>
      <c r="HFK413" s="234"/>
      <c r="HFL413" s="234"/>
      <c r="HFM413" s="234"/>
      <c r="HFN413" s="234"/>
      <c r="HFO413" s="234"/>
      <c r="HFP413" s="234"/>
      <c r="HFQ413" s="234"/>
      <c r="HFR413" s="234"/>
      <c r="HFS413" s="234"/>
      <c r="HFT413" s="234"/>
      <c r="HFU413" s="234"/>
      <c r="HFV413" s="234"/>
      <c r="HFW413" s="234"/>
      <c r="HFX413" s="234"/>
      <c r="HFY413" s="234"/>
      <c r="HFZ413" s="234"/>
      <c r="HGA413" s="234"/>
      <c r="HGB413" s="234"/>
      <c r="HGC413" s="234"/>
      <c r="HGD413" s="234"/>
      <c r="HGE413" s="234"/>
      <c r="HGF413" s="234"/>
      <c r="HGG413" s="234"/>
      <c r="HGH413" s="234"/>
      <c r="HGI413" s="234"/>
      <c r="HGJ413" s="234"/>
      <c r="HGK413" s="234"/>
      <c r="HGL413" s="234"/>
      <c r="HGM413" s="234"/>
      <c r="HGN413" s="234"/>
      <c r="HGO413" s="234"/>
      <c r="HGP413" s="234"/>
      <c r="HGQ413" s="234"/>
      <c r="HGR413" s="234"/>
      <c r="HGS413" s="234"/>
      <c r="HGT413" s="234"/>
      <c r="HGU413" s="234"/>
      <c r="HGV413" s="234"/>
      <c r="HGW413" s="234"/>
      <c r="HGX413" s="234"/>
      <c r="HGY413" s="234"/>
      <c r="HGZ413" s="234"/>
      <c r="HHA413" s="234"/>
      <c r="HHB413" s="234"/>
      <c r="HHC413" s="234"/>
      <c r="HHD413" s="234"/>
      <c r="HHE413" s="234"/>
      <c r="HHF413" s="234"/>
      <c r="HHG413" s="234"/>
      <c r="HHH413" s="234"/>
      <c r="HHI413" s="234"/>
      <c r="HHJ413" s="234"/>
      <c r="HHK413" s="234"/>
      <c r="HHL413" s="234"/>
      <c r="HHM413" s="234"/>
      <c r="HHN413" s="234"/>
      <c r="HHO413" s="234"/>
      <c r="HHP413" s="234"/>
      <c r="HHQ413" s="234"/>
      <c r="HHR413" s="234"/>
      <c r="HHS413" s="234"/>
      <c r="HHT413" s="234"/>
      <c r="HHU413" s="234"/>
      <c r="HHV413" s="234"/>
      <c r="HHW413" s="234"/>
      <c r="HHX413" s="234"/>
      <c r="HHY413" s="234"/>
      <c r="HHZ413" s="234"/>
      <c r="HIA413" s="234"/>
      <c r="HIB413" s="234"/>
      <c r="HIC413" s="234"/>
      <c r="HID413" s="234"/>
      <c r="HIE413" s="234"/>
      <c r="HIF413" s="234"/>
      <c r="HIG413" s="234"/>
      <c r="HIH413" s="234"/>
      <c r="HII413" s="234"/>
      <c r="HIJ413" s="234"/>
      <c r="HIK413" s="234"/>
      <c r="HIL413" s="234"/>
      <c r="HIM413" s="234"/>
      <c r="HIN413" s="234"/>
      <c r="HIO413" s="234"/>
      <c r="HIP413" s="234"/>
      <c r="HIQ413" s="234"/>
      <c r="HIR413" s="234"/>
      <c r="HIS413" s="234"/>
      <c r="HIT413" s="234"/>
      <c r="HIU413" s="234"/>
      <c r="HIV413" s="234"/>
      <c r="HIW413" s="234"/>
      <c r="HIX413" s="234"/>
      <c r="HIY413" s="234"/>
      <c r="HIZ413" s="234"/>
      <c r="HJA413" s="234"/>
      <c r="HJB413" s="234"/>
      <c r="HJC413" s="234"/>
      <c r="HJD413" s="234"/>
      <c r="HJE413" s="234"/>
      <c r="HJF413" s="234"/>
      <c r="HJG413" s="234"/>
      <c r="HJH413" s="234"/>
      <c r="HJI413" s="234"/>
      <c r="HJJ413" s="234"/>
      <c r="HJK413" s="234"/>
      <c r="HJL413" s="234"/>
      <c r="HJM413" s="234"/>
      <c r="HJN413" s="234"/>
      <c r="HJO413" s="234"/>
      <c r="HJP413" s="234"/>
      <c r="HJQ413" s="234"/>
      <c r="HJR413" s="234"/>
      <c r="HJS413" s="234"/>
      <c r="HJT413" s="234"/>
      <c r="HJU413" s="234"/>
      <c r="HJV413" s="234"/>
      <c r="HJW413" s="234"/>
      <c r="HJX413" s="234"/>
      <c r="HJY413" s="234"/>
      <c r="HJZ413" s="234"/>
      <c r="HKA413" s="234"/>
      <c r="HKB413" s="234"/>
      <c r="HKC413" s="234"/>
      <c r="HKD413" s="234"/>
      <c r="HKE413" s="234"/>
      <c r="HKF413" s="234"/>
      <c r="HKG413" s="234"/>
      <c r="HKH413" s="234"/>
      <c r="HKI413" s="234"/>
      <c r="HKJ413" s="234"/>
      <c r="HKK413" s="234"/>
      <c r="HKL413" s="234"/>
      <c r="HKM413" s="234"/>
      <c r="HKN413" s="234"/>
      <c r="HKO413" s="234"/>
      <c r="HKP413" s="234"/>
      <c r="HKQ413" s="234"/>
      <c r="HKR413" s="234"/>
      <c r="HKS413" s="234"/>
      <c r="HKT413" s="234"/>
      <c r="HKU413" s="234"/>
      <c r="HKV413" s="234"/>
      <c r="HKW413" s="234"/>
      <c r="HKX413" s="234"/>
      <c r="HKY413" s="234"/>
      <c r="HKZ413" s="234"/>
      <c r="HLA413" s="234"/>
      <c r="HLB413" s="234"/>
      <c r="HLC413" s="234"/>
      <c r="HLD413" s="234"/>
      <c r="HLE413" s="234"/>
      <c r="HLF413" s="234"/>
      <c r="HLG413" s="234"/>
      <c r="HLH413" s="234"/>
      <c r="HLI413" s="234"/>
      <c r="HLJ413" s="234"/>
      <c r="HLK413" s="234"/>
      <c r="HLL413" s="234"/>
      <c r="HLM413" s="234"/>
      <c r="HLN413" s="234"/>
      <c r="HLO413" s="234"/>
      <c r="HLP413" s="234"/>
      <c r="HLQ413" s="234"/>
      <c r="HLR413" s="234"/>
      <c r="HLS413" s="234"/>
      <c r="HLT413" s="234"/>
      <c r="HLU413" s="234"/>
      <c r="HLV413" s="234"/>
      <c r="HLW413" s="234"/>
      <c r="HLX413" s="234"/>
      <c r="HLY413" s="234"/>
      <c r="HLZ413" s="234"/>
      <c r="HMA413" s="234"/>
      <c r="HMB413" s="234"/>
      <c r="HMC413" s="234"/>
      <c r="HMD413" s="234"/>
      <c r="HME413" s="234"/>
      <c r="HMF413" s="234"/>
      <c r="HMG413" s="234"/>
      <c r="HMH413" s="234"/>
      <c r="HMI413" s="234"/>
      <c r="HMJ413" s="234"/>
      <c r="HMK413" s="234"/>
      <c r="HML413" s="234"/>
      <c r="HMM413" s="234"/>
      <c r="HMN413" s="234"/>
      <c r="HMO413" s="234"/>
      <c r="HMP413" s="234"/>
      <c r="HMQ413" s="234"/>
      <c r="HMR413" s="234"/>
      <c r="HMS413" s="234"/>
      <c r="HMT413" s="234"/>
      <c r="HMU413" s="234"/>
      <c r="HMV413" s="234"/>
      <c r="HMW413" s="234"/>
      <c r="HMX413" s="234"/>
      <c r="HMY413" s="234"/>
      <c r="HMZ413" s="234"/>
      <c r="HNA413" s="234"/>
      <c r="HNB413" s="234"/>
      <c r="HNC413" s="234"/>
      <c r="HND413" s="234"/>
      <c r="HNE413" s="234"/>
      <c r="HNF413" s="234"/>
      <c r="HNG413" s="234"/>
      <c r="HNH413" s="234"/>
      <c r="HNI413" s="234"/>
      <c r="HNJ413" s="234"/>
      <c r="HNK413" s="234"/>
      <c r="HNL413" s="234"/>
      <c r="HNM413" s="234"/>
      <c r="HNN413" s="234"/>
      <c r="HNO413" s="234"/>
      <c r="HNP413" s="234"/>
      <c r="HNQ413" s="234"/>
      <c r="HNR413" s="234"/>
      <c r="HNS413" s="234"/>
      <c r="HNT413" s="234"/>
      <c r="HNU413" s="234"/>
      <c r="HNV413" s="234"/>
      <c r="HNW413" s="234"/>
      <c r="HNX413" s="234"/>
      <c r="HNY413" s="234"/>
      <c r="HNZ413" s="234"/>
      <c r="HOA413" s="234"/>
      <c r="HOB413" s="234"/>
      <c r="HOC413" s="234"/>
      <c r="HOD413" s="234"/>
      <c r="HOE413" s="234"/>
      <c r="HOF413" s="234"/>
      <c r="HOG413" s="234"/>
      <c r="HOH413" s="234"/>
      <c r="HOI413" s="234"/>
      <c r="HOJ413" s="234"/>
      <c r="HOK413" s="234"/>
      <c r="HOL413" s="234"/>
      <c r="HOM413" s="234"/>
      <c r="HON413" s="234"/>
      <c r="HOO413" s="234"/>
      <c r="HOP413" s="234"/>
      <c r="HOQ413" s="234"/>
      <c r="HOR413" s="234"/>
      <c r="HOS413" s="234"/>
      <c r="HOT413" s="234"/>
      <c r="HOU413" s="234"/>
      <c r="HOV413" s="234"/>
      <c r="HOW413" s="234"/>
      <c r="HOX413" s="234"/>
      <c r="HOY413" s="234"/>
      <c r="HOZ413" s="234"/>
      <c r="HPA413" s="234"/>
      <c r="HPB413" s="234"/>
      <c r="HPC413" s="234"/>
      <c r="HPD413" s="234"/>
      <c r="HPE413" s="234"/>
      <c r="HPF413" s="234"/>
      <c r="HPG413" s="234"/>
      <c r="HPH413" s="234"/>
      <c r="HPI413" s="234"/>
      <c r="HPJ413" s="234"/>
      <c r="HPK413" s="234"/>
      <c r="HPL413" s="234"/>
      <c r="HPM413" s="234"/>
      <c r="HPN413" s="234"/>
      <c r="HPO413" s="234"/>
      <c r="HPP413" s="234"/>
      <c r="HPQ413" s="234"/>
      <c r="HPR413" s="234"/>
      <c r="HPS413" s="234"/>
      <c r="HPT413" s="234"/>
      <c r="HPU413" s="234"/>
      <c r="HPV413" s="234"/>
      <c r="HPW413" s="234"/>
      <c r="HPX413" s="234"/>
      <c r="HPY413" s="234"/>
      <c r="HPZ413" s="234"/>
      <c r="HQA413" s="234"/>
      <c r="HQB413" s="234"/>
      <c r="HQC413" s="234"/>
      <c r="HQD413" s="234"/>
      <c r="HQE413" s="234"/>
      <c r="HQF413" s="234"/>
      <c r="HQG413" s="234"/>
      <c r="HQH413" s="234"/>
      <c r="HQI413" s="234"/>
      <c r="HQJ413" s="234"/>
      <c r="HQK413" s="234"/>
      <c r="HQL413" s="234"/>
      <c r="HQM413" s="234"/>
      <c r="HQN413" s="234"/>
      <c r="HQO413" s="234"/>
      <c r="HQP413" s="234"/>
      <c r="HQQ413" s="234"/>
      <c r="HQR413" s="234"/>
      <c r="HQS413" s="234"/>
      <c r="HQT413" s="234"/>
      <c r="HQU413" s="234"/>
      <c r="HQV413" s="234"/>
      <c r="HQW413" s="234"/>
      <c r="HQX413" s="234"/>
      <c r="HQY413" s="234"/>
      <c r="HQZ413" s="234"/>
      <c r="HRA413" s="234"/>
      <c r="HRB413" s="234"/>
      <c r="HRC413" s="234"/>
      <c r="HRD413" s="234"/>
      <c r="HRE413" s="234"/>
      <c r="HRF413" s="234"/>
      <c r="HRG413" s="234"/>
      <c r="HRH413" s="234"/>
      <c r="HRI413" s="234"/>
      <c r="HRJ413" s="234"/>
      <c r="HRK413" s="234"/>
      <c r="HRL413" s="234"/>
      <c r="HRM413" s="234"/>
      <c r="HRN413" s="234"/>
      <c r="HRO413" s="234"/>
      <c r="HRP413" s="234"/>
      <c r="HRQ413" s="234"/>
      <c r="HRR413" s="234"/>
      <c r="HRS413" s="234"/>
      <c r="HRT413" s="234"/>
      <c r="HRU413" s="234"/>
      <c r="HRV413" s="234"/>
      <c r="HRW413" s="234"/>
      <c r="HRX413" s="234"/>
      <c r="HRY413" s="234"/>
      <c r="HRZ413" s="234"/>
      <c r="HSA413" s="234"/>
      <c r="HSB413" s="234"/>
      <c r="HSC413" s="234"/>
      <c r="HSD413" s="234"/>
      <c r="HSE413" s="234"/>
      <c r="HSF413" s="234"/>
      <c r="HSG413" s="234"/>
      <c r="HSH413" s="234"/>
      <c r="HSI413" s="234"/>
      <c r="HSJ413" s="234"/>
      <c r="HSK413" s="234"/>
      <c r="HSL413" s="234"/>
      <c r="HSM413" s="234"/>
      <c r="HSN413" s="234"/>
      <c r="HSO413" s="234"/>
      <c r="HSP413" s="234"/>
      <c r="HSQ413" s="234"/>
      <c r="HSR413" s="234"/>
      <c r="HSS413" s="234"/>
      <c r="HST413" s="234"/>
      <c r="HSU413" s="234"/>
      <c r="HSV413" s="234"/>
      <c r="HSW413" s="234"/>
      <c r="HSX413" s="234"/>
      <c r="HSY413" s="234"/>
      <c r="HSZ413" s="234"/>
      <c r="HTA413" s="234"/>
      <c r="HTB413" s="234"/>
      <c r="HTC413" s="234"/>
      <c r="HTD413" s="234"/>
      <c r="HTE413" s="234"/>
      <c r="HTF413" s="234"/>
      <c r="HTG413" s="234"/>
      <c r="HTH413" s="234"/>
      <c r="HTI413" s="234"/>
      <c r="HTJ413" s="234"/>
      <c r="HTK413" s="234"/>
      <c r="HTL413" s="234"/>
      <c r="HTM413" s="234"/>
      <c r="HTN413" s="234"/>
      <c r="HTO413" s="234"/>
      <c r="HTP413" s="234"/>
      <c r="HTQ413" s="234"/>
      <c r="HTR413" s="234"/>
      <c r="HTS413" s="234"/>
      <c r="HTT413" s="234"/>
      <c r="HTU413" s="234"/>
      <c r="HTV413" s="234"/>
      <c r="HTW413" s="234"/>
      <c r="HTX413" s="234"/>
      <c r="HTY413" s="234"/>
      <c r="HTZ413" s="234"/>
      <c r="HUA413" s="234"/>
      <c r="HUB413" s="234"/>
      <c r="HUC413" s="234"/>
      <c r="HUD413" s="234"/>
      <c r="HUE413" s="234"/>
      <c r="HUF413" s="234"/>
      <c r="HUG413" s="234"/>
      <c r="HUH413" s="234"/>
      <c r="HUI413" s="234"/>
      <c r="HUJ413" s="234"/>
      <c r="HUK413" s="234"/>
      <c r="HUL413" s="234"/>
      <c r="HUM413" s="234"/>
      <c r="HUN413" s="234"/>
      <c r="HUO413" s="234"/>
      <c r="HUP413" s="234"/>
      <c r="HUQ413" s="234"/>
      <c r="HUR413" s="234"/>
      <c r="HUS413" s="234"/>
      <c r="HUT413" s="234"/>
      <c r="HUU413" s="234"/>
      <c r="HUV413" s="234"/>
      <c r="HUW413" s="234"/>
      <c r="HUX413" s="234"/>
      <c r="HUY413" s="234"/>
      <c r="HUZ413" s="234"/>
      <c r="HVA413" s="234"/>
      <c r="HVB413" s="234"/>
      <c r="HVC413" s="234"/>
      <c r="HVD413" s="234"/>
      <c r="HVE413" s="234"/>
      <c r="HVF413" s="234"/>
      <c r="HVG413" s="234"/>
      <c r="HVH413" s="234"/>
      <c r="HVI413" s="234"/>
      <c r="HVJ413" s="234"/>
      <c r="HVK413" s="234"/>
      <c r="HVL413" s="234"/>
      <c r="HVM413" s="234"/>
      <c r="HVN413" s="234"/>
      <c r="HVO413" s="234"/>
      <c r="HVP413" s="234"/>
      <c r="HVQ413" s="234"/>
      <c r="HVR413" s="234"/>
      <c r="HVS413" s="234"/>
      <c r="HVT413" s="234"/>
      <c r="HVU413" s="234"/>
      <c r="HVV413" s="234"/>
      <c r="HVW413" s="234"/>
      <c r="HVX413" s="234"/>
      <c r="HVY413" s="234"/>
      <c r="HVZ413" s="234"/>
      <c r="HWA413" s="234"/>
      <c r="HWB413" s="234"/>
      <c r="HWC413" s="234"/>
      <c r="HWD413" s="234"/>
      <c r="HWE413" s="234"/>
      <c r="HWF413" s="234"/>
      <c r="HWG413" s="234"/>
      <c r="HWH413" s="234"/>
      <c r="HWI413" s="234"/>
      <c r="HWJ413" s="234"/>
      <c r="HWK413" s="234"/>
      <c r="HWL413" s="234"/>
      <c r="HWM413" s="234"/>
      <c r="HWN413" s="234"/>
      <c r="HWO413" s="234"/>
      <c r="HWP413" s="234"/>
      <c r="HWQ413" s="234"/>
      <c r="HWR413" s="234"/>
      <c r="HWS413" s="234"/>
      <c r="HWT413" s="234"/>
      <c r="HWU413" s="234"/>
      <c r="HWV413" s="234"/>
      <c r="HWW413" s="234"/>
      <c r="HWX413" s="234"/>
      <c r="HWY413" s="234"/>
      <c r="HWZ413" s="234"/>
      <c r="HXA413" s="234"/>
      <c r="HXB413" s="234"/>
      <c r="HXC413" s="234"/>
      <c r="HXD413" s="234"/>
      <c r="HXE413" s="234"/>
      <c r="HXF413" s="234"/>
      <c r="HXG413" s="234"/>
      <c r="HXH413" s="234"/>
      <c r="HXI413" s="234"/>
      <c r="HXJ413" s="234"/>
      <c r="HXK413" s="234"/>
      <c r="HXL413" s="234"/>
      <c r="HXM413" s="234"/>
      <c r="HXN413" s="234"/>
      <c r="HXO413" s="234"/>
      <c r="HXP413" s="234"/>
      <c r="HXQ413" s="234"/>
      <c r="HXR413" s="234"/>
      <c r="HXS413" s="234"/>
      <c r="HXT413" s="234"/>
      <c r="HXU413" s="234"/>
      <c r="HXV413" s="234"/>
      <c r="HXW413" s="234"/>
      <c r="HXX413" s="234"/>
      <c r="HXY413" s="234"/>
      <c r="HXZ413" s="234"/>
      <c r="HYA413" s="234"/>
      <c r="HYB413" s="234"/>
      <c r="HYC413" s="234"/>
      <c r="HYD413" s="234"/>
      <c r="HYE413" s="234"/>
      <c r="HYF413" s="234"/>
      <c r="HYG413" s="234"/>
      <c r="HYH413" s="234"/>
      <c r="HYI413" s="234"/>
      <c r="HYJ413" s="234"/>
      <c r="HYK413" s="234"/>
      <c r="HYL413" s="234"/>
      <c r="HYM413" s="234"/>
      <c r="HYN413" s="234"/>
      <c r="HYO413" s="234"/>
      <c r="HYP413" s="234"/>
      <c r="HYQ413" s="234"/>
      <c r="HYR413" s="234"/>
      <c r="HYS413" s="234"/>
      <c r="HYT413" s="234"/>
      <c r="HYU413" s="234"/>
      <c r="HYV413" s="234"/>
      <c r="HYW413" s="234"/>
      <c r="HYX413" s="234"/>
      <c r="HYY413" s="234"/>
      <c r="HYZ413" s="234"/>
      <c r="HZA413" s="234"/>
      <c r="HZB413" s="234"/>
      <c r="HZC413" s="234"/>
      <c r="HZD413" s="234"/>
      <c r="HZE413" s="234"/>
      <c r="HZF413" s="234"/>
      <c r="HZG413" s="234"/>
      <c r="HZH413" s="234"/>
      <c r="HZI413" s="234"/>
      <c r="HZJ413" s="234"/>
      <c r="HZK413" s="234"/>
      <c r="HZL413" s="234"/>
      <c r="HZM413" s="234"/>
      <c r="HZN413" s="234"/>
      <c r="HZO413" s="234"/>
      <c r="HZP413" s="234"/>
      <c r="HZQ413" s="234"/>
      <c r="HZR413" s="234"/>
      <c r="HZS413" s="234"/>
      <c r="HZT413" s="234"/>
      <c r="HZU413" s="234"/>
      <c r="HZV413" s="234"/>
      <c r="HZW413" s="234"/>
      <c r="HZX413" s="234"/>
      <c r="HZY413" s="234"/>
      <c r="HZZ413" s="234"/>
      <c r="IAA413" s="234"/>
      <c r="IAB413" s="234"/>
      <c r="IAC413" s="234"/>
      <c r="IAD413" s="234"/>
      <c r="IAE413" s="234"/>
      <c r="IAF413" s="234"/>
      <c r="IAG413" s="234"/>
      <c r="IAH413" s="234"/>
      <c r="IAI413" s="234"/>
      <c r="IAJ413" s="234"/>
      <c r="IAK413" s="234"/>
      <c r="IAL413" s="234"/>
      <c r="IAM413" s="234"/>
      <c r="IAN413" s="234"/>
      <c r="IAO413" s="234"/>
      <c r="IAP413" s="234"/>
      <c r="IAQ413" s="234"/>
      <c r="IAR413" s="234"/>
      <c r="IAS413" s="234"/>
      <c r="IAT413" s="234"/>
      <c r="IAU413" s="234"/>
      <c r="IAV413" s="234"/>
      <c r="IAW413" s="234"/>
      <c r="IAX413" s="234"/>
      <c r="IAY413" s="234"/>
      <c r="IAZ413" s="234"/>
      <c r="IBA413" s="234"/>
      <c r="IBB413" s="234"/>
      <c r="IBC413" s="234"/>
      <c r="IBD413" s="234"/>
      <c r="IBE413" s="234"/>
      <c r="IBF413" s="234"/>
      <c r="IBG413" s="234"/>
      <c r="IBH413" s="234"/>
      <c r="IBI413" s="234"/>
      <c r="IBJ413" s="234"/>
      <c r="IBK413" s="234"/>
      <c r="IBL413" s="234"/>
      <c r="IBM413" s="234"/>
      <c r="IBN413" s="234"/>
      <c r="IBO413" s="234"/>
      <c r="IBP413" s="234"/>
      <c r="IBQ413" s="234"/>
      <c r="IBR413" s="234"/>
      <c r="IBS413" s="234"/>
      <c r="IBT413" s="234"/>
      <c r="IBU413" s="234"/>
      <c r="IBV413" s="234"/>
      <c r="IBW413" s="234"/>
      <c r="IBX413" s="234"/>
      <c r="IBY413" s="234"/>
      <c r="IBZ413" s="234"/>
      <c r="ICA413" s="234"/>
      <c r="ICB413" s="234"/>
      <c r="ICC413" s="234"/>
      <c r="ICD413" s="234"/>
      <c r="ICE413" s="234"/>
      <c r="ICF413" s="234"/>
      <c r="ICG413" s="234"/>
      <c r="ICH413" s="234"/>
      <c r="ICI413" s="234"/>
      <c r="ICJ413" s="234"/>
      <c r="ICK413" s="234"/>
      <c r="ICL413" s="234"/>
      <c r="ICM413" s="234"/>
      <c r="ICN413" s="234"/>
      <c r="ICO413" s="234"/>
      <c r="ICP413" s="234"/>
      <c r="ICQ413" s="234"/>
      <c r="ICR413" s="234"/>
      <c r="ICS413" s="234"/>
      <c r="ICT413" s="234"/>
      <c r="ICU413" s="234"/>
      <c r="ICV413" s="234"/>
      <c r="ICW413" s="234"/>
      <c r="ICX413" s="234"/>
      <c r="ICY413" s="234"/>
      <c r="ICZ413" s="234"/>
      <c r="IDA413" s="234"/>
      <c r="IDB413" s="234"/>
      <c r="IDC413" s="234"/>
      <c r="IDD413" s="234"/>
      <c r="IDE413" s="234"/>
      <c r="IDF413" s="234"/>
      <c r="IDG413" s="234"/>
      <c r="IDH413" s="234"/>
      <c r="IDI413" s="234"/>
      <c r="IDJ413" s="234"/>
      <c r="IDK413" s="234"/>
      <c r="IDL413" s="234"/>
      <c r="IDM413" s="234"/>
      <c r="IDN413" s="234"/>
      <c r="IDO413" s="234"/>
      <c r="IDP413" s="234"/>
      <c r="IDQ413" s="234"/>
      <c r="IDR413" s="234"/>
      <c r="IDS413" s="234"/>
      <c r="IDT413" s="234"/>
      <c r="IDU413" s="234"/>
      <c r="IDV413" s="234"/>
      <c r="IDW413" s="234"/>
      <c r="IDX413" s="234"/>
      <c r="IDY413" s="234"/>
      <c r="IDZ413" s="234"/>
      <c r="IEA413" s="234"/>
      <c r="IEB413" s="234"/>
      <c r="IEC413" s="234"/>
      <c r="IED413" s="234"/>
      <c r="IEE413" s="234"/>
      <c r="IEF413" s="234"/>
      <c r="IEG413" s="234"/>
      <c r="IEH413" s="234"/>
      <c r="IEI413" s="234"/>
      <c r="IEJ413" s="234"/>
      <c r="IEK413" s="234"/>
      <c r="IEL413" s="234"/>
      <c r="IEM413" s="234"/>
      <c r="IEN413" s="234"/>
      <c r="IEO413" s="234"/>
      <c r="IEP413" s="234"/>
      <c r="IEQ413" s="234"/>
      <c r="IER413" s="234"/>
      <c r="IES413" s="234"/>
      <c r="IET413" s="234"/>
      <c r="IEU413" s="234"/>
      <c r="IEV413" s="234"/>
      <c r="IEW413" s="234"/>
      <c r="IEX413" s="234"/>
      <c r="IEY413" s="234"/>
      <c r="IEZ413" s="234"/>
      <c r="IFA413" s="234"/>
      <c r="IFB413" s="234"/>
      <c r="IFC413" s="234"/>
      <c r="IFD413" s="234"/>
      <c r="IFE413" s="234"/>
      <c r="IFF413" s="234"/>
      <c r="IFG413" s="234"/>
      <c r="IFH413" s="234"/>
      <c r="IFI413" s="234"/>
      <c r="IFJ413" s="234"/>
      <c r="IFK413" s="234"/>
      <c r="IFL413" s="234"/>
      <c r="IFM413" s="234"/>
      <c r="IFN413" s="234"/>
      <c r="IFO413" s="234"/>
      <c r="IFP413" s="234"/>
      <c r="IFQ413" s="234"/>
      <c r="IFR413" s="234"/>
      <c r="IFS413" s="234"/>
      <c r="IFT413" s="234"/>
      <c r="IFU413" s="234"/>
      <c r="IFV413" s="234"/>
      <c r="IFW413" s="234"/>
      <c r="IFX413" s="234"/>
      <c r="IFY413" s="234"/>
      <c r="IFZ413" s="234"/>
      <c r="IGA413" s="234"/>
      <c r="IGB413" s="234"/>
      <c r="IGC413" s="234"/>
      <c r="IGD413" s="234"/>
      <c r="IGE413" s="234"/>
      <c r="IGF413" s="234"/>
      <c r="IGG413" s="234"/>
      <c r="IGH413" s="234"/>
      <c r="IGI413" s="234"/>
      <c r="IGJ413" s="234"/>
      <c r="IGK413" s="234"/>
      <c r="IGL413" s="234"/>
      <c r="IGM413" s="234"/>
      <c r="IGN413" s="234"/>
      <c r="IGO413" s="234"/>
      <c r="IGP413" s="234"/>
      <c r="IGQ413" s="234"/>
      <c r="IGR413" s="234"/>
      <c r="IGS413" s="234"/>
      <c r="IGT413" s="234"/>
      <c r="IGU413" s="234"/>
      <c r="IGV413" s="234"/>
      <c r="IGW413" s="234"/>
      <c r="IGX413" s="234"/>
      <c r="IGY413" s="234"/>
      <c r="IGZ413" s="234"/>
      <c r="IHA413" s="234"/>
      <c r="IHB413" s="234"/>
      <c r="IHC413" s="234"/>
      <c r="IHD413" s="234"/>
      <c r="IHE413" s="234"/>
      <c r="IHF413" s="234"/>
      <c r="IHG413" s="234"/>
      <c r="IHH413" s="234"/>
      <c r="IHI413" s="234"/>
      <c r="IHJ413" s="234"/>
      <c r="IHK413" s="234"/>
      <c r="IHL413" s="234"/>
      <c r="IHM413" s="234"/>
      <c r="IHN413" s="234"/>
      <c r="IHO413" s="234"/>
      <c r="IHP413" s="234"/>
      <c r="IHQ413" s="234"/>
      <c r="IHR413" s="234"/>
      <c r="IHS413" s="234"/>
      <c r="IHT413" s="234"/>
      <c r="IHU413" s="234"/>
      <c r="IHV413" s="234"/>
      <c r="IHW413" s="234"/>
      <c r="IHX413" s="234"/>
      <c r="IHY413" s="234"/>
      <c r="IHZ413" s="234"/>
      <c r="IIA413" s="234"/>
      <c r="IIB413" s="234"/>
      <c r="IIC413" s="234"/>
      <c r="IID413" s="234"/>
      <c r="IIE413" s="234"/>
      <c r="IIF413" s="234"/>
      <c r="IIG413" s="234"/>
      <c r="IIH413" s="234"/>
      <c r="III413" s="234"/>
      <c r="IIJ413" s="234"/>
      <c r="IIK413" s="234"/>
      <c r="IIL413" s="234"/>
      <c r="IIM413" s="234"/>
      <c r="IIN413" s="234"/>
      <c r="IIO413" s="234"/>
      <c r="IIP413" s="234"/>
      <c r="IIQ413" s="234"/>
      <c r="IIR413" s="234"/>
      <c r="IIS413" s="234"/>
      <c r="IIT413" s="234"/>
      <c r="IIU413" s="234"/>
      <c r="IIV413" s="234"/>
      <c r="IIW413" s="234"/>
      <c r="IIX413" s="234"/>
      <c r="IIY413" s="234"/>
      <c r="IIZ413" s="234"/>
      <c r="IJA413" s="234"/>
      <c r="IJB413" s="234"/>
      <c r="IJC413" s="234"/>
      <c r="IJD413" s="234"/>
      <c r="IJE413" s="234"/>
      <c r="IJF413" s="234"/>
      <c r="IJG413" s="234"/>
      <c r="IJH413" s="234"/>
      <c r="IJI413" s="234"/>
      <c r="IJJ413" s="234"/>
      <c r="IJK413" s="234"/>
      <c r="IJL413" s="234"/>
      <c r="IJM413" s="234"/>
      <c r="IJN413" s="234"/>
      <c r="IJO413" s="234"/>
      <c r="IJP413" s="234"/>
      <c r="IJQ413" s="234"/>
      <c r="IJR413" s="234"/>
      <c r="IJS413" s="234"/>
      <c r="IJT413" s="234"/>
      <c r="IJU413" s="234"/>
      <c r="IJV413" s="234"/>
      <c r="IJW413" s="234"/>
      <c r="IJX413" s="234"/>
      <c r="IJY413" s="234"/>
      <c r="IJZ413" s="234"/>
      <c r="IKA413" s="234"/>
      <c r="IKB413" s="234"/>
      <c r="IKC413" s="234"/>
      <c r="IKD413" s="234"/>
      <c r="IKE413" s="234"/>
      <c r="IKF413" s="234"/>
      <c r="IKG413" s="234"/>
      <c r="IKH413" s="234"/>
      <c r="IKI413" s="234"/>
      <c r="IKJ413" s="234"/>
      <c r="IKK413" s="234"/>
      <c r="IKL413" s="234"/>
      <c r="IKM413" s="234"/>
      <c r="IKN413" s="234"/>
      <c r="IKO413" s="234"/>
      <c r="IKP413" s="234"/>
      <c r="IKQ413" s="234"/>
      <c r="IKR413" s="234"/>
      <c r="IKS413" s="234"/>
      <c r="IKT413" s="234"/>
      <c r="IKU413" s="234"/>
      <c r="IKV413" s="234"/>
      <c r="IKW413" s="234"/>
      <c r="IKX413" s="234"/>
      <c r="IKY413" s="234"/>
      <c r="IKZ413" s="234"/>
      <c r="ILA413" s="234"/>
      <c r="ILB413" s="234"/>
      <c r="ILC413" s="234"/>
      <c r="ILD413" s="234"/>
      <c r="ILE413" s="234"/>
      <c r="ILF413" s="234"/>
      <c r="ILG413" s="234"/>
      <c r="ILH413" s="234"/>
      <c r="ILI413" s="234"/>
      <c r="ILJ413" s="234"/>
      <c r="ILK413" s="234"/>
      <c r="ILL413" s="234"/>
      <c r="ILM413" s="234"/>
      <c r="ILN413" s="234"/>
      <c r="ILO413" s="234"/>
      <c r="ILP413" s="234"/>
      <c r="ILQ413" s="234"/>
      <c r="ILR413" s="234"/>
      <c r="ILS413" s="234"/>
      <c r="ILT413" s="234"/>
      <c r="ILU413" s="234"/>
      <c r="ILV413" s="234"/>
      <c r="ILW413" s="234"/>
      <c r="ILX413" s="234"/>
      <c r="ILY413" s="234"/>
      <c r="ILZ413" s="234"/>
      <c r="IMA413" s="234"/>
      <c r="IMB413" s="234"/>
      <c r="IMC413" s="234"/>
      <c r="IMD413" s="234"/>
      <c r="IME413" s="234"/>
      <c r="IMF413" s="234"/>
      <c r="IMG413" s="234"/>
      <c r="IMH413" s="234"/>
      <c r="IMI413" s="234"/>
      <c r="IMJ413" s="234"/>
      <c r="IMK413" s="234"/>
      <c r="IML413" s="234"/>
      <c r="IMM413" s="234"/>
      <c r="IMN413" s="234"/>
      <c r="IMO413" s="234"/>
      <c r="IMP413" s="234"/>
      <c r="IMQ413" s="234"/>
      <c r="IMR413" s="234"/>
      <c r="IMS413" s="234"/>
      <c r="IMT413" s="234"/>
      <c r="IMU413" s="234"/>
      <c r="IMV413" s="234"/>
      <c r="IMW413" s="234"/>
      <c r="IMX413" s="234"/>
      <c r="IMY413" s="234"/>
      <c r="IMZ413" s="234"/>
      <c r="INA413" s="234"/>
      <c r="INB413" s="234"/>
      <c r="INC413" s="234"/>
      <c r="IND413" s="234"/>
      <c r="INE413" s="234"/>
      <c r="INF413" s="234"/>
      <c r="ING413" s="234"/>
      <c r="INH413" s="234"/>
      <c r="INI413" s="234"/>
      <c r="INJ413" s="234"/>
      <c r="INK413" s="234"/>
      <c r="INL413" s="234"/>
      <c r="INM413" s="234"/>
      <c r="INN413" s="234"/>
      <c r="INO413" s="234"/>
      <c r="INP413" s="234"/>
      <c r="INQ413" s="234"/>
      <c r="INR413" s="234"/>
      <c r="INS413" s="234"/>
      <c r="INT413" s="234"/>
      <c r="INU413" s="234"/>
      <c r="INV413" s="234"/>
      <c r="INW413" s="234"/>
      <c r="INX413" s="234"/>
      <c r="INY413" s="234"/>
      <c r="INZ413" s="234"/>
      <c r="IOA413" s="234"/>
      <c r="IOB413" s="234"/>
      <c r="IOC413" s="234"/>
      <c r="IOD413" s="234"/>
      <c r="IOE413" s="234"/>
      <c r="IOF413" s="234"/>
      <c r="IOG413" s="234"/>
      <c r="IOH413" s="234"/>
      <c r="IOI413" s="234"/>
      <c r="IOJ413" s="234"/>
      <c r="IOK413" s="234"/>
      <c r="IOL413" s="234"/>
      <c r="IOM413" s="234"/>
      <c r="ION413" s="234"/>
      <c r="IOO413" s="234"/>
      <c r="IOP413" s="234"/>
      <c r="IOQ413" s="234"/>
      <c r="IOR413" s="234"/>
      <c r="IOS413" s="234"/>
      <c r="IOT413" s="234"/>
      <c r="IOU413" s="234"/>
      <c r="IOV413" s="234"/>
      <c r="IOW413" s="234"/>
      <c r="IOX413" s="234"/>
      <c r="IOY413" s="234"/>
      <c r="IOZ413" s="234"/>
      <c r="IPA413" s="234"/>
      <c r="IPB413" s="234"/>
      <c r="IPC413" s="234"/>
      <c r="IPD413" s="234"/>
      <c r="IPE413" s="234"/>
      <c r="IPF413" s="234"/>
      <c r="IPG413" s="234"/>
      <c r="IPH413" s="234"/>
      <c r="IPI413" s="234"/>
      <c r="IPJ413" s="234"/>
      <c r="IPK413" s="234"/>
      <c r="IPL413" s="234"/>
      <c r="IPM413" s="234"/>
      <c r="IPN413" s="234"/>
      <c r="IPO413" s="234"/>
      <c r="IPP413" s="234"/>
      <c r="IPQ413" s="234"/>
      <c r="IPR413" s="234"/>
      <c r="IPS413" s="234"/>
      <c r="IPT413" s="234"/>
      <c r="IPU413" s="234"/>
      <c r="IPV413" s="234"/>
      <c r="IPW413" s="234"/>
      <c r="IPX413" s="234"/>
      <c r="IPY413" s="234"/>
      <c r="IPZ413" s="234"/>
      <c r="IQA413" s="234"/>
      <c r="IQB413" s="234"/>
      <c r="IQC413" s="234"/>
      <c r="IQD413" s="234"/>
      <c r="IQE413" s="234"/>
      <c r="IQF413" s="234"/>
      <c r="IQG413" s="234"/>
      <c r="IQH413" s="234"/>
      <c r="IQI413" s="234"/>
      <c r="IQJ413" s="234"/>
      <c r="IQK413" s="234"/>
      <c r="IQL413" s="234"/>
      <c r="IQM413" s="234"/>
      <c r="IQN413" s="234"/>
      <c r="IQO413" s="234"/>
      <c r="IQP413" s="234"/>
      <c r="IQQ413" s="234"/>
      <c r="IQR413" s="234"/>
      <c r="IQS413" s="234"/>
      <c r="IQT413" s="234"/>
      <c r="IQU413" s="234"/>
      <c r="IQV413" s="234"/>
      <c r="IQW413" s="234"/>
      <c r="IQX413" s="234"/>
      <c r="IQY413" s="234"/>
      <c r="IQZ413" s="234"/>
      <c r="IRA413" s="234"/>
      <c r="IRB413" s="234"/>
      <c r="IRC413" s="234"/>
      <c r="IRD413" s="234"/>
      <c r="IRE413" s="234"/>
      <c r="IRF413" s="234"/>
      <c r="IRG413" s="234"/>
      <c r="IRH413" s="234"/>
      <c r="IRI413" s="234"/>
      <c r="IRJ413" s="234"/>
      <c r="IRK413" s="234"/>
      <c r="IRL413" s="234"/>
      <c r="IRM413" s="234"/>
      <c r="IRN413" s="234"/>
      <c r="IRO413" s="234"/>
      <c r="IRP413" s="234"/>
      <c r="IRQ413" s="234"/>
      <c r="IRR413" s="234"/>
      <c r="IRS413" s="234"/>
      <c r="IRT413" s="234"/>
      <c r="IRU413" s="234"/>
      <c r="IRV413" s="234"/>
      <c r="IRW413" s="234"/>
      <c r="IRX413" s="234"/>
      <c r="IRY413" s="234"/>
      <c r="IRZ413" s="234"/>
      <c r="ISA413" s="234"/>
      <c r="ISB413" s="234"/>
      <c r="ISC413" s="234"/>
      <c r="ISD413" s="234"/>
      <c r="ISE413" s="234"/>
      <c r="ISF413" s="234"/>
      <c r="ISG413" s="234"/>
      <c r="ISH413" s="234"/>
      <c r="ISI413" s="234"/>
      <c r="ISJ413" s="234"/>
      <c r="ISK413" s="234"/>
      <c r="ISL413" s="234"/>
      <c r="ISM413" s="234"/>
      <c r="ISN413" s="234"/>
      <c r="ISO413" s="234"/>
      <c r="ISP413" s="234"/>
      <c r="ISQ413" s="234"/>
      <c r="ISR413" s="234"/>
      <c r="ISS413" s="234"/>
      <c r="IST413" s="234"/>
      <c r="ISU413" s="234"/>
      <c r="ISV413" s="234"/>
      <c r="ISW413" s="234"/>
      <c r="ISX413" s="234"/>
      <c r="ISY413" s="234"/>
      <c r="ISZ413" s="234"/>
      <c r="ITA413" s="234"/>
      <c r="ITB413" s="234"/>
      <c r="ITC413" s="234"/>
      <c r="ITD413" s="234"/>
      <c r="ITE413" s="234"/>
      <c r="ITF413" s="234"/>
      <c r="ITG413" s="234"/>
      <c r="ITH413" s="234"/>
      <c r="ITI413" s="234"/>
      <c r="ITJ413" s="234"/>
      <c r="ITK413" s="234"/>
      <c r="ITL413" s="234"/>
      <c r="ITM413" s="234"/>
      <c r="ITN413" s="234"/>
      <c r="ITO413" s="234"/>
      <c r="ITP413" s="234"/>
      <c r="ITQ413" s="234"/>
      <c r="ITR413" s="234"/>
      <c r="ITS413" s="234"/>
      <c r="ITT413" s="234"/>
      <c r="ITU413" s="234"/>
      <c r="ITV413" s="234"/>
      <c r="ITW413" s="234"/>
      <c r="ITX413" s="234"/>
      <c r="ITY413" s="234"/>
      <c r="ITZ413" s="234"/>
      <c r="IUA413" s="234"/>
      <c r="IUB413" s="234"/>
      <c r="IUC413" s="234"/>
      <c r="IUD413" s="234"/>
      <c r="IUE413" s="234"/>
      <c r="IUF413" s="234"/>
      <c r="IUG413" s="234"/>
      <c r="IUH413" s="234"/>
      <c r="IUI413" s="234"/>
      <c r="IUJ413" s="234"/>
      <c r="IUK413" s="234"/>
      <c r="IUL413" s="234"/>
      <c r="IUM413" s="234"/>
      <c r="IUN413" s="234"/>
      <c r="IUO413" s="234"/>
      <c r="IUP413" s="234"/>
      <c r="IUQ413" s="234"/>
      <c r="IUR413" s="234"/>
      <c r="IUS413" s="234"/>
      <c r="IUT413" s="234"/>
      <c r="IUU413" s="234"/>
      <c r="IUV413" s="234"/>
      <c r="IUW413" s="234"/>
      <c r="IUX413" s="234"/>
      <c r="IUY413" s="234"/>
      <c r="IUZ413" s="234"/>
      <c r="IVA413" s="234"/>
      <c r="IVB413" s="234"/>
      <c r="IVC413" s="234"/>
      <c r="IVD413" s="234"/>
      <c r="IVE413" s="234"/>
      <c r="IVF413" s="234"/>
      <c r="IVG413" s="234"/>
      <c r="IVH413" s="234"/>
      <c r="IVI413" s="234"/>
      <c r="IVJ413" s="234"/>
      <c r="IVK413" s="234"/>
      <c r="IVL413" s="234"/>
      <c r="IVM413" s="234"/>
      <c r="IVN413" s="234"/>
      <c r="IVO413" s="234"/>
      <c r="IVP413" s="234"/>
      <c r="IVQ413" s="234"/>
      <c r="IVR413" s="234"/>
      <c r="IVS413" s="234"/>
      <c r="IVT413" s="234"/>
      <c r="IVU413" s="234"/>
      <c r="IVV413" s="234"/>
      <c r="IVW413" s="234"/>
      <c r="IVX413" s="234"/>
      <c r="IVY413" s="234"/>
      <c r="IVZ413" s="234"/>
      <c r="IWA413" s="234"/>
      <c r="IWB413" s="234"/>
      <c r="IWC413" s="234"/>
      <c r="IWD413" s="234"/>
      <c r="IWE413" s="234"/>
      <c r="IWF413" s="234"/>
      <c r="IWG413" s="234"/>
      <c r="IWH413" s="234"/>
      <c r="IWI413" s="234"/>
      <c r="IWJ413" s="234"/>
      <c r="IWK413" s="234"/>
      <c r="IWL413" s="234"/>
      <c r="IWM413" s="234"/>
      <c r="IWN413" s="234"/>
      <c r="IWO413" s="234"/>
      <c r="IWP413" s="234"/>
      <c r="IWQ413" s="234"/>
      <c r="IWR413" s="234"/>
      <c r="IWS413" s="234"/>
      <c r="IWT413" s="234"/>
      <c r="IWU413" s="234"/>
      <c r="IWV413" s="234"/>
      <c r="IWW413" s="234"/>
      <c r="IWX413" s="234"/>
      <c r="IWY413" s="234"/>
      <c r="IWZ413" s="234"/>
      <c r="IXA413" s="234"/>
      <c r="IXB413" s="234"/>
      <c r="IXC413" s="234"/>
      <c r="IXD413" s="234"/>
      <c r="IXE413" s="234"/>
      <c r="IXF413" s="234"/>
      <c r="IXG413" s="234"/>
      <c r="IXH413" s="234"/>
      <c r="IXI413" s="234"/>
      <c r="IXJ413" s="234"/>
      <c r="IXK413" s="234"/>
      <c r="IXL413" s="234"/>
      <c r="IXM413" s="234"/>
      <c r="IXN413" s="234"/>
      <c r="IXO413" s="234"/>
      <c r="IXP413" s="234"/>
      <c r="IXQ413" s="234"/>
      <c r="IXR413" s="234"/>
      <c r="IXS413" s="234"/>
      <c r="IXT413" s="234"/>
      <c r="IXU413" s="234"/>
      <c r="IXV413" s="234"/>
      <c r="IXW413" s="234"/>
      <c r="IXX413" s="234"/>
      <c r="IXY413" s="234"/>
      <c r="IXZ413" s="234"/>
      <c r="IYA413" s="234"/>
      <c r="IYB413" s="234"/>
      <c r="IYC413" s="234"/>
      <c r="IYD413" s="234"/>
      <c r="IYE413" s="234"/>
      <c r="IYF413" s="234"/>
      <c r="IYG413" s="234"/>
      <c r="IYH413" s="234"/>
      <c r="IYI413" s="234"/>
      <c r="IYJ413" s="234"/>
      <c r="IYK413" s="234"/>
      <c r="IYL413" s="234"/>
      <c r="IYM413" s="234"/>
      <c r="IYN413" s="234"/>
      <c r="IYO413" s="234"/>
      <c r="IYP413" s="234"/>
      <c r="IYQ413" s="234"/>
      <c r="IYR413" s="234"/>
      <c r="IYS413" s="234"/>
      <c r="IYT413" s="234"/>
      <c r="IYU413" s="234"/>
      <c r="IYV413" s="234"/>
      <c r="IYW413" s="234"/>
      <c r="IYX413" s="234"/>
      <c r="IYY413" s="234"/>
      <c r="IYZ413" s="234"/>
      <c r="IZA413" s="234"/>
      <c r="IZB413" s="234"/>
      <c r="IZC413" s="234"/>
      <c r="IZD413" s="234"/>
      <c r="IZE413" s="234"/>
      <c r="IZF413" s="234"/>
      <c r="IZG413" s="234"/>
      <c r="IZH413" s="234"/>
      <c r="IZI413" s="234"/>
      <c r="IZJ413" s="234"/>
      <c r="IZK413" s="234"/>
      <c r="IZL413" s="234"/>
      <c r="IZM413" s="234"/>
      <c r="IZN413" s="234"/>
      <c r="IZO413" s="234"/>
      <c r="IZP413" s="234"/>
      <c r="IZQ413" s="234"/>
      <c r="IZR413" s="234"/>
      <c r="IZS413" s="234"/>
      <c r="IZT413" s="234"/>
      <c r="IZU413" s="234"/>
      <c r="IZV413" s="234"/>
      <c r="IZW413" s="234"/>
      <c r="IZX413" s="234"/>
      <c r="IZY413" s="234"/>
      <c r="IZZ413" s="234"/>
      <c r="JAA413" s="234"/>
      <c r="JAB413" s="234"/>
      <c r="JAC413" s="234"/>
      <c r="JAD413" s="234"/>
      <c r="JAE413" s="234"/>
      <c r="JAF413" s="234"/>
      <c r="JAG413" s="234"/>
      <c r="JAH413" s="234"/>
      <c r="JAI413" s="234"/>
      <c r="JAJ413" s="234"/>
      <c r="JAK413" s="234"/>
      <c r="JAL413" s="234"/>
      <c r="JAM413" s="234"/>
      <c r="JAN413" s="234"/>
      <c r="JAO413" s="234"/>
      <c r="JAP413" s="234"/>
      <c r="JAQ413" s="234"/>
      <c r="JAR413" s="234"/>
      <c r="JAS413" s="234"/>
      <c r="JAT413" s="234"/>
      <c r="JAU413" s="234"/>
      <c r="JAV413" s="234"/>
      <c r="JAW413" s="234"/>
      <c r="JAX413" s="234"/>
      <c r="JAY413" s="234"/>
      <c r="JAZ413" s="234"/>
      <c r="JBA413" s="234"/>
      <c r="JBB413" s="234"/>
      <c r="JBC413" s="234"/>
      <c r="JBD413" s="234"/>
      <c r="JBE413" s="234"/>
      <c r="JBF413" s="234"/>
      <c r="JBG413" s="234"/>
      <c r="JBH413" s="234"/>
      <c r="JBI413" s="234"/>
      <c r="JBJ413" s="234"/>
      <c r="JBK413" s="234"/>
      <c r="JBL413" s="234"/>
      <c r="JBM413" s="234"/>
      <c r="JBN413" s="234"/>
      <c r="JBO413" s="234"/>
      <c r="JBP413" s="234"/>
      <c r="JBQ413" s="234"/>
      <c r="JBR413" s="234"/>
      <c r="JBS413" s="234"/>
      <c r="JBT413" s="234"/>
      <c r="JBU413" s="234"/>
      <c r="JBV413" s="234"/>
      <c r="JBW413" s="234"/>
      <c r="JBX413" s="234"/>
      <c r="JBY413" s="234"/>
      <c r="JBZ413" s="234"/>
      <c r="JCA413" s="234"/>
      <c r="JCB413" s="234"/>
      <c r="JCC413" s="234"/>
      <c r="JCD413" s="234"/>
      <c r="JCE413" s="234"/>
      <c r="JCF413" s="234"/>
      <c r="JCG413" s="234"/>
      <c r="JCH413" s="234"/>
      <c r="JCI413" s="234"/>
      <c r="JCJ413" s="234"/>
      <c r="JCK413" s="234"/>
      <c r="JCL413" s="234"/>
      <c r="JCM413" s="234"/>
      <c r="JCN413" s="234"/>
      <c r="JCO413" s="234"/>
      <c r="JCP413" s="234"/>
      <c r="JCQ413" s="234"/>
      <c r="JCR413" s="234"/>
      <c r="JCS413" s="234"/>
      <c r="JCT413" s="234"/>
      <c r="JCU413" s="234"/>
      <c r="JCV413" s="234"/>
      <c r="JCW413" s="234"/>
      <c r="JCX413" s="234"/>
      <c r="JCY413" s="234"/>
      <c r="JCZ413" s="234"/>
      <c r="JDA413" s="234"/>
      <c r="JDB413" s="234"/>
      <c r="JDC413" s="234"/>
      <c r="JDD413" s="234"/>
      <c r="JDE413" s="234"/>
      <c r="JDF413" s="234"/>
      <c r="JDG413" s="234"/>
      <c r="JDH413" s="234"/>
      <c r="JDI413" s="234"/>
      <c r="JDJ413" s="234"/>
      <c r="JDK413" s="234"/>
      <c r="JDL413" s="234"/>
      <c r="JDM413" s="245"/>
      <c r="JDN413" s="245"/>
      <c r="JDO413" s="245"/>
      <c r="JDP413" s="245"/>
      <c r="JDQ413" s="245"/>
      <c r="JDR413" s="245"/>
      <c r="JDS413" s="245"/>
      <c r="JDT413" s="245"/>
      <c r="JDU413" s="245"/>
      <c r="JDV413" s="245"/>
      <c r="JDW413" s="245"/>
      <c r="JDX413" s="245"/>
      <c r="JDY413" s="245"/>
      <c r="JDZ413" s="245"/>
      <c r="JEA413" s="245"/>
      <c r="JEB413" s="245"/>
      <c r="JEC413" s="245"/>
      <c r="JED413" s="245"/>
      <c r="JEE413" s="245"/>
      <c r="JEF413" s="245"/>
      <c r="JEG413" s="245"/>
      <c r="JEH413" s="245"/>
      <c r="JEI413" s="245"/>
      <c r="JEJ413" s="245"/>
      <c r="JEK413" s="245"/>
      <c r="JEL413" s="245"/>
      <c r="JEM413" s="245"/>
      <c r="JEN413" s="245"/>
      <c r="JEO413" s="245"/>
      <c r="JEP413" s="245"/>
      <c r="JEQ413" s="245"/>
      <c r="JER413" s="245"/>
      <c r="JES413" s="245"/>
      <c r="JET413" s="245"/>
      <c r="JEU413" s="245"/>
      <c r="JEV413" s="245"/>
      <c r="JEW413" s="245"/>
      <c r="JEX413" s="245"/>
      <c r="JEY413" s="245"/>
      <c r="JEZ413" s="245"/>
      <c r="JFA413" s="245"/>
      <c r="JFB413" s="245"/>
      <c r="JFC413" s="245"/>
      <c r="JFD413" s="245"/>
      <c r="JFE413" s="245"/>
      <c r="JFF413" s="245"/>
      <c r="JFG413" s="245"/>
      <c r="JFH413" s="245"/>
      <c r="JFI413" s="245"/>
      <c r="JFJ413" s="245"/>
      <c r="JFK413" s="245"/>
      <c r="JFL413" s="245"/>
      <c r="JFM413" s="245"/>
      <c r="JFN413" s="245"/>
      <c r="JFO413" s="245"/>
      <c r="JFP413" s="245"/>
      <c r="JFQ413" s="245"/>
      <c r="JFR413" s="245"/>
      <c r="JFS413" s="245"/>
      <c r="JFT413" s="245"/>
      <c r="JFU413" s="245"/>
      <c r="JFV413" s="245"/>
      <c r="JFW413" s="245"/>
      <c r="JFX413" s="245"/>
      <c r="JFY413" s="245"/>
      <c r="JFZ413" s="245"/>
      <c r="JGA413" s="245"/>
      <c r="JGB413" s="245"/>
      <c r="JGC413" s="245"/>
      <c r="JGD413" s="245"/>
      <c r="JGE413" s="245"/>
      <c r="JGF413" s="245"/>
      <c r="JGG413" s="245"/>
      <c r="JGH413" s="245"/>
      <c r="JGI413" s="245"/>
      <c r="JGJ413" s="245"/>
      <c r="JGK413" s="245"/>
      <c r="JGL413" s="245"/>
      <c r="JGM413" s="245"/>
      <c r="JGN413" s="245"/>
      <c r="JGO413" s="245"/>
      <c r="JGP413" s="245"/>
      <c r="JGQ413" s="245"/>
      <c r="JGR413" s="245"/>
      <c r="JGS413" s="245"/>
      <c r="JGT413" s="245"/>
      <c r="JGU413" s="245"/>
      <c r="JGV413" s="245"/>
      <c r="JGW413" s="245"/>
      <c r="JGX413" s="245"/>
      <c r="JGY413" s="245"/>
      <c r="JGZ413" s="245"/>
      <c r="JHA413" s="245"/>
      <c r="JHB413" s="245"/>
      <c r="JHC413" s="245"/>
      <c r="JHD413" s="245"/>
      <c r="JHE413" s="245"/>
      <c r="JHF413" s="245"/>
      <c r="JHG413" s="245"/>
      <c r="JHH413" s="245"/>
      <c r="JHI413" s="245"/>
      <c r="JHJ413" s="245"/>
      <c r="JHK413" s="245"/>
      <c r="JHL413" s="245"/>
      <c r="JHM413" s="245"/>
      <c r="JHN413" s="245"/>
      <c r="JHO413" s="245"/>
      <c r="JHP413" s="245"/>
      <c r="JHQ413" s="245"/>
      <c r="JHR413" s="245"/>
      <c r="JHS413" s="245"/>
      <c r="JHT413" s="245"/>
      <c r="JHU413" s="245"/>
      <c r="JHV413" s="245"/>
      <c r="JHW413" s="245"/>
      <c r="JHX413" s="245"/>
      <c r="JHY413" s="245"/>
      <c r="JHZ413" s="245"/>
      <c r="JIA413" s="245"/>
      <c r="JIB413" s="245"/>
      <c r="JIC413" s="245"/>
      <c r="JID413" s="245"/>
      <c r="JIE413" s="245"/>
      <c r="JIF413" s="245"/>
      <c r="JIG413" s="245"/>
      <c r="JIH413" s="245"/>
      <c r="JII413" s="245"/>
      <c r="JIJ413" s="245"/>
      <c r="JIK413" s="245"/>
      <c r="JIL413" s="245"/>
      <c r="JIM413" s="245"/>
      <c r="JIN413" s="245"/>
      <c r="JIO413" s="245"/>
      <c r="JIP413" s="245"/>
      <c r="JIQ413" s="245"/>
      <c r="JIR413" s="245"/>
      <c r="JIS413" s="245"/>
      <c r="JIT413" s="245"/>
      <c r="JIU413" s="245"/>
      <c r="JIV413" s="245"/>
      <c r="JIW413" s="245"/>
      <c r="JIX413" s="245"/>
      <c r="JIY413" s="245"/>
      <c r="JIZ413" s="245"/>
      <c r="JJA413" s="245"/>
      <c r="JJB413" s="245"/>
      <c r="JJC413" s="245"/>
      <c r="JJD413" s="245"/>
      <c r="JJE413" s="245"/>
      <c r="JJF413" s="245"/>
      <c r="JJG413" s="245"/>
      <c r="JJH413" s="245"/>
      <c r="JJI413" s="245"/>
    </row>
    <row r="414" spans="1:7029" s="28" customFormat="1" ht="14.45" hidden="1" customHeight="1" x14ac:dyDescent="0.2">
      <c r="A414" s="108">
        <v>115</v>
      </c>
      <c r="B414" s="109" t="s">
        <v>589</v>
      </c>
      <c r="C414" s="112" t="s">
        <v>99</v>
      </c>
      <c r="D414" s="110">
        <f>'Transmission Cost 12-30-2014'!B403</f>
        <v>6472999.4199999999</v>
      </c>
      <c r="E414" s="110">
        <f>'Transmission Cost 12-30-2014'!D403</f>
        <v>4926370.9600000009</v>
      </c>
      <c r="F414" s="111" t="s">
        <v>35</v>
      </c>
      <c r="G414" s="108"/>
      <c r="H414" s="278" t="s">
        <v>1310</v>
      </c>
      <c r="I414" s="108"/>
      <c r="J414" s="123" t="s">
        <v>593</v>
      </c>
      <c r="K414" s="126">
        <f t="shared" ref="K414:K434" si="619">D414*V414/W414</f>
        <v>769.37394057052302</v>
      </c>
      <c r="L414" s="126">
        <f t="shared" ref="L414:L434" si="620">E414*V414/W414</f>
        <v>585.5432995245643</v>
      </c>
      <c r="M414" s="127">
        <f>SUM(K414)</f>
        <v>769.37394057052302</v>
      </c>
      <c r="N414" s="128" t="s">
        <v>338</v>
      </c>
      <c r="O414" s="142" t="s">
        <v>330</v>
      </c>
      <c r="P414" s="128" t="e">
        <f>VLOOKUP(I414,I431:J767,2,FALSE)</f>
        <v>#N/A</v>
      </c>
      <c r="Q414" s="129" t="e">
        <f>VLOOKUP(I414,#REF!,5,FALSE)</f>
        <v>#REF!</v>
      </c>
      <c r="R414" s="129" t="e">
        <f>VLOOKUP(I414,#REF!,6,FALSE)</f>
        <v>#REF!</v>
      </c>
      <c r="S414" s="130" t="e">
        <f t="shared" ref="S414:S423" si="621">SQRT(Q414^2+R414^2)</f>
        <v>#REF!</v>
      </c>
      <c r="T414" s="108">
        <v>115</v>
      </c>
      <c r="U414" s="108">
        <v>1</v>
      </c>
      <c r="V414" s="327">
        <v>6.0000000000000001E-3</v>
      </c>
      <c r="W414" s="327">
        <v>50.48</v>
      </c>
      <c r="X414" s="128">
        <f t="shared" si="602"/>
        <v>1</v>
      </c>
      <c r="Y414" s="128">
        <f t="shared" si="607"/>
        <v>0</v>
      </c>
      <c r="Z414" s="135">
        <f t="shared" ref="Z414:Z435" si="622">K414*X414*Y414</f>
        <v>0</v>
      </c>
      <c r="AA414" s="135">
        <f t="shared" ref="AA414:AA435" si="623">L414*X414*Y414</f>
        <v>0</v>
      </c>
      <c r="AB414" s="128">
        <f t="shared" si="608"/>
        <v>1</v>
      </c>
      <c r="AC414" s="135">
        <f t="shared" ref="AC414:AC430" si="624">K414*X414*AB414</f>
        <v>769.37394057052302</v>
      </c>
      <c r="AD414" s="135">
        <f t="shared" ref="AD414:AD435" si="625">L414*X414*AB414</f>
        <v>585.5432995245643</v>
      </c>
      <c r="AE414" s="133" t="s">
        <v>330</v>
      </c>
      <c r="AF414" s="39">
        <v>526</v>
      </c>
      <c r="AG414" s="39">
        <v>100</v>
      </c>
      <c r="AH414" s="48">
        <f t="shared" ref="AH414:AH440" si="626">V414</f>
        <v>6.0000000000000001E-3</v>
      </c>
    </row>
    <row r="415" spans="1:7029" s="28" customFormat="1" ht="14.45" hidden="1" customHeight="1" x14ac:dyDescent="0.2">
      <c r="A415" s="108">
        <v>115</v>
      </c>
      <c r="B415" s="109" t="s">
        <v>592</v>
      </c>
      <c r="C415" s="112" t="s">
        <v>99</v>
      </c>
      <c r="D415" s="110">
        <f>'Transmission Cost 12-30-2014'!B403</f>
        <v>6472999.4199999999</v>
      </c>
      <c r="E415" s="110">
        <f>'Transmission Cost 12-30-2014'!D403</f>
        <v>4926370.9600000009</v>
      </c>
      <c r="F415" s="111" t="s">
        <v>35</v>
      </c>
      <c r="G415" s="108"/>
      <c r="H415" s="278" t="s">
        <v>1311</v>
      </c>
      <c r="I415" s="108"/>
      <c r="J415" s="278" t="s">
        <v>1313</v>
      </c>
      <c r="K415" s="126">
        <f t="shared" si="619"/>
        <v>13681.372618229854</v>
      </c>
      <c r="L415" s="126">
        <f t="shared" si="620"/>
        <v>10412.408898282698</v>
      </c>
      <c r="M415" s="127">
        <f>SUM(K415:K416)</f>
        <v>15880.164646159652</v>
      </c>
      <c r="N415" s="128" t="s">
        <v>338</v>
      </c>
      <c r="O415" s="142" t="s">
        <v>330</v>
      </c>
      <c r="P415" s="128" t="e">
        <f>VLOOKUP(I415,I432:J768,2,FALSE)</f>
        <v>#N/A</v>
      </c>
      <c r="Q415" s="129" t="e">
        <f>VLOOKUP(I415,#REF!,5,FALSE)</f>
        <v>#REF!</v>
      </c>
      <c r="R415" s="129" t="e">
        <f>VLOOKUP(I415,#REF!,6,FALSE)</f>
        <v>#REF!</v>
      </c>
      <c r="S415" s="130" t="e">
        <f t="shared" si="621"/>
        <v>#REF!</v>
      </c>
      <c r="T415" s="108">
        <v>115</v>
      </c>
      <c r="U415" s="108">
        <v>1</v>
      </c>
      <c r="V415" s="131">
        <v>5.6000000000000001E-2</v>
      </c>
      <c r="W415" s="327">
        <v>26.495000000000001</v>
      </c>
      <c r="X415" s="128">
        <f t="shared" si="602"/>
        <v>1</v>
      </c>
      <c r="Y415" s="128">
        <f t="shared" si="607"/>
        <v>0</v>
      </c>
      <c r="Z415" s="135">
        <f t="shared" si="622"/>
        <v>0</v>
      </c>
      <c r="AA415" s="135">
        <f t="shared" si="623"/>
        <v>0</v>
      </c>
      <c r="AB415" s="128">
        <f t="shared" si="608"/>
        <v>1</v>
      </c>
      <c r="AC415" s="135">
        <f t="shared" si="624"/>
        <v>13681.372618229854</v>
      </c>
      <c r="AD415" s="135">
        <f t="shared" si="625"/>
        <v>10412.408898282698</v>
      </c>
      <c r="AE415" s="133" t="s">
        <v>330</v>
      </c>
      <c r="AF415" s="39">
        <v>526</v>
      </c>
      <c r="AG415" s="39">
        <v>100</v>
      </c>
      <c r="AH415" s="183">
        <f t="shared" si="626"/>
        <v>5.6000000000000001E-2</v>
      </c>
    </row>
    <row r="416" spans="1:7029" s="28" customFormat="1" ht="14.45" hidden="1" customHeight="1" x14ac:dyDescent="0.2">
      <c r="A416" s="108">
        <v>115</v>
      </c>
      <c r="B416" s="109" t="s">
        <v>592</v>
      </c>
      <c r="C416" s="112" t="s">
        <v>99</v>
      </c>
      <c r="D416" s="110">
        <f>'Transmission Cost 12-30-2014'!B403</f>
        <v>6472999.4199999999</v>
      </c>
      <c r="E416" s="110">
        <f>'Transmission Cost 12-30-2014'!D403</f>
        <v>4926370.9600000009</v>
      </c>
      <c r="F416" s="111" t="s">
        <v>35</v>
      </c>
      <c r="G416" s="108"/>
      <c r="H416" s="278" t="s">
        <v>1312</v>
      </c>
      <c r="I416" s="108"/>
      <c r="J416" s="278" t="s">
        <v>1314</v>
      </c>
      <c r="K416" s="126">
        <f t="shared" si="619"/>
        <v>2198.7920279297978</v>
      </c>
      <c r="L416" s="126">
        <f t="shared" si="620"/>
        <v>1673.422858652576</v>
      </c>
      <c r="M416" s="127"/>
      <c r="N416" s="128" t="s">
        <v>338</v>
      </c>
      <c r="O416" s="142" t="s">
        <v>330</v>
      </c>
      <c r="P416" s="128" t="e">
        <f>VLOOKUP(I416,I83:J769,2,FALSE)</f>
        <v>#N/A</v>
      </c>
      <c r="Q416" s="129" t="e">
        <f>VLOOKUP(I416,#REF!,5,FALSE)</f>
        <v>#REF!</v>
      </c>
      <c r="R416" s="129" t="e">
        <f>VLOOKUP(I416,#REF!,6,FALSE)</f>
        <v>#REF!</v>
      </c>
      <c r="S416" s="130" t="e">
        <f t="shared" si="621"/>
        <v>#REF!</v>
      </c>
      <c r="T416" s="108">
        <v>115</v>
      </c>
      <c r="U416" s="108">
        <v>1</v>
      </c>
      <c r="V416" s="327">
        <v>8.9999999999999993E-3</v>
      </c>
      <c r="W416" s="327">
        <v>26.495000000000001</v>
      </c>
      <c r="X416" s="128">
        <f t="shared" si="602"/>
        <v>1</v>
      </c>
      <c r="Y416" s="128">
        <f t="shared" si="607"/>
        <v>0</v>
      </c>
      <c r="Z416" s="135">
        <f t="shared" si="622"/>
        <v>0</v>
      </c>
      <c r="AA416" s="135">
        <f t="shared" si="623"/>
        <v>0</v>
      </c>
      <c r="AB416" s="128">
        <f t="shared" si="608"/>
        <v>1</v>
      </c>
      <c r="AC416" s="135">
        <f t="shared" si="624"/>
        <v>2198.7920279297978</v>
      </c>
      <c r="AD416" s="135">
        <f t="shared" si="625"/>
        <v>1673.422858652576</v>
      </c>
      <c r="AE416" s="133" t="s">
        <v>330</v>
      </c>
      <c r="AF416" s="39">
        <v>526</v>
      </c>
      <c r="AG416" s="39">
        <v>100</v>
      </c>
      <c r="AH416" s="48">
        <f t="shared" si="626"/>
        <v>8.9999999999999993E-3</v>
      </c>
    </row>
    <row r="417" spans="1:7029" s="54" customFormat="1" ht="14.45" hidden="1" customHeight="1" x14ac:dyDescent="0.2">
      <c r="A417" s="108">
        <v>115</v>
      </c>
      <c r="B417" s="109" t="s">
        <v>1315</v>
      </c>
      <c r="C417" s="112" t="s">
        <v>118</v>
      </c>
      <c r="D417" s="110">
        <f>'Transmission Cost 12-30-2014'!B428</f>
        <v>9782677.7799999993</v>
      </c>
      <c r="E417" s="110">
        <f>'Transmission Cost 12-30-2014'!D428</f>
        <v>9173825.2999999989</v>
      </c>
      <c r="F417" s="111" t="s">
        <v>35</v>
      </c>
      <c r="G417" s="108"/>
      <c r="H417" s="278" t="s">
        <v>1316</v>
      </c>
      <c r="I417" s="108"/>
      <c r="J417" s="278" t="s">
        <v>1317</v>
      </c>
      <c r="K417" s="126">
        <f t="shared" si="619"/>
        <v>3395.0402076937448</v>
      </c>
      <c r="L417" s="126">
        <f t="shared" si="620"/>
        <v>3183.7403267572536</v>
      </c>
      <c r="M417" s="127">
        <f>SUM(K417)</f>
        <v>3395.0402076937448</v>
      </c>
      <c r="N417" s="128" t="s">
        <v>338</v>
      </c>
      <c r="O417" s="142" t="s">
        <v>330</v>
      </c>
      <c r="P417" s="128" t="e">
        <f>VLOOKUP(I417,I222:J770,2,FALSE)</f>
        <v>#N/A</v>
      </c>
      <c r="Q417" s="129" t="e">
        <f>VLOOKUP(I417,#REF!,5,FALSE)</f>
        <v>#REF!</v>
      </c>
      <c r="R417" s="129" t="e">
        <f>VLOOKUP(I417,#REF!,6,FALSE)</f>
        <v>#REF!</v>
      </c>
      <c r="S417" s="130" t="e">
        <f t="shared" si="621"/>
        <v>#REF!</v>
      </c>
      <c r="T417" s="108">
        <v>115</v>
      </c>
      <c r="U417" s="108">
        <v>1</v>
      </c>
      <c r="V417" s="327">
        <v>1.2999999999999999E-2</v>
      </c>
      <c r="W417" s="131">
        <v>37.459000000000003</v>
      </c>
      <c r="X417" s="128">
        <f t="shared" si="602"/>
        <v>1</v>
      </c>
      <c r="Y417" s="128">
        <f t="shared" si="607"/>
        <v>0</v>
      </c>
      <c r="Z417" s="135">
        <f t="shared" si="622"/>
        <v>0</v>
      </c>
      <c r="AA417" s="135">
        <f t="shared" si="623"/>
        <v>0</v>
      </c>
      <c r="AB417" s="128">
        <f t="shared" si="608"/>
        <v>1</v>
      </c>
      <c r="AC417" s="135">
        <f t="shared" si="624"/>
        <v>3395.0402076937448</v>
      </c>
      <c r="AD417" s="135">
        <f t="shared" si="625"/>
        <v>3183.7403267572536</v>
      </c>
      <c r="AE417" s="133" t="s">
        <v>330</v>
      </c>
      <c r="AF417" s="39">
        <v>526</v>
      </c>
      <c r="AG417" s="39">
        <v>100</v>
      </c>
      <c r="AH417" s="48">
        <f t="shared" si="626"/>
        <v>1.2999999999999999E-2</v>
      </c>
    </row>
    <row r="418" spans="1:7029" s="36" customFormat="1" ht="14.45" hidden="1" customHeight="1" x14ac:dyDescent="0.2">
      <c r="A418" s="401">
        <v>115</v>
      </c>
      <c r="B418" s="407" t="s">
        <v>596</v>
      </c>
      <c r="C418" s="397" t="s">
        <v>925</v>
      </c>
      <c r="D418" s="194">
        <v>0</v>
      </c>
      <c r="E418" s="194">
        <v>0</v>
      </c>
      <c r="F418" s="403" t="s">
        <v>35</v>
      </c>
      <c r="G418" s="401"/>
      <c r="H418" s="397" t="s">
        <v>1318</v>
      </c>
      <c r="I418" s="401"/>
      <c r="J418" s="397" t="s">
        <v>1319</v>
      </c>
      <c r="K418" s="408">
        <f t="shared" si="619"/>
        <v>0</v>
      </c>
      <c r="L418" s="408">
        <f t="shared" si="620"/>
        <v>0</v>
      </c>
      <c r="M418" s="184">
        <f>SUM(K418)</f>
        <v>0</v>
      </c>
      <c r="N418" s="404" t="s">
        <v>329</v>
      </c>
      <c r="O418" s="409" t="s">
        <v>851</v>
      </c>
      <c r="P418" s="152" t="e">
        <f>VLOOKUP(I418,I222:J771,2,FALSE)</f>
        <v>#N/A</v>
      </c>
      <c r="Q418" s="159" t="e">
        <f>VLOOKUP(I418,#REF!,5,FALSE)</f>
        <v>#REF!</v>
      </c>
      <c r="R418" s="159" t="e">
        <f>VLOOKUP(I418,#REF!,6,FALSE)</f>
        <v>#REF!</v>
      </c>
      <c r="S418" s="160" t="e">
        <f t="shared" si="621"/>
        <v>#REF!</v>
      </c>
      <c r="T418" s="401">
        <v>115</v>
      </c>
      <c r="U418" s="401">
        <v>1</v>
      </c>
      <c r="V418" s="399">
        <v>1.4E-2</v>
      </c>
      <c r="W418" s="399">
        <v>43.54</v>
      </c>
      <c r="X418" s="404">
        <f t="shared" si="602"/>
        <v>1</v>
      </c>
      <c r="Y418" s="404">
        <f t="shared" si="607"/>
        <v>1</v>
      </c>
      <c r="Z418" s="412">
        <f t="shared" si="622"/>
        <v>0</v>
      </c>
      <c r="AA418" s="412">
        <f t="shared" si="623"/>
        <v>0</v>
      </c>
      <c r="AB418" s="404">
        <f t="shared" si="608"/>
        <v>0</v>
      </c>
      <c r="AC418" s="412">
        <f t="shared" si="624"/>
        <v>0</v>
      </c>
      <c r="AD418" s="412">
        <f t="shared" si="625"/>
        <v>0</v>
      </c>
      <c r="AE418" s="413" t="s">
        <v>330</v>
      </c>
      <c r="AF418" s="400">
        <v>526</v>
      </c>
      <c r="AG418" s="400">
        <v>100</v>
      </c>
      <c r="AH418" s="465">
        <f t="shared" si="626"/>
        <v>1.4E-2</v>
      </c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  <c r="ER418" s="28"/>
      <c r="ES418" s="28"/>
      <c r="ET418" s="28"/>
      <c r="EU418" s="28"/>
      <c r="EV418" s="28"/>
      <c r="EW418" s="28"/>
      <c r="EX418" s="28"/>
      <c r="EY418" s="28"/>
      <c r="EZ418" s="28"/>
      <c r="FA418" s="28"/>
      <c r="FB418" s="28"/>
      <c r="FC418" s="28"/>
      <c r="FD418" s="28"/>
      <c r="FE418" s="28"/>
      <c r="FF418" s="28"/>
      <c r="FG418" s="28"/>
      <c r="FH418" s="28"/>
      <c r="FI418" s="28"/>
      <c r="FJ418" s="28"/>
      <c r="FK418" s="28"/>
      <c r="FL418" s="28"/>
      <c r="FM418" s="28"/>
      <c r="FN418" s="28"/>
      <c r="FO418" s="28"/>
      <c r="FP418" s="28"/>
      <c r="FQ418" s="28"/>
      <c r="FR418" s="28"/>
      <c r="FS418" s="28"/>
      <c r="FT418" s="28"/>
      <c r="FU418" s="28"/>
      <c r="FV418" s="28"/>
      <c r="FW418" s="28"/>
      <c r="FX418" s="28"/>
      <c r="FY418" s="28"/>
      <c r="FZ418" s="28"/>
      <c r="GA418" s="28"/>
      <c r="GB418" s="28"/>
      <c r="GC418" s="28"/>
      <c r="GD418" s="28"/>
      <c r="GE418" s="28"/>
      <c r="GF418" s="28"/>
      <c r="GG418" s="28"/>
      <c r="GH418" s="28"/>
      <c r="GI418" s="28"/>
      <c r="GJ418" s="28"/>
      <c r="GK418" s="28"/>
      <c r="GL418" s="28"/>
      <c r="GM418" s="28"/>
      <c r="GN418" s="28"/>
      <c r="GO418" s="28"/>
      <c r="GP418" s="28"/>
      <c r="GQ418" s="28"/>
      <c r="GR418" s="28"/>
      <c r="GS418" s="28"/>
      <c r="GT418" s="28"/>
      <c r="GU418" s="28"/>
      <c r="GV418" s="28"/>
      <c r="GW418" s="28"/>
      <c r="GX418" s="28"/>
      <c r="GY418" s="28"/>
      <c r="GZ418" s="28"/>
      <c r="HA418" s="28"/>
      <c r="HB418" s="28"/>
      <c r="HC418" s="28"/>
      <c r="HD418" s="28"/>
      <c r="HE418" s="28"/>
      <c r="HF418" s="28"/>
      <c r="HG418" s="28"/>
      <c r="HH418" s="28"/>
      <c r="HI418" s="28"/>
      <c r="HJ418" s="28"/>
      <c r="HK418" s="28"/>
      <c r="HL418" s="28"/>
      <c r="HM418" s="28"/>
      <c r="HN418" s="28"/>
      <c r="HO418" s="28"/>
      <c r="HP418" s="28"/>
      <c r="HQ418" s="28"/>
      <c r="HR418" s="28"/>
      <c r="HS418" s="28"/>
      <c r="HT418" s="28"/>
      <c r="HU418" s="28"/>
      <c r="HV418" s="28"/>
      <c r="HW418" s="28"/>
      <c r="HX418" s="28"/>
      <c r="HY418" s="28"/>
      <c r="HZ418" s="28"/>
      <c r="IA418" s="28"/>
      <c r="IB418" s="28"/>
      <c r="IC418" s="28"/>
      <c r="ID418" s="28"/>
      <c r="IE418" s="28"/>
      <c r="IF418" s="28"/>
      <c r="IG418" s="28"/>
      <c r="IH418" s="28"/>
      <c r="II418" s="28"/>
      <c r="IJ418" s="28"/>
      <c r="IK418" s="28"/>
      <c r="IL418" s="28"/>
      <c r="IM418" s="28"/>
      <c r="IN418" s="28"/>
      <c r="IO418" s="28"/>
      <c r="IP418" s="28"/>
      <c r="IQ418" s="28"/>
      <c r="IR418" s="28"/>
      <c r="IS418" s="28"/>
      <c r="IT418" s="28"/>
      <c r="IU418" s="28"/>
      <c r="IV418" s="28"/>
      <c r="IW418" s="28"/>
      <c r="IX418" s="28"/>
      <c r="IY418" s="28"/>
      <c r="IZ418" s="28"/>
      <c r="JA418" s="28"/>
      <c r="JB418" s="28"/>
      <c r="JC418" s="28"/>
      <c r="JD418" s="28"/>
      <c r="JE418" s="28"/>
      <c r="JF418" s="28"/>
      <c r="JG418" s="28"/>
      <c r="JH418" s="28"/>
      <c r="JI418" s="28"/>
      <c r="JJ418" s="28"/>
      <c r="JK418" s="28"/>
      <c r="JL418" s="28"/>
      <c r="JM418" s="28"/>
      <c r="JN418" s="28"/>
      <c r="JO418" s="28"/>
      <c r="JP418" s="28"/>
      <c r="JQ418" s="28"/>
      <c r="JR418" s="28"/>
      <c r="JS418" s="28"/>
      <c r="JT418" s="28"/>
      <c r="JU418" s="28"/>
      <c r="JV418" s="28"/>
      <c r="JW418" s="28"/>
      <c r="JX418" s="28"/>
      <c r="JY418" s="28"/>
      <c r="JZ418" s="28"/>
      <c r="KA418" s="28"/>
      <c r="KB418" s="28"/>
      <c r="KC418" s="28"/>
      <c r="KD418" s="28"/>
      <c r="KE418" s="28"/>
      <c r="KF418" s="28"/>
      <c r="KG418" s="28"/>
      <c r="KH418" s="28"/>
      <c r="KI418" s="28"/>
      <c r="KJ418" s="28"/>
      <c r="KK418" s="28"/>
      <c r="KL418" s="28"/>
      <c r="KM418" s="28"/>
      <c r="KN418" s="28"/>
      <c r="KO418" s="28"/>
      <c r="KP418" s="28"/>
      <c r="KQ418" s="28"/>
      <c r="KR418" s="28"/>
      <c r="KS418" s="28"/>
      <c r="KT418" s="28"/>
      <c r="KU418" s="28"/>
      <c r="KV418" s="28"/>
      <c r="KW418" s="28"/>
      <c r="KX418" s="28"/>
      <c r="KY418" s="28"/>
      <c r="KZ418" s="28"/>
      <c r="LA418" s="28"/>
      <c r="LB418" s="28"/>
      <c r="LC418" s="28"/>
      <c r="LD418" s="28"/>
      <c r="LE418" s="28"/>
      <c r="LF418" s="28"/>
      <c r="LG418" s="28"/>
      <c r="LH418" s="28"/>
      <c r="LI418" s="28"/>
      <c r="LJ418" s="28"/>
      <c r="LK418" s="28"/>
      <c r="LL418" s="28"/>
      <c r="LM418" s="28"/>
      <c r="LN418" s="28"/>
      <c r="LO418" s="28"/>
      <c r="LP418" s="28"/>
      <c r="LQ418" s="28"/>
      <c r="LR418" s="28"/>
      <c r="LS418" s="28"/>
      <c r="LT418" s="28"/>
      <c r="LU418" s="28"/>
      <c r="LV418" s="28"/>
      <c r="LW418" s="28"/>
      <c r="LX418" s="28"/>
      <c r="LY418" s="28"/>
      <c r="LZ418" s="28"/>
      <c r="MA418" s="28"/>
      <c r="MB418" s="28"/>
      <c r="MC418" s="28"/>
      <c r="MD418" s="28"/>
      <c r="ME418" s="28"/>
      <c r="MF418" s="28"/>
      <c r="MG418" s="28"/>
      <c r="MH418" s="28"/>
      <c r="MI418" s="28"/>
      <c r="MJ418" s="28"/>
      <c r="MK418" s="28"/>
      <c r="ML418" s="28"/>
      <c r="MM418" s="28"/>
      <c r="MN418" s="28"/>
      <c r="MO418" s="28"/>
      <c r="MP418" s="28"/>
      <c r="MQ418" s="28"/>
      <c r="MR418" s="28"/>
      <c r="MS418" s="28"/>
      <c r="MT418" s="28"/>
      <c r="MU418" s="28"/>
      <c r="MV418" s="28"/>
      <c r="MW418" s="28"/>
      <c r="MX418" s="28"/>
      <c r="MY418" s="28"/>
      <c r="MZ418" s="28"/>
      <c r="NA418" s="28"/>
      <c r="NB418" s="28"/>
      <c r="NC418" s="28"/>
      <c r="ND418" s="28"/>
      <c r="NE418" s="28"/>
      <c r="NF418" s="28"/>
      <c r="NG418" s="28"/>
      <c r="NH418" s="28"/>
      <c r="NI418" s="28"/>
      <c r="NJ418" s="28"/>
      <c r="NK418" s="28"/>
      <c r="NL418" s="28"/>
      <c r="NM418" s="28"/>
      <c r="NN418" s="28"/>
      <c r="NO418" s="28"/>
      <c r="NP418" s="28"/>
      <c r="NQ418" s="28"/>
      <c r="NR418" s="28"/>
      <c r="NS418" s="28"/>
      <c r="NT418" s="28"/>
      <c r="NU418" s="28"/>
      <c r="NV418" s="28"/>
      <c r="NW418" s="28"/>
      <c r="NX418" s="28"/>
      <c r="NY418" s="28"/>
      <c r="NZ418" s="28"/>
      <c r="OA418" s="28"/>
      <c r="OB418" s="28"/>
      <c r="OC418" s="28"/>
      <c r="OD418" s="28"/>
      <c r="OE418" s="28"/>
      <c r="OF418" s="28"/>
      <c r="OG418" s="28"/>
      <c r="OH418" s="28"/>
      <c r="OI418" s="28"/>
      <c r="OJ418" s="28"/>
      <c r="OK418" s="28"/>
      <c r="OL418" s="28"/>
      <c r="OM418" s="28"/>
      <c r="ON418" s="28"/>
      <c r="OO418" s="28"/>
      <c r="OP418" s="28"/>
      <c r="OQ418" s="28"/>
      <c r="OR418" s="28"/>
      <c r="OS418" s="28"/>
      <c r="OT418" s="28"/>
      <c r="OU418" s="28"/>
      <c r="OV418" s="28"/>
      <c r="OW418" s="28"/>
      <c r="OX418" s="28"/>
      <c r="OY418" s="28"/>
      <c r="OZ418" s="28"/>
      <c r="PA418" s="28"/>
      <c r="PB418" s="28"/>
      <c r="PC418" s="28"/>
      <c r="PD418" s="28"/>
      <c r="PE418" s="28"/>
      <c r="PF418" s="28"/>
      <c r="PG418" s="28"/>
      <c r="PH418" s="28"/>
      <c r="PI418" s="28"/>
      <c r="PJ418" s="28"/>
      <c r="PK418" s="28"/>
      <c r="PL418" s="28"/>
      <c r="PM418" s="28"/>
      <c r="PN418" s="28"/>
      <c r="PO418" s="28"/>
      <c r="PP418" s="28"/>
      <c r="PQ418" s="28"/>
      <c r="PR418" s="28"/>
      <c r="PS418" s="28"/>
      <c r="PT418" s="28"/>
      <c r="PU418" s="28"/>
      <c r="PV418" s="28"/>
      <c r="PW418" s="28"/>
      <c r="PX418" s="28"/>
      <c r="PY418" s="28"/>
      <c r="PZ418" s="28"/>
      <c r="QA418" s="28"/>
      <c r="QB418" s="28"/>
      <c r="QC418" s="28"/>
      <c r="QD418" s="28"/>
      <c r="QE418" s="28"/>
      <c r="QF418" s="28"/>
      <c r="QG418" s="28"/>
      <c r="QH418" s="28"/>
      <c r="QI418" s="28"/>
      <c r="QJ418" s="28"/>
      <c r="QK418" s="28"/>
      <c r="QL418" s="28"/>
      <c r="QM418" s="28"/>
      <c r="QN418" s="28"/>
      <c r="QO418" s="28"/>
      <c r="QP418" s="28"/>
      <c r="QQ418" s="28"/>
      <c r="QR418" s="28"/>
      <c r="QS418" s="28"/>
      <c r="QT418" s="28"/>
      <c r="QU418" s="28"/>
      <c r="QV418" s="28"/>
      <c r="QW418" s="28"/>
      <c r="QX418" s="28"/>
      <c r="QY418" s="28"/>
      <c r="QZ418" s="28"/>
      <c r="RA418" s="28"/>
      <c r="RB418" s="28"/>
      <c r="RC418" s="28"/>
      <c r="RD418" s="28"/>
      <c r="RE418" s="28"/>
      <c r="RF418" s="28"/>
      <c r="RG418" s="28"/>
      <c r="RH418" s="28"/>
      <c r="RI418" s="28"/>
      <c r="RJ418" s="28"/>
      <c r="RK418" s="28"/>
      <c r="RL418" s="28"/>
      <c r="RM418" s="28"/>
      <c r="RN418" s="28"/>
      <c r="RO418" s="28"/>
      <c r="RP418" s="28"/>
      <c r="RQ418" s="28"/>
      <c r="RR418" s="28"/>
      <c r="RS418" s="28"/>
      <c r="RT418" s="28"/>
      <c r="RU418" s="28"/>
      <c r="RV418" s="28"/>
      <c r="RW418" s="28"/>
      <c r="RX418" s="28"/>
      <c r="RY418" s="28"/>
      <c r="RZ418" s="28"/>
      <c r="SA418" s="28"/>
      <c r="SB418" s="28"/>
      <c r="SC418" s="28"/>
      <c r="SD418" s="28"/>
      <c r="SE418" s="28"/>
      <c r="SF418" s="28"/>
      <c r="SG418" s="28"/>
      <c r="SH418" s="28"/>
      <c r="SI418" s="28"/>
      <c r="SJ418" s="28"/>
      <c r="SK418" s="28"/>
      <c r="SL418" s="28"/>
      <c r="SM418" s="28"/>
      <c r="SN418" s="28"/>
      <c r="SO418" s="28"/>
      <c r="SP418" s="28"/>
      <c r="SQ418" s="28"/>
      <c r="SR418" s="28"/>
      <c r="SS418" s="28"/>
      <c r="ST418" s="28"/>
      <c r="SU418" s="28"/>
      <c r="SV418" s="28"/>
      <c r="SW418" s="28"/>
      <c r="SX418" s="28"/>
      <c r="SY418" s="28"/>
      <c r="SZ418" s="28"/>
      <c r="TA418" s="28"/>
      <c r="TB418" s="28"/>
      <c r="TC418" s="28"/>
      <c r="TD418" s="28"/>
      <c r="TE418" s="28"/>
      <c r="TF418" s="28"/>
      <c r="TG418" s="28"/>
      <c r="TH418" s="28"/>
      <c r="TI418" s="28"/>
      <c r="TJ418" s="28"/>
      <c r="TK418" s="28"/>
      <c r="TL418" s="28"/>
      <c r="TM418" s="28"/>
      <c r="TN418" s="28"/>
      <c r="TO418" s="28"/>
      <c r="TP418" s="28"/>
      <c r="TQ418" s="28"/>
      <c r="TR418" s="28"/>
      <c r="TS418" s="28"/>
      <c r="TT418" s="28"/>
      <c r="TU418" s="28"/>
      <c r="TV418" s="28"/>
      <c r="TW418" s="28"/>
      <c r="TX418" s="28"/>
      <c r="TY418" s="28"/>
      <c r="TZ418" s="28"/>
      <c r="UA418" s="28"/>
      <c r="UB418" s="28"/>
      <c r="UC418" s="28"/>
      <c r="UD418" s="28"/>
      <c r="UE418" s="28"/>
      <c r="UF418" s="28"/>
      <c r="UG418" s="28"/>
      <c r="UH418" s="28"/>
      <c r="UI418" s="28"/>
      <c r="UJ418" s="28"/>
      <c r="UK418" s="28"/>
      <c r="UL418" s="28"/>
      <c r="UM418" s="28"/>
      <c r="UN418" s="28"/>
      <c r="UO418" s="28"/>
      <c r="UP418" s="28"/>
      <c r="UQ418" s="28"/>
      <c r="UR418" s="28"/>
      <c r="US418" s="28"/>
      <c r="UT418" s="28"/>
      <c r="UU418" s="28"/>
      <c r="UV418" s="28"/>
      <c r="UW418" s="28"/>
      <c r="UX418" s="28"/>
      <c r="UY418" s="28"/>
      <c r="UZ418" s="28"/>
      <c r="VA418" s="28"/>
      <c r="VB418" s="28"/>
      <c r="VC418" s="28"/>
      <c r="VD418" s="28"/>
      <c r="VE418" s="28"/>
      <c r="VF418" s="28"/>
      <c r="VG418" s="28"/>
      <c r="VH418" s="28"/>
      <c r="VI418" s="28"/>
      <c r="VJ418" s="28"/>
      <c r="VK418" s="28"/>
      <c r="VL418" s="28"/>
      <c r="VM418" s="28"/>
      <c r="VN418" s="28"/>
      <c r="VO418" s="28"/>
      <c r="VP418" s="28"/>
      <c r="VQ418" s="28"/>
      <c r="VR418" s="28"/>
      <c r="VS418" s="28"/>
      <c r="VT418" s="28"/>
      <c r="VU418" s="28"/>
      <c r="VV418" s="28"/>
      <c r="VW418" s="28"/>
      <c r="VX418" s="28"/>
      <c r="VY418" s="28"/>
      <c r="VZ418" s="28"/>
      <c r="WA418" s="28"/>
      <c r="WB418" s="28"/>
      <c r="WC418" s="28"/>
      <c r="WD418" s="28"/>
      <c r="WE418" s="28"/>
      <c r="WF418" s="28"/>
      <c r="WG418" s="28"/>
      <c r="WH418" s="28"/>
      <c r="WI418" s="28"/>
      <c r="WJ418" s="28"/>
      <c r="WK418" s="28"/>
      <c r="WL418" s="28"/>
      <c r="WM418" s="28"/>
      <c r="WN418" s="28"/>
      <c r="WO418" s="28"/>
      <c r="WP418" s="28"/>
      <c r="WQ418" s="28"/>
      <c r="WR418" s="28"/>
      <c r="WS418" s="28"/>
      <c r="WT418" s="28"/>
      <c r="WU418" s="28"/>
      <c r="WV418" s="28"/>
      <c r="WW418" s="28"/>
      <c r="WX418" s="28"/>
      <c r="WY418" s="28"/>
      <c r="WZ418" s="28"/>
      <c r="XA418" s="28"/>
      <c r="XB418" s="28"/>
      <c r="XC418" s="28"/>
      <c r="XD418" s="28"/>
      <c r="XE418" s="28"/>
      <c r="XF418" s="28"/>
      <c r="XG418" s="28"/>
      <c r="XH418" s="28"/>
      <c r="XI418" s="28"/>
      <c r="XJ418" s="28"/>
      <c r="XK418" s="28"/>
      <c r="XL418" s="28"/>
      <c r="XM418" s="28"/>
      <c r="XN418" s="28"/>
      <c r="XO418" s="28"/>
      <c r="XP418" s="28"/>
      <c r="XQ418" s="28"/>
      <c r="XR418" s="28"/>
      <c r="XS418" s="28"/>
      <c r="XT418" s="28"/>
      <c r="XU418" s="28"/>
      <c r="XV418" s="28"/>
      <c r="XW418" s="28"/>
      <c r="XX418" s="28"/>
      <c r="XY418" s="28"/>
      <c r="XZ418" s="28"/>
      <c r="YA418" s="28"/>
      <c r="YB418" s="28"/>
      <c r="YC418" s="28"/>
      <c r="YD418" s="28"/>
      <c r="YE418" s="28"/>
      <c r="YF418" s="28"/>
      <c r="YG418" s="28"/>
      <c r="YH418" s="28"/>
      <c r="YI418" s="28"/>
      <c r="YJ418" s="28"/>
      <c r="YK418" s="28"/>
      <c r="YL418" s="28"/>
      <c r="YM418" s="28"/>
      <c r="YN418" s="28"/>
      <c r="YO418" s="28"/>
      <c r="YP418" s="28"/>
      <c r="YQ418" s="28"/>
      <c r="YR418" s="28"/>
      <c r="YS418" s="28"/>
      <c r="YT418" s="28"/>
      <c r="YU418" s="28"/>
      <c r="YV418" s="28"/>
      <c r="YW418" s="28"/>
      <c r="YX418" s="28"/>
      <c r="YY418" s="28"/>
      <c r="YZ418" s="28"/>
      <c r="ZA418" s="28"/>
      <c r="ZB418" s="28"/>
      <c r="ZC418" s="28"/>
      <c r="ZD418" s="28"/>
      <c r="ZE418" s="28"/>
      <c r="ZF418" s="28"/>
      <c r="ZG418" s="28"/>
      <c r="ZH418" s="28"/>
      <c r="ZI418" s="28"/>
      <c r="ZJ418" s="28"/>
      <c r="ZK418" s="28"/>
      <c r="ZL418" s="28"/>
      <c r="ZM418" s="28"/>
      <c r="ZN418" s="28"/>
      <c r="ZO418" s="28"/>
      <c r="ZP418" s="28"/>
      <c r="ZQ418" s="28"/>
      <c r="ZR418" s="28"/>
      <c r="ZS418" s="28"/>
      <c r="ZT418" s="28"/>
      <c r="ZU418" s="28"/>
      <c r="ZV418" s="28"/>
      <c r="ZW418" s="28"/>
      <c r="ZX418" s="28"/>
      <c r="ZY418" s="28"/>
      <c r="ZZ418" s="28"/>
      <c r="AAA418" s="28"/>
      <c r="AAB418" s="28"/>
      <c r="AAC418" s="28"/>
      <c r="AAD418" s="28"/>
      <c r="AAE418" s="28"/>
      <c r="AAF418" s="28"/>
      <c r="AAG418" s="28"/>
      <c r="AAH418" s="28"/>
      <c r="AAI418" s="28"/>
      <c r="AAJ418" s="28"/>
      <c r="AAK418" s="28"/>
      <c r="AAL418" s="28"/>
      <c r="AAM418" s="28"/>
      <c r="AAN418" s="28"/>
      <c r="AAO418" s="28"/>
      <c r="AAP418" s="28"/>
      <c r="AAQ418" s="28"/>
      <c r="AAR418" s="28"/>
      <c r="AAS418" s="28"/>
      <c r="AAT418" s="28"/>
      <c r="AAU418" s="28"/>
      <c r="AAV418" s="28"/>
      <c r="AAW418" s="28"/>
      <c r="AAX418" s="28"/>
      <c r="AAY418" s="28"/>
      <c r="AAZ418" s="28"/>
      <c r="ABA418" s="28"/>
      <c r="ABB418" s="28"/>
      <c r="ABC418" s="28"/>
      <c r="ABD418" s="28"/>
      <c r="ABE418" s="28"/>
      <c r="ABF418" s="28"/>
      <c r="ABG418" s="28"/>
      <c r="ABH418" s="28"/>
      <c r="ABI418" s="28"/>
      <c r="ABJ418" s="28"/>
      <c r="ABK418" s="28"/>
      <c r="ABL418" s="28"/>
      <c r="ABM418" s="28"/>
      <c r="ABN418" s="28"/>
      <c r="ABO418" s="28"/>
      <c r="ABP418" s="28"/>
      <c r="ABQ418" s="28"/>
      <c r="ABR418" s="28"/>
      <c r="ABS418" s="28"/>
      <c r="ABT418" s="28"/>
      <c r="ABU418" s="28"/>
      <c r="ABV418" s="28"/>
      <c r="ABW418" s="28"/>
      <c r="ABX418" s="28"/>
      <c r="ABY418" s="28"/>
      <c r="ABZ418" s="28"/>
      <c r="ACA418" s="28"/>
      <c r="ACB418" s="28"/>
      <c r="ACC418" s="28"/>
      <c r="ACD418" s="28"/>
      <c r="ACE418" s="28"/>
      <c r="ACF418" s="28"/>
      <c r="ACG418" s="28"/>
      <c r="ACH418" s="28"/>
      <c r="ACI418" s="28"/>
      <c r="ACJ418" s="28"/>
      <c r="ACK418" s="28"/>
      <c r="ACL418" s="28"/>
      <c r="ACM418" s="28"/>
      <c r="ACN418" s="28"/>
      <c r="ACO418" s="28"/>
      <c r="ACP418" s="28"/>
      <c r="ACQ418" s="28"/>
      <c r="ACR418" s="28"/>
      <c r="ACS418" s="28"/>
      <c r="ACT418" s="28"/>
      <c r="ACU418" s="28"/>
      <c r="ACV418" s="28"/>
      <c r="ACW418" s="28"/>
      <c r="ACX418" s="28"/>
      <c r="ACY418" s="28"/>
      <c r="ACZ418" s="28"/>
      <c r="ADA418" s="28"/>
      <c r="ADB418" s="28"/>
      <c r="ADC418" s="28"/>
      <c r="ADD418" s="28"/>
      <c r="ADE418" s="28"/>
      <c r="ADF418" s="28"/>
      <c r="ADG418" s="28"/>
      <c r="ADH418" s="28"/>
      <c r="ADI418" s="28"/>
      <c r="ADJ418" s="28"/>
      <c r="ADK418" s="28"/>
      <c r="ADL418" s="28"/>
      <c r="ADM418" s="28"/>
      <c r="ADN418" s="28"/>
      <c r="ADO418" s="28"/>
      <c r="ADP418" s="28"/>
      <c r="ADQ418" s="28"/>
      <c r="ADR418" s="28"/>
      <c r="ADS418" s="28"/>
      <c r="ADT418" s="28"/>
      <c r="ADU418" s="28"/>
      <c r="ADV418" s="28"/>
      <c r="ADW418" s="28"/>
      <c r="ADX418" s="28"/>
      <c r="ADY418" s="28"/>
      <c r="ADZ418" s="28"/>
      <c r="AEA418" s="28"/>
      <c r="AEB418" s="28"/>
      <c r="AEC418" s="28"/>
      <c r="AED418" s="28"/>
      <c r="AEE418" s="28"/>
      <c r="AEF418" s="28"/>
      <c r="AEG418" s="28"/>
      <c r="AEH418" s="28"/>
      <c r="AEI418" s="28"/>
      <c r="AEJ418" s="28"/>
      <c r="AEK418" s="28"/>
      <c r="AEL418" s="28"/>
      <c r="AEM418" s="28"/>
      <c r="AEN418" s="28"/>
      <c r="AEO418" s="28"/>
      <c r="AEP418" s="28"/>
      <c r="AEQ418" s="28"/>
      <c r="AER418" s="28"/>
      <c r="AES418" s="28"/>
      <c r="AET418" s="28"/>
      <c r="AEU418" s="28"/>
      <c r="AEV418" s="28"/>
      <c r="AEW418" s="28"/>
      <c r="AEX418" s="28"/>
      <c r="AEY418" s="28"/>
      <c r="AEZ418" s="28"/>
      <c r="AFA418" s="28"/>
      <c r="AFB418" s="28"/>
      <c r="AFC418" s="28"/>
      <c r="AFD418" s="28"/>
      <c r="AFE418" s="28"/>
      <c r="AFF418" s="28"/>
      <c r="AFG418" s="28"/>
      <c r="AFH418" s="28"/>
      <c r="AFI418" s="28"/>
      <c r="AFJ418" s="28"/>
      <c r="AFK418" s="28"/>
      <c r="AFL418" s="28"/>
      <c r="AFM418" s="28"/>
      <c r="AFN418" s="28"/>
      <c r="AFO418" s="28"/>
      <c r="AFP418" s="28"/>
      <c r="AFQ418" s="28"/>
      <c r="AFR418" s="28"/>
      <c r="AFS418" s="28"/>
      <c r="AFT418" s="28"/>
      <c r="AFU418" s="28"/>
      <c r="AFV418" s="28"/>
      <c r="AFW418" s="28"/>
      <c r="AFX418" s="28"/>
      <c r="AFY418" s="28"/>
      <c r="AFZ418" s="28"/>
      <c r="AGA418" s="28"/>
      <c r="AGB418" s="28"/>
      <c r="AGC418" s="28"/>
      <c r="AGD418" s="28"/>
      <c r="AGE418" s="28"/>
      <c r="AGF418" s="28"/>
      <c r="AGG418" s="28"/>
      <c r="AGH418" s="28"/>
      <c r="AGI418" s="28"/>
      <c r="AGJ418" s="28"/>
      <c r="AGK418" s="28"/>
      <c r="AGL418" s="28"/>
      <c r="AGM418" s="28"/>
      <c r="AGN418" s="28"/>
      <c r="AGO418" s="28"/>
      <c r="AGP418" s="28"/>
      <c r="AGQ418" s="28"/>
      <c r="AGR418" s="28"/>
    </row>
    <row r="419" spans="1:7029" s="28" customFormat="1" ht="14.45" hidden="1" customHeight="1" x14ac:dyDescent="0.2">
      <c r="A419" s="108">
        <v>115</v>
      </c>
      <c r="B419" s="109" t="s">
        <v>585</v>
      </c>
      <c r="C419" s="112" t="s">
        <v>96</v>
      </c>
      <c r="D419" s="110">
        <f>'Transmission Cost 12-30-2014'!B398</f>
        <v>1384411.2</v>
      </c>
      <c r="E419" s="110">
        <f>'Transmission Cost 12-30-2014'!D398</f>
        <v>1007193.8799999999</v>
      </c>
      <c r="F419" s="111" t="s">
        <v>35</v>
      </c>
      <c r="G419" s="108"/>
      <c r="H419" s="278" t="s">
        <v>1320</v>
      </c>
      <c r="I419" s="108"/>
      <c r="J419" s="278" t="s">
        <v>1325</v>
      </c>
      <c r="K419" s="126">
        <f t="shared" si="619"/>
        <v>7887.2499245960498</v>
      </c>
      <c r="L419" s="126">
        <f t="shared" si="620"/>
        <v>5738.1721948533805</v>
      </c>
      <c r="M419" s="127">
        <f>SUM(K419:K424)</f>
        <v>84241.131547576297</v>
      </c>
      <c r="N419" s="128" t="s">
        <v>338</v>
      </c>
      <c r="O419" s="142" t="s">
        <v>330</v>
      </c>
      <c r="P419" s="128" t="e">
        <f>VLOOKUP(I419,I447:J773,2,FALSE)</f>
        <v>#N/A</v>
      </c>
      <c r="Q419" s="129" t="e">
        <f>VLOOKUP(I419,#REF!,5,FALSE)</f>
        <v>#REF!</v>
      </c>
      <c r="R419" s="129" t="e">
        <f>VLOOKUP(I419,#REF!,6,FALSE)</f>
        <v>#REF!</v>
      </c>
      <c r="S419" s="130" t="e">
        <f t="shared" si="621"/>
        <v>#REF!</v>
      </c>
      <c r="T419" s="108">
        <v>115</v>
      </c>
      <c r="U419" s="108">
        <v>1</v>
      </c>
      <c r="V419" s="389">
        <v>0.23799999999999999</v>
      </c>
      <c r="W419" s="327">
        <v>41.774999999999999</v>
      </c>
      <c r="X419" s="128">
        <f t="shared" si="602"/>
        <v>1</v>
      </c>
      <c r="Y419" s="128">
        <f t="shared" si="607"/>
        <v>0</v>
      </c>
      <c r="Z419" s="135">
        <f t="shared" si="622"/>
        <v>0</v>
      </c>
      <c r="AA419" s="135">
        <f t="shared" si="623"/>
        <v>0</v>
      </c>
      <c r="AB419" s="128">
        <f t="shared" si="608"/>
        <v>1</v>
      </c>
      <c r="AC419" s="135">
        <f t="shared" si="624"/>
        <v>7887.2499245960498</v>
      </c>
      <c r="AD419" s="135">
        <f t="shared" si="625"/>
        <v>5738.1721948533805</v>
      </c>
      <c r="AE419" s="133" t="s">
        <v>330</v>
      </c>
      <c r="AF419" s="39">
        <v>526</v>
      </c>
      <c r="AG419" s="39">
        <v>100</v>
      </c>
      <c r="AH419" s="48">
        <f t="shared" si="626"/>
        <v>0.23799999999999999</v>
      </c>
    </row>
    <row r="420" spans="1:7029" s="28" customFormat="1" ht="14.45" hidden="1" customHeight="1" x14ac:dyDescent="0.2">
      <c r="A420" s="108">
        <v>115</v>
      </c>
      <c r="B420" s="109" t="s">
        <v>585</v>
      </c>
      <c r="C420" s="112" t="s">
        <v>96</v>
      </c>
      <c r="D420" s="110">
        <f>'Transmission Cost 12-30-2014'!B398</f>
        <v>1384411.2</v>
      </c>
      <c r="E420" s="110">
        <f>'Transmission Cost 12-30-2014'!D398</f>
        <v>1007193.8799999999</v>
      </c>
      <c r="F420" s="111" t="s">
        <v>35</v>
      </c>
      <c r="G420" s="108"/>
      <c r="H420" s="278" t="s">
        <v>1321</v>
      </c>
      <c r="I420" s="108"/>
      <c r="J420" s="278" t="s">
        <v>1326</v>
      </c>
      <c r="K420" s="126">
        <f t="shared" si="619"/>
        <v>3313.9705565529621</v>
      </c>
      <c r="L420" s="126">
        <f t="shared" si="620"/>
        <v>2410.9967205266307</v>
      </c>
      <c r="M420" s="127"/>
      <c r="N420" s="128" t="s">
        <v>338</v>
      </c>
      <c r="O420" s="142" t="s">
        <v>330</v>
      </c>
      <c r="P420" s="128" t="e">
        <f>VLOOKUP(I420,I448:J774,2,FALSE)</f>
        <v>#N/A</v>
      </c>
      <c r="Q420" s="129" t="e">
        <f>VLOOKUP(I420,#REF!,5,FALSE)</f>
        <v>#REF!</v>
      </c>
      <c r="R420" s="129" t="e">
        <f>VLOOKUP(I420,#REF!,6,FALSE)</f>
        <v>#REF!</v>
      </c>
      <c r="S420" s="130" t="e">
        <f t="shared" si="621"/>
        <v>#REF!</v>
      </c>
      <c r="T420" s="108">
        <v>115</v>
      </c>
      <c r="U420" s="108">
        <v>1</v>
      </c>
      <c r="V420" s="390">
        <v>0.1</v>
      </c>
      <c r="W420" s="327">
        <v>41.774999999999999</v>
      </c>
      <c r="X420" s="128">
        <f t="shared" si="602"/>
        <v>1</v>
      </c>
      <c r="Y420" s="128">
        <f t="shared" si="607"/>
        <v>0</v>
      </c>
      <c r="Z420" s="135">
        <f t="shared" si="622"/>
        <v>0</v>
      </c>
      <c r="AA420" s="135">
        <f t="shared" si="623"/>
        <v>0</v>
      </c>
      <c r="AB420" s="128">
        <f t="shared" si="608"/>
        <v>1</v>
      </c>
      <c r="AC420" s="135">
        <f t="shared" si="624"/>
        <v>3313.9705565529621</v>
      </c>
      <c r="AD420" s="135">
        <f t="shared" si="625"/>
        <v>2410.9967205266307</v>
      </c>
      <c r="AE420" s="133" t="s">
        <v>330</v>
      </c>
      <c r="AF420" s="39">
        <v>526</v>
      </c>
      <c r="AG420" s="39">
        <v>100</v>
      </c>
      <c r="AH420" s="183">
        <f t="shared" si="626"/>
        <v>0.1</v>
      </c>
    </row>
    <row r="421" spans="1:7029" s="28" customFormat="1" ht="14.45" hidden="1" customHeight="1" x14ac:dyDescent="0.2">
      <c r="A421" s="108">
        <v>115</v>
      </c>
      <c r="B421" s="109" t="s">
        <v>585</v>
      </c>
      <c r="C421" s="112" t="s">
        <v>96</v>
      </c>
      <c r="D421" s="110">
        <f>'Transmission Cost 12-30-2014'!B398</f>
        <v>1384411.2</v>
      </c>
      <c r="E421" s="110">
        <f>'Transmission Cost 12-30-2014'!D398</f>
        <v>1007193.8799999999</v>
      </c>
      <c r="F421" s="111" t="s">
        <v>35</v>
      </c>
      <c r="G421" s="108"/>
      <c r="H421" s="278" t="s">
        <v>1322</v>
      </c>
      <c r="I421" s="108"/>
      <c r="J421" s="278" t="s">
        <v>1327</v>
      </c>
      <c r="K421" s="126">
        <f t="shared" si="619"/>
        <v>430.81617235188503</v>
      </c>
      <c r="L421" s="126">
        <f t="shared" si="620"/>
        <v>313.42957366846196</v>
      </c>
      <c r="M421" s="127"/>
      <c r="N421" s="128" t="s">
        <v>338</v>
      </c>
      <c r="O421" s="142" t="s">
        <v>330</v>
      </c>
      <c r="P421" s="128" t="e">
        <f>VLOOKUP(I421,I449:J775,2,FALSE)</f>
        <v>#N/A</v>
      </c>
      <c r="Q421" s="129" t="e">
        <f>VLOOKUP(I421,#REF!,5,FALSE)</f>
        <v>#REF!</v>
      </c>
      <c r="R421" s="129" t="e">
        <f>VLOOKUP(I421,#REF!,6,FALSE)</f>
        <v>#REF!</v>
      </c>
      <c r="S421" s="130" t="e">
        <f t="shared" si="621"/>
        <v>#REF!</v>
      </c>
      <c r="T421" s="108">
        <v>115</v>
      </c>
      <c r="U421" s="108">
        <v>1</v>
      </c>
      <c r="V421" s="385">
        <v>1.2999999999999999E-2</v>
      </c>
      <c r="W421" s="327">
        <v>41.774999999999999</v>
      </c>
      <c r="X421" s="128">
        <f t="shared" si="602"/>
        <v>1</v>
      </c>
      <c r="Y421" s="128">
        <f t="shared" si="607"/>
        <v>0</v>
      </c>
      <c r="Z421" s="135">
        <f t="shared" si="622"/>
        <v>0</v>
      </c>
      <c r="AA421" s="135">
        <f t="shared" si="623"/>
        <v>0</v>
      </c>
      <c r="AB421" s="128">
        <f t="shared" si="608"/>
        <v>1</v>
      </c>
      <c r="AC421" s="135">
        <f t="shared" si="624"/>
        <v>430.81617235188503</v>
      </c>
      <c r="AD421" s="135">
        <f t="shared" si="625"/>
        <v>313.42957366846196</v>
      </c>
      <c r="AE421" s="133" t="s">
        <v>330</v>
      </c>
      <c r="AF421" s="39">
        <v>526</v>
      </c>
      <c r="AG421" s="39">
        <v>100</v>
      </c>
      <c r="AH421" s="183">
        <f t="shared" si="626"/>
        <v>1.2999999999999999E-2</v>
      </c>
    </row>
    <row r="422" spans="1:7029" s="28" customFormat="1" ht="14.45" hidden="1" customHeight="1" x14ac:dyDescent="0.2">
      <c r="A422" s="108">
        <v>115</v>
      </c>
      <c r="B422" s="109" t="s">
        <v>585</v>
      </c>
      <c r="C422" s="112" t="s">
        <v>96</v>
      </c>
      <c r="D422" s="110">
        <f>'Transmission Cost 12-30-2014'!B398</f>
        <v>1384411.2</v>
      </c>
      <c r="E422" s="110">
        <f>'Transmission Cost 12-30-2014'!D398</f>
        <v>1007193.8799999999</v>
      </c>
      <c r="F422" s="111" t="s">
        <v>35</v>
      </c>
      <c r="G422" s="108"/>
      <c r="H422" s="278" t="s">
        <v>1323</v>
      </c>
      <c r="I422" s="108"/>
      <c r="J422" s="278" t="s">
        <v>1328</v>
      </c>
      <c r="K422" s="126">
        <f t="shared" si="619"/>
        <v>3413.3896732495505</v>
      </c>
      <c r="L422" s="126">
        <f t="shared" si="620"/>
        <v>2483.3266221424292</v>
      </c>
      <c r="M422" s="127"/>
      <c r="N422" s="128" t="s">
        <v>338</v>
      </c>
      <c r="O422" s="142" t="s">
        <v>330</v>
      </c>
      <c r="P422" s="128" t="e">
        <f>VLOOKUP(I422,I450:J776,2,FALSE)</f>
        <v>#N/A</v>
      </c>
      <c r="Q422" s="129" t="e">
        <f>VLOOKUP(I422,#REF!,5,FALSE)</f>
        <v>#REF!</v>
      </c>
      <c r="R422" s="129" t="e">
        <f>VLOOKUP(I422,#REF!,6,FALSE)</f>
        <v>#REF!</v>
      </c>
      <c r="S422" s="130" t="e">
        <f t="shared" si="621"/>
        <v>#REF!</v>
      </c>
      <c r="T422" s="108">
        <v>115</v>
      </c>
      <c r="U422" s="108">
        <v>1</v>
      </c>
      <c r="V422" s="390">
        <v>0.10299999999999999</v>
      </c>
      <c r="W422" s="327">
        <v>41.774999999999999</v>
      </c>
      <c r="X422" s="128">
        <f t="shared" si="602"/>
        <v>1</v>
      </c>
      <c r="Y422" s="128">
        <f t="shared" si="607"/>
        <v>0</v>
      </c>
      <c r="Z422" s="135">
        <f t="shared" si="622"/>
        <v>0</v>
      </c>
      <c r="AA422" s="135">
        <f t="shared" si="623"/>
        <v>0</v>
      </c>
      <c r="AB422" s="128">
        <f t="shared" si="608"/>
        <v>1</v>
      </c>
      <c r="AC422" s="135">
        <f t="shared" si="624"/>
        <v>3413.3896732495505</v>
      </c>
      <c r="AD422" s="135">
        <f t="shared" si="625"/>
        <v>2483.3266221424292</v>
      </c>
      <c r="AE422" s="133" t="s">
        <v>330</v>
      </c>
      <c r="AF422" s="39">
        <v>526</v>
      </c>
      <c r="AG422" s="39">
        <v>100</v>
      </c>
      <c r="AH422" s="183">
        <f t="shared" si="626"/>
        <v>0.10299999999999999</v>
      </c>
    </row>
    <row r="423" spans="1:7029" s="28" customFormat="1" ht="14.45" hidden="1" customHeight="1" x14ac:dyDescent="0.2">
      <c r="A423" s="108">
        <v>115</v>
      </c>
      <c r="B423" s="109" t="s">
        <v>585</v>
      </c>
      <c r="C423" s="112" t="s">
        <v>96</v>
      </c>
      <c r="D423" s="110">
        <f>'Transmission Cost 12-30-2014'!B398</f>
        <v>1384411.2</v>
      </c>
      <c r="E423" s="110">
        <f>'Transmission Cost 12-30-2014'!D398</f>
        <v>1007193.8799999999</v>
      </c>
      <c r="F423" s="111" t="s">
        <v>35</v>
      </c>
      <c r="G423" s="108"/>
      <c r="H423" s="278" t="s">
        <v>1324</v>
      </c>
      <c r="I423" s="108"/>
      <c r="J423" s="278" t="s">
        <v>1329</v>
      </c>
      <c r="K423" s="126">
        <f t="shared" si="619"/>
        <v>68864.308165170558</v>
      </c>
      <c r="L423" s="126">
        <f t="shared" si="620"/>
        <v>50100.511852543379</v>
      </c>
      <c r="M423" s="127"/>
      <c r="N423" s="128" t="s">
        <v>338</v>
      </c>
      <c r="O423" s="142" t="s">
        <v>330</v>
      </c>
      <c r="P423" s="128" t="e">
        <f>VLOOKUP(I423,I451:J777,2,FALSE)</f>
        <v>#N/A</v>
      </c>
      <c r="Q423" s="129" t="e">
        <f>VLOOKUP(I423,#REF!,5,FALSE)</f>
        <v>#REF!</v>
      </c>
      <c r="R423" s="129" t="e">
        <f>VLOOKUP(I423,#REF!,6,FALSE)</f>
        <v>#REF!</v>
      </c>
      <c r="S423" s="130" t="e">
        <f t="shared" si="621"/>
        <v>#REF!</v>
      </c>
      <c r="T423" s="108">
        <v>115</v>
      </c>
      <c r="U423" s="108">
        <v>1</v>
      </c>
      <c r="V423" s="390">
        <v>2.0779999999999998</v>
      </c>
      <c r="W423" s="327">
        <v>41.774999999999999</v>
      </c>
      <c r="X423" s="128">
        <f t="shared" si="602"/>
        <v>1</v>
      </c>
      <c r="Y423" s="128">
        <f t="shared" si="607"/>
        <v>0</v>
      </c>
      <c r="Z423" s="135">
        <f t="shared" si="622"/>
        <v>0</v>
      </c>
      <c r="AA423" s="135">
        <f t="shared" si="623"/>
        <v>0</v>
      </c>
      <c r="AB423" s="128">
        <f t="shared" si="608"/>
        <v>1</v>
      </c>
      <c r="AC423" s="135">
        <f t="shared" si="624"/>
        <v>68864.308165170558</v>
      </c>
      <c r="AD423" s="135">
        <f t="shared" si="625"/>
        <v>50100.511852543379</v>
      </c>
      <c r="AE423" s="133" t="s">
        <v>330</v>
      </c>
      <c r="AF423" s="39">
        <v>526</v>
      </c>
      <c r="AG423" s="39">
        <v>100</v>
      </c>
      <c r="AH423" s="183">
        <f t="shared" si="626"/>
        <v>2.0779999999999998</v>
      </c>
    </row>
    <row r="424" spans="1:7029" s="276" customFormat="1" ht="14.45" hidden="1" customHeight="1" x14ac:dyDescent="0.2">
      <c r="A424" s="278">
        <v>115</v>
      </c>
      <c r="B424" s="304" t="s">
        <v>585</v>
      </c>
      <c r="C424" s="278" t="s">
        <v>96</v>
      </c>
      <c r="D424" s="110">
        <f>'Transmission Cost 12-30-2014'!B398</f>
        <v>1384411.2</v>
      </c>
      <c r="E424" s="110">
        <f>'Transmission Cost 12-30-2014'!D398</f>
        <v>1007193.8799999999</v>
      </c>
      <c r="F424" s="310" t="s">
        <v>35</v>
      </c>
      <c r="G424" s="108"/>
      <c r="H424" s="278" t="s">
        <v>1330</v>
      </c>
      <c r="I424" s="108"/>
      <c r="J424" s="278" t="s">
        <v>1331</v>
      </c>
      <c r="K424" s="126">
        <f t="shared" si="619"/>
        <v>331.39705565529624</v>
      </c>
      <c r="L424" s="126">
        <f t="shared" si="620"/>
        <v>241.0996720526631</v>
      </c>
      <c r="M424" s="127"/>
      <c r="N424" s="128" t="s">
        <v>338</v>
      </c>
      <c r="O424" s="142" t="s">
        <v>330</v>
      </c>
      <c r="P424" s="128"/>
      <c r="Q424" s="129"/>
      <c r="R424" s="129"/>
      <c r="S424" s="130"/>
      <c r="T424" s="108">
        <v>115</v>
      </c>
      <c r="U424" s="108">
        <v>1</v>
      </c>
      <c r="V424" s="385">
        <v>0.01</v>
      </c>
      <c r="W424" s="327">
        <v>41.774999999999999</v>
      </c>
      <c r="X424" s="128">
        <f t="shared" si="602"/>
        <v>1</v>
      </c>
      <c r="Y424" s="128">
        <f t="shared" si="607"/>
        <v>0</v>
      </c>
      <c r="Z424" s="135">
        <f t="shared" si="622"/>
        <v>0</v>
      </c>
      <c r="AA424" s="135">
        <f t="shared" si="623"/>
        <v>0</v>
      </c>
      <c r="AB424" s="128">
        <f t="shared" si="608"/>
        <v>1</v>
      </c>
      <c r="AC424" s="135">
        <f t="shared" si="624"/>
        <v>331.39705565529624</v>
      </c>
      <c r="AD424" s="135">
        <f t="shared" si="625"/>
        <v>241.0996720526631</v>
      </c>
      <c r="AE424" s="133" t="s">
        <v>330</v>
      </c>
      <c r="AF424" s="39">
        <v>526</v>
      </c>
      <c r="AG424" s="39">
        <v>100</v>
      </c>
      <c r="AH424" s="183">
        <f t="shared" si="626"/>
        <v>0.01</v>
      </c>
    </row>
    <row r="425" spans="1:7029" s="28" customFormat="1" ht="14.45" hidden="1" customHeight="1" x14ac:dyDescent="0.2">
      <c r="A425" s="108">
        <v>115</v>
      </c>
      <c r="B425" s="109" t="s">
        <v>623</v>
      </c>
      <c r="C425" s="122" t="s">
        <v>624</v>
      </c>
      <c r="D425" s="110">
        <f>'Transmission Cost 12-30-2014'!B400</f>
        <v>2942408.9899999998</v>
      </c>
      <c r="E425" s="110">
        <f>'Transmission Cost 12-30-2014'!D400</f>
        <v>2545479.1900000004</v>
      </c>
      <c r="F425" s="111" t="s">
        <v>36</v>
      </c>
      <c r="G425" s="108">
        <v>50914</v>
      </c>
      <c r="H425" s="113" t="s">
        <v>626</v>
      </c>
      <c r="I425" s="108">
        <v>50910</v>
      </c>
      <c r="J425" s="123" t="s">
        <v>625</v>
      </c>
      <c r="K425" s="126">
        <f t="shared" si="619"/>
        <v>116810.4208238812</v>
      </c>
      <c r="L425" s="126">
        <f t="shared" si="620"/>
        <v>101052.74161167252</v>
      </c>
      <c r="M425" s="127">
        <f>SUM(K425:K426)</f>
        <v>131273.56316456999</v>
      </c>
      <c r="N425" s="128" t="s">
        <v>338</v>
      </c>
      <c r="O425" s="142" t="s">
        <v>330</v>
      </c>
      <c r="P425" s="128" t="e">
        <f>VLOOKUP(I425,I426:J756,2,FALSE)</f>
        <v>#N/A</v>
      </c>
      <c r="Q425" s="129" t="e">
        <f>VLOOKUP(I425,#REF!,5,FALSE)</f>
        <v>#REF!</v>
      </c>
      <c r="R425" s="129" t="e">
        <f>VLOOKUP(I425,#REF!,6,FALSE)</f>
        <v>#REF!</v>
      </c>
      <c r="S425" s="130" t="e">
        <f>SQRT(Q425^2+R425^2)</f>
        <v>#REF!</v>
      </c>
      <c r="T425" s="108">
        <v>115</v>
      </c>
      <c r="U425" s="108">
        <v>1</v>
      </c>
      <c r="V425" s="131">
        <v>0.77</v>
      </c>
      <c r="W425" s="327">
        <v>19.396000000000001</v>
      </c>
      <c r="X425" s="128">
        <f t="shared" si="602"/>
        <v>0</v>
      </c>
      <c r="Y425" s="128">
        <f t="shared" si="607"/>
        <v>0</v>
      </c>
      <c r="Z425" s="135">
        <f t="shared" si="622"/>
        <v>0</v>
      </c>
      <c r="AA425" s="135">
        <f t="shared" si="623"/>
        <v>0</v>
      </c>
      <c r="AB425" s="128">
        <f t="shared" si="608"/>
        <v>1</v>
      </c>
      <c r="AC425" s="135">
        <f t="shared" si="624"/>
        <v>0</v>
      </c>
      <c r="AD425" s="135">
        <f t="shared" si="625"/>
        <v>0</v>
      </c>
      <c r="AE425" s="133" t="s">
        <v>330</v>
      </c>
      <c r="AF425" s="39">
        <v>526</v>
      </c>
      <c r="AG425" s="39">
        <v>100</v>
      </c>
      <c r="AH425" s="180">
        <f t="shared" si="626"/>
        <v>0.77</v>
      </c>
    </row>
    <row r="426" spans="1:7029" s="28" customFormat="1" ht="14.45" hidden="1" customHeight="1" x14ac:dyDescent="0.2">
      <c r="A426" s="108">
        <v>115</v>
      </c>
      <c r="B426" s="109" t="s">
        <v>623</v>
      </c>
      <c r="C426" s="112" t="s">
        <v>1017</v>
      </c>
      <c r="D426" s="110">
        <f>VLOOKUP(C426,TLine_Cost,2,FALSE)</f>
        <v>48027.24</v>
      </c>
      <c r="E426" s="110">
        <f>VLOOKUP(C426,TLine_Cost,4,FALSE)</f>
        <v>29372.739999999998</v>
      </c>
      <c r="F426" s="111" t="s">
        <v>35</v>
      </c>
      <c r="G426" s="108">
        <v>50880</v>
      </c>
      <c r="H426" s="278" t="s">
        <v>1332</v>
      </c>
      <c r="I426" s="108">
        <v>50924</v>
      </c>
      <c r="J426" s="278" t="s">
        <v>1333</v>
      </c>
      <c r="K426" s="126">
        <f t="shared" si="619"/>
        <v>14463.142340688801</v>
      </c>
      <c r="L426" s="126">
        <f t="shared" si="620"/>
        <v>8845.4410362961426</v>
      </c>
      <c r="M426" s="127"/>
      <c r="N426" s="128" t="s">
        <v>338</v>
      </c>
      <c r="O426" s="142" t="s">
        <v>330</v>
      </c>
      <c r="P426" s="128" t="e">
        <f>VLOOKUP(I426,I429:J758,2,FALSE)</f>
        <v>#N/A</v>
      </c>
      <c r="Q426" s="129" t="e">
        <f>VLOOKUP(I426,#REF!,5,FALSE)</f>
        <v>#REF!</v>
      </c>
      <c r="R426" s="129" t="e">
        <f>VLOOKUP(I426,#REF!,6,FALSE)</f>
        <v>#REF!</v>
      </c>
      <c r="S426" s="130" t="e">
        <f>SQRT(Q426^2+R426^2)</f>
        <v>#REF!</v>
      </c>
      <c r="T426" s="108">
        <v>115</v>
      </c>
      <c r="U426" s="108">
        <v>1</v>
      </c>
      <c r="V426" s="327">
        <v>5.8410000000000002</v>
      </c>
      <c r="W426" s="327">
        <v>19.396000000000001</v>
      </c>
      <c r="X426" s="128">
        <f t="shared" si="602"/>
        <v>1</v>
      </c>
      <c r="Y426" s="128">
        <f t="shared" si="607"/>
        <v>0</v>
      </c>
      <c r="Z426" s="135">
        <f t="shared" si="622"/>
        <v>0</v>
      </c>
      <c r="AA426" s="135">
        <f t="shared" si="623"/>
        <v>0</v>
      </c>
      <c r="AB426" s="128">
        <f t="shared" si="608"/>
        <v>1</v>
      </c>
      <c r="AC426" s="135">
        <f t="shared" si="624"/>
        <v>14463.142340688801</v>
      </c>
      <c r="AD426" s="135">
        <f t="shared" si="625"/>
        <v>8845.4410362961426</v>
      </c>
      <c r="AE426" s="133" t="s">
        <v>330</v>
      </c>
      <c r="AF426" s="39">
        <v>526</v>
      </c>
      <c r="AG426" s="39">
        <v>100</v>
      </c>
      <c r="AH426" s="39">
        <f t="shared" si="626"/>
        <v>5.8410000000000002</v>
      </c>
    </row>
    <row r="427" spans="1:7029" ht="14.45" hidden="1" customHeight="1" x14ac:dyDescent="0.2">
      <c r="A427" s="238">
        <v>115</v>
      </c>
      <c r="B427" s="240" t="s">
        <v>1557</v>
      </c>
      <c r="C427" s="236" t="s">
        <v>11</v>
      </c>
      <c r="D427" s="110">
        <f>VLOOKUP(C427,TLine_Cost,2,FALSE)</f>
        <v>763156.56</v>
      </c>
      <c r="E427" s="110">
        <f>VLOOKUP(C427,TLine_Cost,4,FALSE)</f>
        <v>687945</v>
      </c>
      <c r="F427" s="237" t="s">
        <v>35</v>
      </c>
      <c r="G427" s="238"/>
      <c r="H427" s="228" t="s">
        <v>1558</v>
      </c>
      <c r="I427" s="238"/>
      <c r="J427" s="227" t="s">
        <v>1559</v>
      </c>
      <c r="K427" s="126">
        <f>D427*V427/W427</f>
        <v>83173.294098414262</v>
      </c>
      <c r="L427" s="126">
        <f>E427*V427/W427</f>
        <v>74976.295569723719</v>
      </c>
      <c r="M427" s="127">
        <f>SUM(K427)</f>
        <v>83173.294098414262</v>
      </c>
      <c r="N427" s="243" t="s">
        <v>338</v>
      </c>
      <c r="O427" s="241" t="s">
        <v>330</v>
      </c>
      <c r="P427" s="243"/>
      <c r="Q427" s="244"/>
      <c r="R427" s="244"/>
      <c r="S427" s="239"/>
      <c r="T427" s="238">
        <v>115</v>
      </c>
      <c r="U427" s="238">
        <v>1</v>
      </c>
      <c r="V427" s="242">
        <v>2</v>
      </c>
      <c r="W427" s="242">
        <v>18.350999999999999</v>
      </c>
      <c r="X427" s="128">
        <f t="shared" si="602"/>
        <v>1</v>
      </c>
      <c r="Y427" s="128">
        <f t="shared" si="607"/>
        <v>0</v>
      </c>
      <c r="Z427" s="135">
        <f>K427*X427*Y427</f>
        <v>0</v>
      </c>
      <c r="AA427" s="135">
        <f>L427*X427*Y427</f>
        <v>0</v>
      </c>
      <c r="AB427" s="128">
        <f t="shared" si="608"/>
        <v>1</v>
      </c>
      <c r="AC427" s="135">
        <f>K427*X427*AB427</f>
        <v>83173.294098414262</v>
      </c>
      <c r="AD427" s="135">
        <f>L427*X427*AB427</f>
        <v>74976.295569723719</v>
      </c>
      <c r="AE427" s="243" t="s">
        <v>330</v>
      </c>
      <c r="AF427" s="238">
        <v>526</v>
      </c>
      <c r="AG427" s="238">
        <v>100</v>
      </c>
      <c r="AH427" s="180">
        <f>V427</f>
        <v>2</v>
      </c>
      <c r="AI427" s="246"/>
      <c r="AJ427" s="246"/>
      <c r="AK427" s="246"/>
      <c r="AL427" s="234"/>
      <c r="AM427" s="234"/>
      <c r="AN427" s="234"/>
      <c r="AO427" s="234"/>
      <c r="AP427" s="234"/>
      <c r="AQ427" s="234"/>
      <c r="AR427" s="234"/>
      <c r="AS427" s="234"/>
      <c r="AT427" s="234"/>
      <c r="AU427" s="234"/>
      <c r="AV427" s="234"/>
      <c r="AW427" s="234"/>
      <c r="AX427" s="234"/>
      <c r="AY427" s="234"/>
      <c r="AZ427" s="234"/>
      <c r="BA427" s="234"/>
      <c r="BB427" s="234"/>
      <c r="BC427" s="234"/>
      <c r="BD427" s="234"/>
      <c r="BE427" s="234"/>
      <c r="BF427" s="234"/>
      <c r="BG427" s="234"/>
      <c r="BH427" s="234"/>
      <c r="BI427" s="234"/>
      <c r="BJ427" s="234"/>
      <c r="BK427" s="234"/>
      <c r="BL427" s="234"/>
      <c r="BM427" s="234"/>
      <c r="BN427" s="234"/>
      <c r="BO427" s="234"/>
      <c r="BP427" s="234"/>
      <c r="BQ427" s="234"/>
      <c r="BR427" s="234"/>
      <c r="BS427" s="234"/>
      <c r="BT427" s="234"/>
      <c r="BU427" s="234"/>
      <c r="BV427" s="234"/>
      <c r="BW427" s="234"/>
      <c r="BX427" s="234"/>
      <c r="BY427" s="234"/>
      <c r="BZ427" s="234"/>
      <c r="CA427" s="234"/>
      <c r="CB427" s="234"/>
      <c r="CC427" s="234"/>
      <c r="CD427" s="234"/>
      <c r="CE427" s="234"/>
      <c r="CF427" s="234"/>
      <c r="CG427" s="234"/>
      <c r="CH427" s="234"/>
      <c r="CI427" s="234"/>
      <c r="CJ427" s="234"/>
      <c r="CK427" s="234"/>
      <c r="CL427" s="234"/>
      <c r="CM427" s="234"/>
      <c r="CN427" s="234"/>
      <c r="CO427" s="234"/>
      <c r="CP427" s="234"/>
      <c r="CQ427" s="234"/>
      <c r="CR427" s="234"/>
      <c r="CS427" s="234"/>
      <c r="CT427" s="234"/>
      <c r="CU427" s="234"/>
      <c r="CV427" s="234"/>
      <c r="CW427" s="234"/>
      <c r="CX427" s="234"/>
      <c r="CY427" s="234"/>
      <c r="CZ427" s="234"/>
      <c r="DA427" s="234"/>
      <c r="DB427" s="234"/>
      <c r="DC427" s="234"/>
      <c r="DD427" s="234"/>
      <c r="DE427" s="234"/>
      <c r="DF427" s="234"/>
      <c r="DG427" s="234"/>
      <c r="DH427" s="234"/>
      <c r="DI427" s="234"/>
      <c r="DJ427" s="234"/>
      <c r="DK427" s="234"/>
      <c r="DL427" s="234"/>
      <c r="DM427" s="234"/>
      <c r="DN427" s="234"/>
      <c r="DO427" s="234"/>
      <c r="DP427" s="234"/>
      <c r="DQ427" s="234"/>
      <c r="DR427" s="234"/>
      <c r="DS427" s="234"/>
      <c r="DT427" s="234"/>
      <c r="DU427" s="234"/>
      <c r="DV427" s="234"/>
      <c r="DW427" s="234"/>
      <c r="DX427" s="234"/>
      <c r="DY427" s="234"/>
      <c r="DZ427" s="234"/>
      <c r="EA427" s="234"/>
      <c r="EB427" s="234"/>
      <c r="EC427" s="234"/>
      <c r="ED427" s="234"/>
      <c r="EE427" s="234"/>
      <c r="EF427" s="234"/>
      <c r="EG427" s="234"/>
      <c r="EH427" s="234"/>
      <c r="EI427" s="234"/>
      <c r="EJ427" s="234"/>
      <c r="EK427" s="234"/>
      <c r="EL427" s="234"/>
      <c r="EM427" s="234"/>
      <c r="EN427" s="234"/>
      <c r="EO427" s="234"/>
      <c r="EP427" s="234"/>
      <c r="EQ427" s="234"/>
      <c r="ER427" s="234"/>
      <c r="ES427" s="234"/>
      <c r="ET427" s="234"/>
      <c r="EU427" s="234"/>
      <c r="EV427" s="234"/>
      <c r="EW427" s="234"/>
      <c r="EX427" s="234"/>
      <c r="EY427" s="234"/>
      <c r="EZ427" s="234"/>
      <c r="FA427" s="234"/>
      <c r="FB427" s="234"/>
      <c r="FC427" s="234"/>
      <c r="FD427" s="234"/>
      <c r="FE427" s="234"/>
      <c r="FF427" s="234"/>
      <c r="FG427" s="234"/>
      <c r="FH427" s="234"/>
      <c r="FI427" s="234"/>
      <c r="FJ427" s="234"/>
      <c r="FK427" s="234"/>
      <c r="FL427" s="234"/>
      <c r="FM427" s="234"/>
      <c r="FN427" s="234"/>
      <c r="FO427" s="234"/>
      <c r="FP427" s="234"/>
      <c r="FQ427" s="234"/>
      <c r="FR427" s="234"/>
      <c r="FS427" s="234"/>
      <c r="FT427" s="234"/>
      <c r="FU427" s="234"/>
      <c r="FV427" s="234"/>
      <c r="FW427" s="234"/>
      <c r="FX427" s="234"/>
      <c r="FY427" s="234"/>
      <c r="FZ427" s="234"/>
      <c r="GA427" s="234"/>
      <c r="GB427" s="234"/>
      <c r="GC427" s="234"/>
      <c r="GD427" s="234"/>
      <c r="GE427" s="234"/>
      <c r="GF427" s="234"/>
      <c r="GG427" s="234"/>
      <c r="GH427" s="234"/>
      <c r="GI427" s="234"/>
      <c r="GJ427" s="234"/>
      <c r="GK427" s="234"/>
      <c r="GL427" s="234"/>
      <c r="GM427" s="234"/>
      <c r="GN427" s="234"/>
      <c r="GO427" s="234"/>
      <c r="GP427" s="234"/>
      <c r="GQ427" s="234"/>
      <c r="GR427" s="234"/>
      <c r="GS427" s="234"/>
      <c r="GT427" s="234"/>
      <c r="GU427" s="234"/>
      <c r="GV427" s="234"/>
      <c r="GW427" s="234"/>
      <c r="GX427" s="234"/>
      <c r="GY427" s="234"/>
      <c r="GZ427" s="234"/>
      <c r="HA427" s="234"/>
      <c r="HB427" s="234"/>
      <c r="HC427" s="234"/>
      <c r="HD427" s="234"/>
      <c r="HE427" s="234"/>
      <c r="HF427" s="234"/>
      <c r="HG427" s="234"/>
      <c r="HH427" s="234"/>
      <c r="HI427" s="234"/>
      <c r="HJ427" s="234"/>
      <c r="HK427" s="234"/>
      <c r="HL427" s="234"/>
      <c r="HM427" s="234"/>
      <c r="HN427" s="234"/>
      <c r="HO427" s="234"/>
      <c r="HP427" s="234"/>
      <c r="HQ427" s="234"/>
      <c r="HR427" s="234"/>
      <c r="HS427" s="234"/>
      <c r="HT427" s="234"/>
      <c r="HU427" s="234"/>
      <c r="HV427" s="234"/>
      <c r="HW427" s="234"/>
      <c r="HX427" s="234"/>
      <c r="HY427" s="234"/>
      <c r="HZ427" s="234"/>
      <c r="IA427" s="234"/>
      <c r="IB427" s="234"/>
      <c r="IC427" s="234"/>
      <c r="ID427" s="234"/>
      <c r="IE427" s="234"/>
      <c r="IF427" s="234"/>
      <c r="IG427" s="234"/>
      <c r="IH427" s="234"/>
      <c r="II427" s="234"/>
      <c r="IJ427" s="234"/>
      <c r="IK427" s="234"/>
      <c r="IL427" s="234"/>
      <c r="IM427" s="234"/>
      <c r="IN427" s="234"/>
      <c r="IO427" s="234"/>
      <c r="IP427" s="234"/>
      <c r="IQ427" s="234"/>
      <c r="IR427" s="234"/>
      <c r="IS427" s="234"/>
      <c r="IT427" s="234"/>
      <c r="IU427" s="234"/>
      <c r="IV427" s="234"/>
      <c r="IW427" s="234"/>
      <c r="IX427" s="234"/>
      <c r="IY427" s="234"/>
      <c r="IZ427" s="234"/>
      <c r="JA427" s="234"/>
      <c r="JB427" s="234"/>
      <c r="JC427" s="234"/>
      <c r="JD427" s="234"/>
      <c r="JE427" s="234"/>
      <c r="JF427" s="234"/>
      <c r="JG427" s="234"/>
      <c r="JH427" s="234"/>
      <c r="JI427" s="234"/>
      <c r="JJ427" s="234"/>
      <c r="JK427" s="234"/>
      <c r="JL427" s="234"/>
      <c r="JM427" s="234"/>
      <c r="JN427" s="234"/>
      <c r="JO427" s="234"/>
      <c r="JP427" s="234"/>
      <c r="JQ427" s="234"/>
      <c r="JR427" s="234"/>
      <c r="JS427" s="234"/>
      <c r="JT427" s="234"/>
      <c r="JU427" s="234"/>
      <c r="JV427" s="234"/>
      <c r="JW427" s="234"/>
      <c r="JX427" s="234"/>
      <c r="JY427" s="234"/>
      <c r="JZ427" s="234"/>
      <c r="KA427" s="234"/>
      <c r="KB427" s="234"/>
      <c r="KC427" s="234"/>
      <c r="KD427" s="234"/>
      <c r="KE427" s="234"/>
      <c r="KF427" s="234"/>
      <c r="KG427" s="234"/>
      <c r="KH427" s="234"/>
      <c r="KI427" s="234"/>
      <c r="KJ427" s="234"/>
      <c r="KK427" s="234"/>
      <c r="KL427" s="234"/>
      <c r="KM427" s="234"/>
      <c r="KN427" s="234"/>
      <c r="KO427" s="234"/>
      <c r="KP427" s="234"/>
      <c r="KQ427" s="234"/>
      <c r="KR427" s="234"/>
      <c r="KS427" s="234"/>
      <c r="KT427" s="234"/>
      <c r="KU427" s="234"/>
      <c r="KV427" s="234"/>
      <c r="KW427" s="234"/>
      <c r="KX427" s="234"/>
      <c r="KY427" s="234"/>
      <c r="KZ427" s="234"/>
      <c r="LA427" s="234"/>
      <c r="LB427" s="234"/>
      <c r="LC427" s="234"/>
      <c r="LD427" s="234"/>
      <c r="LE427" s="234"/>
      <c r="LF427" s="234"/>
      <c r="LG427" s="234"/>
      <c r="LH427" s="234"/>
      <c r="LI427" s="234"/>
      <c r="LJ427" s="234"/>
      <c r="LK427" s="234"/>
      <c r="LL427" s="234"/>
      <c r="LM427" s="234"/>
      <c r="LN427" s="234"/>
      <c r="LO427" s="234"/>
      <c r="LP427" s="234"/>
      <c r="LQ427" s="234"/>
      <c r="LR427" s="234"/>
      <c r="LS427" s="234"/>
      <c r="LT427" s="234"/>
      <c r="LU427" s="234"/>
      <c r="LV427" s="234"/>
      <c r="LW427" s="234"/>
      <c r="LX427" s="234"/>
      <c r="LY427" s="234"/>
      <c r="LZ427" s="234"/>
      <c r="MA427" s="234"/>
      <c r="MB427" s="234"/>
      <c r="MC427" s="234"/>
      <c r="MD427" s="234"/>
      <c r="ME427" s="234"/>
      <c r="MF427" s="234"/>
      <c r="MG427" s="234"/>
      <c r="MH427" s="234"/>
      <c r="MI427" s="234"/>
      <c r="MJ427" s="234"/>
      <c r="MK427" s="234"/>
      <c r="ML427" s="234"/>
      <c r="MM427" s="234"/>
      <c r="MN427" s="234"/>
      <c r="MO427" s="234"/>
      <c r="MP427" s="234"/>
      <c r="MQ427" s="234"/>
      <c r="MR427" s="234"/>
      <c r="MS427" s="234"/>
      <c r="MT427" s="234"/>
      <c r="MU427" s="234"/>
      <c r="MV427" s="234"/>
      <c r="MW427" s="234"/>
      <c r="MX427" s="234"/>
      <c r="MY427" s="234"/>
      <c r="MZ427" s="234"/>
      <c r="NA427" s="234"/>
      <c r="NB427" s="234"/>
      <c r="NC427" s="234"/>
      <c r="ND427" s="234"/>
      <c r="NE427" s="234"/>
      <c r="NF427" s="234"/>
      <c r="NG427" s="234"/>
      <c r="NH427" s="234"/>
      <c r="NI427" s="234"/>
      <c r="NJ427" s="234"/>
      <c r="NK427" s="234"/>
      <c r="NL427" s="234"/>
      <c r="NM427" s="234"/>
      <c r="NN427" s="234"/>
      <c r="NO427" s="234"/>
      <c r="NP427" s="234"/>
      <c r="NQ427" s="234"/>
      <c r="NR427" s="234"/>
      <c r="NS427" s="234"/>
      <c r="NT427" s="234"/>
      <c r="NU427" s="234"/>
      <c r="NV427" s="234"/>
      <c r="NW427" s="234"/>
      <c r="NX427" s="234"/>
      <c r="NY427" s="234"/>
      <c r="NZ427" s="234"/>
      <c r="OA427" s="234"/>
      <c r="OB427" s="234"/>
      <c r="OC427" s="234"/>
      <c r="OD427" s="234"/>
      <c r="OE427" s="234"/>
      <c r="OF427" s="234"/>
      <c r="OG427" s="234"/>
      <c r="OH427" s="234"/>
      <c r="OI427" s="234"/>
      <c r="OJ427" s="234"/>
      <c r="OK427" s="234"/>
      <c r="OL427" s="234"/>
      <c r="OM427" s="234"/>
      <c r="ON427" s="234"/>
      <c r="OO427" s="234"/>
      <c r="OP427" s="234"/>
      <c r="OQ427" s="234"/>
      <c r="OR427" s="234"/>
      <c r="OS427" s="234"/>
      <c r="OT427" s="234"/>
      <c r="OU427" s="234"/>
      <c r="OV427" s="234"/>
      <c r="OW427" s="234"/>
      <c r="OX427" s="234"/>
      <c r="OY427" s="234"/>
      <c r="OZ427" s="234"/>
      <c r="PA427" s="234"/>
      <c r="PB427" s="234"/>
      <c r="PC427" s="234"/>
      <c r="PD427" s="234"/>
      <c r="PE427" s="234"/>
      <c r="PF427" s="234"/>
      <c r="PG427" s="234"/>
      <c r="PH427" s="234"/>
      <c r="PI427" s="234"/>
      <c r="PJ427" s="234"/>
      <c r="PK427" s="234"/>
      <c r="PL427" s="234"/>
      <c r="PM427" s="234"/>
      <c r="PN427" s="234"/>
      <c r="PO427" s="234"/>
      <c r="PP427" s="234"/>
      <c r="PQ427" s="234"/>
      <c r="PR427" s="234"/>
      <c r="PS427" s="234"/>
      <c r="PT427" s="234"/>
      <c r="PU427" s="234"/>
      <c r="PV427" s="234"/>
      <c r="PW427" s="234"/>
      <c r="PX427" s="234"/>
      <c r="PY427" s="234"/>
      <c r="PZ427" s="234"/>
      <c r="QA427" s="234"/>
      <c r="QB427" s="234"/>
      <c r="QC427" s="234"/>
      <c r="QD427" s="234"/>
      <c r="QE427" s="234"/>
      <c r="QF427" s="234"/>
      <c r="QG427" s="234"/>
      <c r="QH427" s="234"/>
      <c r="QI427" s="234"/>
      <c r="QJ427" s="234"/>
      <c r="QK427" s="234"/>
      <c r="QL427" s="234"/>
      <c r="QM427" s="234"/>
      <c r="QN427" s="234"/>
      <c r="QO427" s="234"/>
      <c r="QP427" s="234"/>
      <c r="QQ427" s="234"/>
      <c r="QR427" s="234"/>
      <c r="QS427" s="234"/>
      <c r="QT427" s="234"/>
      <c r="QU427" s="234"/>
      <c r="QV427" s="234"/>
      <c r="QW427" s="234"/>
      <c r="QX427" s="234"/>
      <c r="QY427" s="234"/>
      <c r="QZ427" s="234"/>
      <c r="RA427" s="234"/>
      <c r="RB427" s="234"/>
      <c r="RC427" s="234"/>
      <c r="RD427" s="234"/>
      <c r="RE427" s="234"/>
      <c r="RF427" s="234"/>
      <c r="RG427" s="234"/>
      <c r="RH427" s="234"/>
      <c r="RI427" s="234"/>
      <c r="RJ427" s="234"/>
      <c r="RK427" s="234"/>
      <c r="RL427" s="234"/>
      <c r="RM427" s="234"/>
      <c r="RN427" s="234"/>
      <c r="RO427" s="234"/>
      <c r="RP427" s="234"/>
      <c r="RQ427" s="234"/>
      <c r="RR427" s="234"/>
      <c r="RS427" s="234"/>
      <c r="RT427" s="234"/>
      <c r="RU427" s="234"/>
      <c r="RV427" s="234"/>
      <c r="RW427" s="234"/>
      <c r="RX427" s="234"/>
      <c r="RY427" s="234"/>
      <c r="RZ427" s="234"/>
      <c r="SA427" s="234"/>
      <c r="SB427" s="234"/>
      <c r="SC427" s="234"/>
      <c r="SD427" s="234"/>
      <c r="SE427" s="234"/>
      <c r="SF427" s="234"/>
      <c r="SG427" s="234"/>
      <c r="SH427" s="234"/>
      <c r="SI427" s="234"/>
      <c r="SJ427" s="234"/>
      <c r="SK427" s="234"/>
      <c r="SL427" s="234"/>
      <c r="SM427" s="234"/>
      <c r="SN427" s="234"/>
      <c r="SO427" s="234"/>
      <c r="SP427" s="234"/>
      <c r="SQ427" s="234"/>
      <c r="SR427" s="234"/>
      <c r="SS427" s="234"/>
      <c r="ST427" s="234"/>
      <c r="SU427" s="234"/>
      <c r="SV427" s="234"/>
      <c r="SW427" s="234"/>
      <c r="SX427" s="234"/>
      <c r="SY427" s="234"/>
      <c r="SZ427" s="234"/>
      <c r="TA427" s="234"/>
      <c r="TB427" s="234"/>
      <c r="TC427" s="234"/>
      <c r="TD427" s="234"/>
      <c r="TE427" s="234"/>
      <c r="TF427" s="234"/>
      <c r="TG427" s="234"/>
      <c r="TH427" s="234"/>
      <c r="TI427" s="234"/>
      <c r="TJ427" s="234"/>
      <c r="TK427" s="234"/>
      <c r="TL427" s="234"/>
      <c r="TM427" s="234"/>
      <c r="TN427" s="234"/>
      <c r="TO427" s="234"/>
      <c r="TP427" s="234"/>
      <c r="TQ427" s="234"/>
      <c r="TR427" s="234"/>
      <c r="TS427" s="234"/>
      <c r="TT427" s="234"/>
      <c r="TU427" s="234"/>
      <c r="TV427" s="234"/>
      <c r="TW427" s="234"/>
      <c r="TX427" s="234"/>
      <c r="TY427" s="234"/>
      <c r="TZ427" s="234"/>
      <c r="UA427" s="234"/>
      <c r="UB427" s="234"/>
      <c r="UC427" s="234"/>
      <c r="UD427" s="234"/>
      <c r="UE427" s="234"/>
      <c r="UF427" s="234"/>
      <c r="UG427" s="234"/>
      <c r="UH427" s="234"/>
      <c r="UI427" s="234"/>
      <c r="UJ427" s="234"/>
      <c r="UK427" s="234"/>
      <c r="UL427" s="234"/>
      <c r="UM427" s="234"/>
      <c r="UN427" s="234"/>
      <c r="UO427" s="234"/>
      <c r="UP427" s="234"/>
      <c r="UQ427" s="234"/>
      <c r="UR427" s="234"/>
      <c r="US427" s="234"/>
      <c r="UT427" s="234"/>
      <c r="UU427" s="234"/>
      <c r="UV427" s="234"/>
      <c r="UW427" s="234"/>
      <c r="UX427" s="234"/>
      <c r="UY427" s="234"/>
      <c r="UZ427" s="234"/>
      <c r="VA427" s="234"/>
      <c r="VB427" s="234"/>
      <c r="VC427" s="234"/>
      <c r="VD427" s="234"/>
      <c r="VE427" s="234"/>
      <c r="VF427" s="234"/>
      <c r="VG427" s="234"/>
      <c r="VH427" s="234"/>
      <c r="VI427" s="234"/>
      <c r="VJ427" s="234"/>
      <c r="VK427" s="234"/>
      <c r="VL427" s="234"/>
      <c r="VM427" s="234"/>
      <c r="VN427" s="234"/>
      <c r="VO427" s="234"/>
      <c r="VP427" s="234"/>
      <c r="VQ427" s="234"/>
      <c r="VR427" s="234"/>
      <c r="VS427" s="234"/>
      <c r="VT427" s="234"/>
      <c r="VU427" s="234"/>
      <c r="VV427" s="234"/>
      <c r="VW427" s="234"/>
      <c r="VX427" s="234"/>
      <c r="VY427" s="234"/>
      <c r="VZ427" s="234"/>
      <c r="WA427" s="234"/>
      <c r="WB427" s="234"/>
      <c r="WC427" s="234"/>
      <c r="WD427" s="234"/>
      <c r="WE427" s="234"/>
      <c r="WF427" s="234"/>
      <c r="WG427" s="234"/>
      <c r="WH427" s="234"/>
      <c r="WI427" s="234"/>
      <c r="WJ427" s="234"/>
      <c r="WK427" s="234"/>
      <c r="WL427" s="234"/>
      <c r="WM427" s="234"/>
      <c r="WN427" s="234"/>
      <c r="WO427" s="234"/>
      <c r="WP427" s="234"/>
      <c r="WQ427" s="234"/>
      <c r="WR427" s="234"/>
      <c r="WS427" s="234"/>
      <c r="WT427" s="234"/>
      <c r="WU427" s="234"/>
      <c r="WV427" s="234"/>
      <c r="WW427" s="234"/>
      <c r="WX427" s="234"/>
      <c r="WY427" s="234"/>
      <c r="WZ427" s="234"/>
      <c r="XA427" s="234"/>
      <c r="XB427" s="234"/>
      <c r="XC427" s="234"/>
      <c r="XD427" s="234"/>
      <c r="XE427" s="234"/>
      <c r="XF427" s="234"/>
      <c r="XG427" s="234"/>
      <c r="XH427" s="234"/>
      <c r="XI427" s="234"/>
      <c r="XJ427" s="234"/>
      <c r="XK427" s="234"/>
      <c r="XL427" s="234"/>
      <c r="XM427" s="234"/>
      <c r="XN427" s="234"/>
      <c r="XO427" s="234"/>
      <c r="XP427" s="234"/>
      <c r="XQ427" s="234"/>
      <c r="XR427" s="234"/>
      <c r="XS427" s="234"/>
      <c r="XT427" s="234"/>
      <c r="XU427" s="234"/>
      <c r="XV427" s="234"/>
      <c r="XW427" s="234"/>
      <c r="XX427" s="234"/>
      <c r="XY427" s="234"/>
      <c r="XZ427" s="234"/>
      <c r="YA427" s="234"/>
      <c r="YB427" s="234"/>
      <c r="YC427" s="234"/>
      <c r="YD427" s="234"/>
      <c r="YE427" s="234"/>
      <c r="YF427" s="234"/>
      <c r="YG427" s="234"/>
      <c r="YH427" s="234"/>
      <c r="YI427" s="234"/>
      <c r="YJ427" s="234"/>
      <c r="YK427" s="234"/>
      <c r="YL427" s="234"/>
      <c r="YM427" s="234"/>
      <c r="YN427" s="234"/>
      <c r="YO427" s="234"/>
      <c r="YP427" s="234"/>
      <c r="YQ427" s="234"/>
      <c r="YR427" s="234"/>
      <c r="YS427" s="234"/>
      <c r="YT427" s="234"/>
      <c r="YU427" s="234"/>
      <c r="YV427" s="234"/>
      <c r="YW427" s="234"/>
      <c r="YX427" s="234"/>
      <c r="YY427" s="234"/>
      <c r="YZ427" s="234"/>
      <c r="ZA427" s="234"/>
      <c r="ZB427" s="234"/>
      <c r="ZC427" s="234"/>
      <c r="ZD427" s="234"/>
      <c r="ZE427" s="234"/>
      <c r="ZF427" s="234"/>
      <c r="ZG427" s="234"/>
      <c r="ZH427" s="234"/>
      <c r="ZI427" s="234"/>
      <c r="ZJ427" s="234"/>
      <c r="ZK427" s="234"/>
      <c r="ZL427" s="234"/>
      <c r="ZM427" s="234"/>
      <c r="ZN427" s="234"/>
      <c r="ZO427" s="234"/>
      <c r="ZP427" s="234"/>
      <c r="ZQ427" s="234"/>
      <c r="ZR427" s="234"/>
      <c r="ZS427" s="234"/>
      <c r="ZT427" s="234"/>
      <c r="ZU427" s="234"/>
      <c r="ZV427" s="234"/>
      <c r="ZW427" s="234"/>
      <c r="ZX427" s="234"/>
      <c r="ZY427" s="234"/>
      <c r="ZZ427" s="234"/>
      <c r="AAA427" s="234"/>
      <c r="AAB427" s="234"/>
      <c r="AAC427" s="234"/>
      <c r="AAD427" s="234"/>
      <c r="AAE427" s="234"/>
      <c r="AAF427" s="234"/>
      <c r="AAG427" s="234"/>
      <c r="AAH427" s="234"/>
      <c r="AAI427" s="234"/>
      <c r="AAJ427" s="234"/>
      <c r="AAK427" s="234"/>
      <c r="AAL427" s="234"/>
      <c r="AAM427" s="234"/>
      <c r="AAN427" s="234"/>
      <c r="AAO427" s="234"/>
      <c r="AAP427" s="234"/>
      <c r="AAQ427" s="234"/>
      <c r="AAR427" s="234"/>
      <c r="AAS427" s="234"/>
      <c r="AAT427" s="234"/>
      <c r="AAU427" s="234"/>
      <c r="AAV427" s="234"/>
      <c r="AAW427" s="234"/>
      <c r="AAX427" s="234"/>
      <c r="AAY427" s="234"/>
      <c r="AAZ427" s="234"/>
      <c r="ABA427" s="234"/>
      <c r="ABB427" s="234"/>
      <c r="ABC427" s="234"/>
      <c r="ABD427" s="234"/>
      <c r="ABE427" s="234"/>
      <c r="ABF427" s="234"/>
      <c r="ABG427" s="234"/>
      <c r="ABH427" s="234"/>
      <c r="ABI427" s="234"/>
      <c r="ABJ427" s="234"/>
      <c r="ABK427" s="234"/>
      <c r="ABL427" s="234"/>
      <c r="ABM427" s="234"/>
      <c r="ABN427" s="234"/>
      <c r="ABO427" s="234"/>
      <c r="ABP427" s="234"/>
      <c r="ABQ427" s="234"/>
      <c r="ABR427" s="234"/>
      <c r="ABS427" s="234"/>
      <c r="ABT427" s="234"/>
      <c r="ABU427" s="234"/>
      <c r="ABV427" s="234"/>
      <c r="ABW427" s="234"/>
      <c r="ABX427" s="234"/>
      <c r="ABY427" s="234"/>
      <c r="ABZ427" s="234"/>
      <c r="ACA427" s="234"/>
      <c r="ACB427" s="234"/>
      <c r="ACC427" s="234"/>
      <c r="ACD427" s="234"/>
      <c r="ACE427" s="234"/>
      <c r="ACF427" s="234"/>
      <c r="ACG427" s="234"/>
      <c r="ACH427" s="234"/>
      <c r="ACI427" s="234"/>
      <c r="ACJ427" s="234"/>
      <c r="ACK427" s="234"/>
      <c r="ACL427" s="234"/>
      <c r="ACM427" s="234"/>
      <c r="ACN427" s="234"/>
      <c r="ACO427" s="234"/>
      <c r="ACP427" s="234"/>
      <c r="ACQ427" s="234"/>
      <c r="ACR427" s="234"/>
      <c r="ACS427" s="234"/>
      <c r="ACT427" s="234"/>
      <c r="ACU427" s="234"/>
      <c r="ACV427" s="234"/>
      <c r="ACW427" s="234"/>
      <c r="ACX427" s="234"/>
      <c r="ACY427" s="234"/>
      <c r="ACZ427" s="234"/>
      <c r="ADA427" s="234"/>
      <c r="ADB427" s="234"/>
      <c r="ADC427" s="234"/>
      <c r="ADD427" s="234"/>
      <c r="ADE427" s="234"/>
      <c r="ADF427" s="234"/>
      <c r="ADG427" s="234"/>
      <c r="ADH427" s="234"/>
      <c r="ADI427" s="234"/>
      <c r="ADJ427" s="234"/>
      <c r="ADK427" s="234"/>
      <c r="ADL427" s="234"/>
      <c r="ADM427" s="234"/>
      <c r="ADN427" s="234"/>
      <c r="ADO427" s="234"/>
      <c r="ADP427" s="234"/>
      <c r="ADQ427" s="234"/>
      <c r="ADR427" s="234"/>
      <c r="ADS427" s="234"/>
      <c r="ADT427" s="234"/>
      <c r="ADU427" s="234"/>
      <c r="ADV427" s="234"/>
      <c r="ADW427" s="234"/>
      <c r="ADX427" s="234"/>
      <c r="ADY427" s="234"/>
      <c r="ADZ427" s="234"/>
      <c r="AEA427" s="234"/>
      <c r="AEB427" s="234"/>
      <c r="AEC427" s="234"/>
      <c r="AED427" s="234"/>
      <c r="AEE427" s="234"/>
      <c r="AEF427" s="234"/>
      <c r="AEG427" s="234"/>
      <c r="AEH427" s="234"/>
      <c r="AEI427" s="234"/>
      <c r="AEJ427" s="234"/>
      <c r="AEK427" s="234"/>
      <c r="AEL427" s="234"/>
      <c r="AEM427" s="234"/>
      <c r="AEN427" s="234"/>
      <c r="AEO427" s="234"/>
      <c r="AEP427" s="234"/>
      <c r="AEQ427" s="234"/>
      <c r="AER427" s="234"/>
      <c r="AES427" s="234"/>
      <c r="AET427" s="234"/>
      <c r="AEU427" s="234"/>
      <c r="AEV427" s="234"/>
      <c r="AEW427" s="234"/>
      <c r="AEX427" s="234"/>
      <c r="AEY427" s="234"/>
      <c r="AEZ427" s="234"/>
      <c r="AFA427" s="234"/>
      <c r="AFB427" s="234"/>
      <c r="AFC427" s="234"/>
      <c r="AFD427" s="234"/>
      <c r="AFE427" s="234"/>
      <c r="AFF427" s="234"/>
      <c r="AFG427" s="234"/>
      <c r="AFH427" s="234"/>
      <c r="AFI427" s="234"/>
      <c r="AFJ427" s="234"/>
      <c r="AFK427" s="234"/>
      <c r="AFL427" s="234"/>
      <c r="AFM427" s="234"/>
      <c r="AFN427" s="234"/>
      <c r="AFO427" s="234"/>
      <c r="AFP427" s="234"/>
      <c r="AFQ427" s="234"/>
      <c r="AFR427" s="234"/>
      <c r="AFS427" s="234"/>
      <c r="AFT427" s="234"/>
      <c r="AFU427" s="234"/>
      <c r="AFV427" s="234"/>
      <c r="AFW427" s="234"/>
      <c r="AFX427" s="234"/>
      <c r="AFY427" s="234"/>
      <c r="AFZ427" s="234"/>
      <c r="AGA427" s="234"/>
      <c r="AGB427" s="234"/>
      <c r="AGC427" s="234"/>
      <c r="AGD427" s="234"/>
      <c r="AGE427" s="234"/>
      <c r="AGF427" s="234"/>
      <c r="AGG427" s="234"/>
      <c r="AGH427" s="234"/>
      <c r="AGI427" s="234"/>
      <c r="AGJ427" s="234"/>
      <c r="AGK427" s="234"/>
      <c r="AGL427" s="234"/>
      <c r="AGM427" s="234"/>
      <c r="AGN427" s="234"/>
      <c r="AGO427" s="234"/>
      <c r="AGP427" s="234"/>
      <c r="AGQ427" s="234"/>
      <c r="AGR427" s="234"/>
      <c r="AGS427" s="234"/>
      <c r="AGT427" s="234"/>
      <c r="AGU427" s="234"/>
      <c r="AGV427" s="234"/>
      <c r="AGW427" s="234"/>
      <c r="AGX427" s="234"/>
      <c r="AGY427" s="234"/>
      <c r="AGZ427" s="234"/>
      <c r="AHA427" s="234"/>
      <c r="AHB427" s="234"/>
      <c r="AHC427" s="234"/>
      <c r="AHD427" s="234"/>
      <c r="AHE427" s="234"/>
      <c r="AHF427" s="234"/>
      <c r="AHG427" s="234"/>
      <c r="AHH427" s="234"/>
      <c r="AHI427" s="234"/>
      <c r="AHJ427" s="234"/>
      <c r="AHK427" s="234"/>
      <c r="AHL427" s="234"/>
      <c r="AHM427" s="234"/>
      <c r="AHN427" s="234"/>
      <c r="AHO427" s="234"/>
      <c r="AHP427" s="234"/>
      <c r="AHQ427" s="234"/>
      <c r="AHR427" s="234"/>
      <c r="AHS427" s="234"/>
      <c r="AHT427" s="234"/>
      <c r="AHU427" s="234"/>
      <c r="AHV427" s="234"/>
      <c r="AHW427" s="234"/>
      <c r="AHX427" s="234"/>
      <c r="AHY427" s="234"/>
      <c r="AHZ427" s="234"/>
      <c r="AIA427" s="234"/>
      <c r="AIB427" s="234"/>
      <c r="AIC427" s="234"/>
      <c r="AID427" s="234"/>
      <c r="AIE427" s="234"/>
      <c r="AIF427" s="234"/>
      <c r="AIG427" s="234"/>
      <c r="AIH427" s="234"/>
      <c r="AII427" s="234"/>
      <c r="AIJ427" s="234"/>
      <c r="AIK427" s="234"/>
      <c r="AIL427" s="234"/>
      <c r="AIM427" s="234"/>
      <c r="AIN427" s="234"/>
      <c r="AIO427" s="234"/>
      <c r="AIP427" s="234"/>
      <c r="AIQ427" s="234"/>
      <c r="AIR427" s="234"/>
      <c r="AIS427" s="234"/>
      <c r="AIT427" s="234"/>
      <c r="AIU427" s="234"/>
      <c r="AIV427" s="234"/>
      <c r="AIW427" s="234"/>
      <c r="AIX427" s="234"/>
      <c r="AIY427" s="234"/>
      <c r="AIZ427" s="234"/>
      <c r="AJA427" s="234"/>
      <c r="AJB427" s="234"/>
      <c r="AJC427" s="234"/>
      <c r="AJD427" s="234"/>
      <c r="AJE427" s="234"/>
      <c r="AJF427" s="234"/>
      <c r="AJG427" s="234"/>
      <c r="AJH427" s="234"/>
      <c r="AJI427" s="234"/>
      <c r="AJJ427" s="234"/>
      <c r="AJK427" s="234"/>
      <c r="AJL427" s="234"/>
      <c r="AJM427" s="234"/>
      <c r="AJN427" s="234"/>
      <c r="AJO427" s="234"/>
      <c r="AJP427" s="234"/>
      <c r="AJQ427" s="234"/>
      <c r="AJR427" s="234"/>
      <c r="AJS427" s="234"/>
      <c r="AJT427" s="234"/>
      <c r="AJU427" s="234"/>
      <c r="AJV427" s="234"/>
      <c r="AJW427" s="234"/>
      <c r="AJX427" s="234"/>
      <c r="AJY427" s="234"/>
      <c r="AJZ427" s="234"/>
      <c r="AKA427" s="234"/>
      <c r="AKB427" s="234"/>
      <c r="AKC427" s="234"/>
      <c r="AKD427" s="234"/>
      <c r="AKE427" s="234"/>
      <c r="AKF427" s="234"/>
      <c r="AKG427" s="234"/>
      <c r="AKH427" s="234"/>
      <c r="AKI427" s="234"/>
      <c r="AKJ427" s="234"/>
      <c r="AKK427" s="234"/>
      <c r="AKL427" s="234"/>
      <c r="AKM427" s="234"/>
      <c r="AKN427" s="234"/>
      <c r="AKO427" s="234"/>
      <c r="AKP427" s="234"/>
      <c r="AKQ427" s="234"/>
      <c r="AKR427" s="234"/>
      <c r="AKS427" s="234"/>
      <c r="AKT427" s="234"/>
      <c r="AKU427" s="234"/>
      <c r="AKV427" s="234"/>
      <c r="AKW427" s="234"/>
      <c r="AKX427" s="234"/>
      <c r="AKY427" s="234"/>
      <c r="AKZ427" s="234"/>
      <c r="ALA427" s="234"/>
      <c r="ALB427" s="234"/>
      <c r="ALC427" s="234"/>
      <c r="ALD427" s="234"/>
      <c r="ALE427" s="234"/>
      <c r="ALF427" s="234"/>
      <c r="ALG427" s="234"/>
      <c r="ALH427" s="234"/>
      <c r="ALI427" s="234"/>
      <c r="ALJ427" s="234"/>
      <c r="ALK427" s="234"/>
      <c r="ALL427" s="234"/>
      <c r="ALM427" s="234"/>
      <c r="ALN427" s="234"/>
      <c r="ALO427" s="234"/>
      <c r="ALP427" s="234"/>
      <c r="ALQ427" s="234"/>
      <c r="ALR427" s="234"/>
      <c r="ALS427" s="234"/>
      <c r="ALT427" s="234"/>
      <c r="ALU427" s="234"/>
      <c r="ALV427" s="234"/>
      <c r="ALW427" s="234"/>
      <c r="ALX427" s="234"/>
      <c r="ALY427" s="234"/>
      <c r="ALZ427" s="234"/>
      <c r="AMA427" s="234"/>
      <c r="AMB427" s="234"/>
      <c r="AMC427" s="234"/>
      <c r="AMD427" s="234"/>
      <c r="AME427" s="234"/>
      <c r="AMF427" s="234"/>
      <c r="AMG427" s="234"/>
      <c r="AMH427" s="234"/>
      <c r="AMI427" s="234"/>
      <c r="AMJ427" s="234"/>
      <c r="AMK427" s="234"/>
      <c r="AML427" s="234"/>
      <c r="AMM427" s="234"/>
      <c r="AMN427" s="234"/>
      <c r="AMO427" s="234"/>
      <c r="AMP427" s="234"/>
      <c r="AMQ427" s="234"/>
      <c r="AMR427" s="234"/>
      <c r="AMS427" s="234"/>
      <c r="AMT427" s="234"/>
      <c r="AMU427" s="234"/>
      <c r="AMV427" s="234"/>
      <c r="AMW427" s="234"/>
      <c r="AMX427" s="234"/>
      <c r="AMY427" s="234"/>
      <c r="AMZ427" s="234"/>
      <c r="ANA427" s="234"/>
      <c r="ANB427" s="234"/>
      <c r="ANC427" s="234"/>
      <c r="AND427" s="234"/>
      <c r="ANE427" s="234"/>
      <c r="ANF427" s="234"/>
      <c r="ANG427" s="234"/>
      <c r="ANH427" s="234"/>
      <c r="ANI427" s="234"/>
      <c r="ANJ427" s="234"/>
      <c r="ANK427" s="234"/>
      <c r="ANL427" s="234"/>
      <c r="ANM427" s="234"/>
      <c r="ANN427" s="234"/>
      <c r="ANO427" s="234"/>
      <c r="ANP427" s="234"/>
      <c r="ANQ427" s="234"/>
      <c r="ANR427" s="234"/>
      <c r="ANS427" s="234"/>
      <c r="ANT427" s="234"/>
      <c r="ANU427" s="234"/>
      <c r="ANV427" s="234"/>
      <c r="ANW427" s="234"/>
      <c r="ANX427" s="234"/>
      <c r="ANY427" s="234"/>
      <c r="ANZ427" s="234"/>
      <c r="AOA427" s="234"/>
      <c r="AOB427" s="234"/>
      <c r="AOC427" s="234"/>
      <c r="AOD427" s="234"/>
      <c r="AOE427" s="234"/>
      <c r="AOF427" s="234"/>
      <c r="AOG427" s="234"/>
      <c r="AOH427" s="234"/>
      <c r="AOI427" s="234"/>
      <c r="AOJ427" s="234"/>
      <c r="AOK427" s="234"/>
      <c r="AOL427" s="234"/>
      <c r="AOM427" s="234"/>
      <c r="AON427" s="234"/>
      <c r="AOO427" s="234"/>
      <c r="AOP427" s="234"/>
      <c r="AOQ427" s="234"/>
      <c r="AOR427" s="234"/>
      <c r="AOS427" s="234"/>
      <c r="AOT427" s="234"/>
      <c r="AOU427" s="234"/>
      <c r="AOV427" s="234"/>
      <c r="AOW427" s="234"/>
      <c r="AOX427" s="234"/>
      <c r="AOY427" s="234"/>
      <c r="AOZ427" s="234"/>
      <c r="APA427" s="234"/>
      <c r="APB427" s="234"/>
      <c r="APC427" s="234"/>
      <c r="APD427" s="234"/>
      <c r="APE427" s="234"/>
      <c r="APF427" s="234"/>
      <c r="APG427" s="234"/>
      <c r="APH427" s="234"/>
      <c r="API427" s="234"/>
      <c r="APJ427" s="234"/>
      <c r="APK427" s="234"/>
      <c r="APL427" s="234"/>
      <c r="APM427" s="234"/>
      <c r="APN427" s="234"/>
      <c r="APO427" s="234"/>
      <c r="APP427" s="234"/>
      <c r="APQ427" s="234"/>
      <c r="APR427" s="234"/>
      <c r="APS427" s="234"/>
      <c r="APT427" s="234"/>
      <c r="APU427" s="234"/>
      <c r="APV427" s="234"/>
      <c r="APW427" s="234"/>
      <c r="APX427" s="234"/>
      <c r="APY427" s="234"/>
      <c r="APZ427" s="234"/>
      <c r="AQA427" s="234"/>
      <c r="AQB427" s="234"/>
      <c r="AQC427" s="234"/>
      <c r="AQD427" s="234"/>
      <c r="AQE427" s="234"/>
      <c r="AQF427" s="234"/>
      <c r="AQG427" s="234"/>
      <c r="AQH427" s="234"/>
      <c r="AQI427" s="234"/>
      <c r="AQJ427" s="234"/>
      <c r="AQK427" s="234"/>
      <c r="AQL427" s="234"/>
      <c r="AQM427" s="234"/>
      <c r="AQN427" s="234"/>
      <c r="AQO427" s="234"/>
      <c r="AQP427" s="234"/>
      <c r="AQQ427" s="234"/>
      <c r="AQR427" s="234"/>
      <c r="AQS427" s="234"/>
      <c r="AQT427" s="234"/>
      <c r="AQU427" s="234"/>
      <c r="AQV427" s="234"/>
      <c r="AQW427" s="234"/>
      <c r="AQX427" s="234"/>
      <c r="AQY427" s="234"/>
      <c r="AQZ427" s="234"/>
      <c r="ARA427" s="234"/>
      <c r="ARB427" s="234"/>
      <c r="ARC427" s="234"/>
      <c r="ARD427" s="234"/>
      <c r="ARE427" s="234"/>
      <c r="ARF427" s="234"/>
      <c r="ARG427" s="234"/>
      <c r="ARH427" s="234"/>
      <c r="ARI427" s="234"/>
      <c r="ARJ427" s="234"/>
      <c r="ARK427" s="234"/>
      <c r="ARL427" s="234"/>
      <c r="ARM427" s="234"/>
      <c r="ARN427" s="234"/>
      <c r="ARO427" s="234"/>
      <c r="ARP427" s="234"/>
      <c r="ARQ427" s="234"/>
      <c r="ARR427" s="234"/>
      <c r="ARS427" s="234"/>
      <c r="ART427" s="234"/>
      <c r="ARU427" s="234"/>
      <c r="ARV427" s="234"/>
      <c r="ARW427" s="234"/>
      <c r="ARX427" s="234"/>
      <c r="ARY427" s="234"/>
      <c r="ARZ427" s="234"/>
      <c r="ASA427" s="234"/>
      <c r="ASB427" s="234"/>
      <c r="ASC427" s="234"/>
      <c r="ASD427" s="234"/>
      <c r="ASE427" s="234"/>
      <c r="ASF427" s="234"/>
      <c r="ASG427" s="234"/>
      <c r="ASH427" s="234"/>
      <c r="ASI427" s="234"/>
      <c r="ASJ427" s="234"/>
      <c r="ASK427" s="234"/>
      <c r="ASL427" s="234"/>
      <c r="ASM427" s="234"/>
      <c r="ASN427" s="234"/>
      <c r="ASO427" s="234"/>
      <c r="ASP427" s="234"/>
      <c r="ASQ427" s="234"/>
      <c r="ASR427" s="234"/>
      <c r="ASS427" s="234"/>
      <c r="AST427" s="234"/>
      <c r="ASU427" s="234"/>
      <c r="ASV427" s="234"/>
      <c r="ASW427" s="234"/>
      <c r="ASX427" s="234"/>
      <c r="ASY427" s="234"/>
      <c r="ASZ427" s="234"/>
      <c r="ATA427" s="234"/>
      <c r="ATB427" s="234"/>
      <c r="ATC427" s="234"/>
      <c r="ATD427" s="234"/>
      <c r="ATE427" s="234"/>
      <c r="ATF427" s="234"/>
      <c r="ATG427" s="234"/>
      <c r="ATH427" s="234"/>
      <c r="ATI427" s="234"/>
      <c r="ATJ427" s="234"/>
      <c r="ATK427" s="234"/>
      <c r="ATL427" s="234"/>
      <c r="ATM427" s="234"/>
      <c r="ATN427" s="234"/>
      <c r="ATO427" s="234"/>
      <c r="ATP427" s="234"/>
      <c r="ATQ427" s="234"/>
      <c r="ATR427" s="234"/>
      <c r="ATS427" s="234"/>
      <c r="ATT427" s="234"/>
      <c r="ATU427" s="234"/>
      <c r="ATV427" s="234"/>
      <c r="ATW427" s="234"/>
      <c r="ATX427" s="234"/>
      <c r="ATY427" s="234"/>
      <c r="ATZ427" s="234"/>
      <c r="AUA427" s="234"/>
      <c r="AUB427" s="234"/>
      <c r="AUC427" s="234"/>
      <c r="AUD427" s="234"/>
      <c r="AUE427" s="234"/>
      <c r="AUF427" s="234"/>
      <c r="AUG427" s="234"/>
      <c r="AUH427" s="234"/>
      <c r="AUI427" s="234"/>
      <c r="AUJ427" s="234"/>
      <c r="AUK427" s="234"/>
      <c r="AUL427" s="234"/>
      <c r="AUM427" s="234"/>
      <c r="AUN427" s="234"/>
      <c r="AUO427" s="234"/>
      <c r="AUP427" s="234"/>
      <c r="AUQ427" s="234"/>
      <c r="AUR427" s="234"/>
      <c r="AUS427" s="234"/>
      <c r="AUT427" s="234"/>
      <c r="AUU427" s="234"/>
      <c r="AUV427" s="234"/>
      <c r="AUW427" s="234"/>
      <c r="AUX427" s="234"/>
      <c r="AUY427" s="234"/>
      <c r="AUZ427" s="234"/>
      <c r="AVA427" s="234"/>
      <c r="AVB427" s="234"/>
      <c r="AVC427" s="234"/>
      <c r="AVD427" s="234"/>
      <c r="AVE427" s="234"/>
      <c r="AVF427" s="234"/>
      <c r="AVG427" s="234"/>
      <c r="AVH427" s="234"/>
      <c r="AVI427" s="234"/>
      <c r="AVJ427" s="234"/>
      <c r="AVK427" s="234"/>
      <c r="AVL427" s="234"/>
      <c r="AVM427" s="234"/>
      <c r="AVN427" s="234"/>
      <c r="AVO427" s="234"/>
      <c r="AVP427" s="234"/>
      <c r="AVQ427" s="234"/>
      <c r="AVR427" s="234"/>
      <c r="AVS427" s="234"/>
      <c r="AVT427" s="234"/>
      <c r="AVU427" s="234"/>
      <c r="AVV427" s="234"/>
      <c r="AVW427" s="234"/>
      <c r="AVX427" s="234"/>
      <c r="AVY427" s="234"/>
      <c r="AVZ427" s="234"/>
      <c r="AWA427" s="234"/>
      <c r="AWB427" s="234"/>
      <c r="AWC427" s="234"/>
      <c r="AWD427" s="234"/>
      <c r="AWE427" s="234"/>
      <c r="AWF427" s="234"/>
      <c r="AWG427" s="234"/>
      <c r="AWH427" s="234"/>
      <c r="AWI427" s="234"/>
      <c r="AWJ427" s="234"/>
      <c r="AWK427" s="234"/>
      <c r="AWL427" s="234"/>
      <c r="AWM427" s="234"/>
      <c r="AWN427" s="234"/>
      <c r="AWO427" s="234"/>
      <c r="AWP427" s="234"/>
      <c r="AWQ427" s="234"/>
      <c r="AWR427" s="234"/>
      <c r="AWS427" s="234"/>
      <c r="AWT427" s="234"/>
      <c r="AWU427" s="234"/>
      <c r="AWV427" s="234"/>
      <c r="AWW427" s="234"/>
      <c r="AWX427" s="234"/>
      <c r="AWY427" s="234"/>
      <c r="AWZ427" s="234"/>
      <c r="AXA427" s="234"/>
      <c r="AXB427" s="234"/>
      <c r="AXC427" s="234"/>
      <c r="AXD427" s="234"/>
      <c r="AXE427" s="234"/>
      <c r="AXF427" s="234"/>
      <c r="AXG427" s="234"/>
      <c r="AXH427" s="234"/>
      <c r="AXI427" s="234"/>
      <c r="AXJ427" s="234"/>
      <c r="AXK427" s="234"/>
      <c r="AXL427" s="234"/>
      <c r="AXM427" s="234"/>
      <c r="AXN427" s="234"/>
      <c r="AXO427" s="234"/>
      <c r="AXP427" s="234"/>
      <c r="AXQ427" s="234"/>
      <c r="AXR427" s="234"/>
      <c r="AXS427" s="234"/>
      <c r="AXT427" s="234"/>
      <c r="AXU427" s="234"/>
      <c r="AXV427" s="234"/>
      <c r="AXW427" s="234"/>
      <c r="AXX427" s="234"/>
      <c r="AXY427" s="234"/>
      <c r="AXZ427" s="234"/>
      <c r="AYA427" s="234"/>
      <c r="AYB427" s="234"/>
      <c r="AYC427" s="234"/>
      <c r="AYD427" s="234"/>
      <c r="AYE427" s="234"/>
      <c r="AYF427" s="234"/>
      <c r="AYG427" s="234"/>
      <c r="AYH427" s="234"/>
      <c r="AYI427" s="234"/>
      <c r="AYJ427" s="234"/>
      <c r="AYK427" s="234"/>
      <c r="AYL427" s="234"/>
      <c r="AYM427" s="234"/>
      <c r="AYN427" s="234"/>
      <c r="AYO427" s="234"/>
      <c r="AYP427" s="234"/>
      <c r="AYQ427" s="234"/>
      <c r="AYR427" s="234"/>
      <c r="AYS427" s="234"/>
      <c r="AYT427" s="234"/>
      <c r="AYU427" s="234"/>
      <c r="AYV427" s="234"/>
      <c r="AYW427" s="234"/>
      <c r="AYX427" s="234"/>
      <c r="AYY427" s="234"/>
      <c r="AYZ427" s="234"/>
      <c r="AZA427" s="234"/>
      <c r="AZB427" s="234"/>
      <c r="AZC427" s="234"/>
      <c r="AZD427" s="234"/>
      <c r="AZE427" s="234"/>
      <c r="AZF427" s="234"/>
      <c r="AZG427" s="234"/>
      <c r="AZH427" s="234"/>
      <c r="AZI427" s="234"/>
      <c r="AZJ427" s="234"/>
      <c r="AZK427" s="234"/>
      <c r="AZL427" s="234"/>
      <c r="AZM427" s="234"/>
      <c r="AZN427" s="234"/>
      <c r="AZO427" s="234"/>
      <c r="AZP427" s="234"/>
      <c r="AZQ427" s="234"/>
      <c r="AZR427" s="234"/>
      <c r="AZS427" s="234"/>
      <c r="AZT427" s="234"/>
      <c r="AZU427" s="234"/>
      <c r="AZV427" s="234"/>
      <c r="AZW427" s="234"/>
      <c r="AZX427" s="234"/>
      <c r="AZY427" s="234"/>
      <c r="AZZ427" s="234"/>
      <c r="BAA427" s="234"/>
      <c r="BAB427" s="234"/>
      <c r="BAC427" s="234"/>
      <c r="BAD427" s="234"/>
      <c r="BAE427" s="234"/>
      <c r="BAF427" s="234"/>
      <c r="BAG427" s="234"/>
      <c r="BAH427" s="234"/>
      <c r="BAI427" s="234"/>
      <c r="BAJ427" s="234"/>
      <c r="BAK427" s="234"/>
      <c r="BAL427" s="234"/>
      <c r="BAM427" s="234"/>
      <c r="BAN427" s="234"/>
      <c r="BAO427" s="234"/>
      <c r="BAP427" s="234"/>
      <c r="BAQ427" s="234"/>
      <c r="BAR427" s="234"/>
      <c r="BAS427" s="234"/>
      <c r="BAT427" s="234"/>
      <c r="BAU427" s="234"/>
      <c r="BAV427" s="234"/>
      <c r="BAW427" s="234"/>
      <c r="BAX427" s="234"/>
      <c r="BAY427" s="234"/>
      <c r="BAZ427" s="234"/>
      <c r="BBA427" s="234"/>
      <c r="BBB427" s="234"/>
      <c r="BBC427" s="234"/>
      <c r="BBD427" s="234"/>
      <c r="BBE427" s="234"/>
      <c r="BBF427" s="234"/>
      <c r="BBG427" s="234"/>
      <c r="BBH427" s="234"/>
      <c r="BBI427" s="234"/>
      <c r="BBJ427" s="234"/>
      <c r="BBK427" s="234"/>
      <c r="BBL427" s="234"/>
      <c r="BBM427" s="234"/>
      <c r="BBN427" s="234"/>
      <c r="BBO427" s="234"/>
      <c r="BBP427" s="234"/>
      <c r="BBQ427" s="234"/>
      <c r="BBR427" s="234"/>
      <c r="BBS427" s="234"/>
      <c r="BBT427" s="234"/>
      <c r="BBU427" s="234"/>
      <c r="BBV427" s="234"/>
      <c r="BBW427" s="234"/>
      <c r="BBX427" s="234"/>
      <c r="BBY427" s="234"/>
      <c r="BBZ427" s="234"/>
      <c r="BCA427" s="234"/>
      <c r="BCB427" s="234"/>
      <c r="BCC427" s="234"/>
      <c r="BCD427" s="234"/>
      <c r="BCE427" s="234"/>
      <c r="BCF427" s="234"/>
      <c r="BCG427" s="234"/>
      <c r="BCH427" s="234"/>
      <c r="BCI427" s="234"/>
      <c r="BCJ427" s="234"/>
      <c r="BCK427" s="234"/>
      <c r="BCL427" s="234"/>
      <c r="BCM427" s="234"/>
      <c r="BCN427" s="234"/>
      <c r="BCO427" s="234"/>
      <c r="BCP427" s="234"/>
      <c r="BCQ427" s="234"/>
      <c r="BCR427" s="234"/>
      <c r="BCS427" s="234"/>
      <c r="BCT427" s="234"/>
      <c r="BCU427" s="234"/>
      <c r="BCV427" s="234"/>
      <c r="BCW427" s="234"/>
      <c r="BCX427" s="234"/>
      <c r="BCY427" s="234"/>
      <c r="BCZ427" s="234"/>
      <c r="BDA427" s="234"/>
      <c r="BDB427" s="234"/>
      <c r="BDC427" s="234"/>
      <c r="BDD427" s="234"/>
      <c r="BDE427" s="234"/>
      <c r="BDF427" s="234"/>
      <c r="BDG427" s="234"/>
      <c r="BDH427" s="234"/>
      <c r="BDI427" s="234"/>
      <c r="BDJ427" s="234"/>
      <c r="BDK427" s="234"/>
      <c r="BDL427" s="234"/>
      <c r="BDM427" s="234"/>
      <c r="BDN427" s="234"/>
      <c r="BDO427" s="234"/>
      <c r="BDP427" s="234"/>
      <c r="BDQ427" s="234"/>
      <c r="BDR427" s="234"/>
      <c r="BDS427" s="234"/>
      <c r="BDT427" s="234"/>
      <c r="BDU427" s="234"/>
      <c r="BDV427" s="234"/>
      <c r="BDW427" s="234"/>
      <c r="BDX427" s="234"/>
      <c r="BDY427" s="234"/>
      <c r="BDZ427" s="234"/>
      <c r="BEA427" s="234"/>
      <c r="BEB427" s="234"/>
      <c r="BEC427" s="234"/>
      <c r="BED427" s="234"/>
      <c r="BEE427" s="234"/>
      <c r="BEF427" s="234"/>
      <c r="BEG427" s="234"/>
      <c r="BEH427" s="234"/>
      <c r="BEI427" s="234"/>
      <c r="BEJ427" s="234"/>
      <c r="BEK427" s="234"/>
      <c r="BEL427" s="234"/>
      <c r="BEM427" s="234"/>
      <c r="BEN427" s="234"/>
      <c r="BEO427" s="234"/>
      <c r="BEP427" s="234"/>
      <c r="BEQ427" s="234"/>
      <c r="BER427" s="234"/>
      <c r="BES427" s="234"/>
      <c r="BET427" s="234"/>
      <c r="BEU427" s="234"/>
      <c r="BEV427" s="234"/>
      <c r="BEW427" s="234"/>
      <c r="BEX427" s="234"/>
      <c r="BEY427" s="234"/>
      <c r="BEZ427" s="234"/>
      <c r="BFA427" s="234"/>
      <c r="BFB427" s="234"/>
      <c r="BFC427" s="234"/>
      <c r="BFD427" s="234"/>
      <c r="BFE427" s="234"/>
      <c r="BFF427" s="234"/>
      <c r="BFG427" s="234"/>
      <c r="BFH427" s="234"/>
      <c r="BFI427" s="234"/>
      <c r="BFJ427" s="234"/>
      <c r="BFK427" s="234"/>
      <c r="BFL427" s="234"/>
      <c r="BFM427" s="234"/>
      <c r="BFN427" s="234"/>
      <c r="BFO427" s="234"/>
      <c r="BFP427" s="234"/>
      <c r="BFQ427" s="234"/>
      <c r="BFR427" s="234"/>
      <c r="BFS427" s="234"/>
      <c r="BFT427" s="234"/>
      <c r="BFU427" s="234"/>
      <c r="BFV427" s="234"/>
      <c r="BFW427" s="234"/>
      <c r="BFX427" s="234"/>
      <c r="BFY427" s="234"/>
      <c r="BFZ427" s="234"/>
      <c r="BGA427" s="234"/>
      <c r="BGB427" s="234"/>
      <c r="BGC427" s="234"/>
      <c r="BGD427" s="234"/>
      <c r="BGE427" s="234"/>
      <c r="BGF427" s="234"/>
      <c r="BGG427" s="234"/>
      <c r="BGH427" s="234"/>
      <c r="BGI427" s="234"/>
      <c r="BGJ427" s="234"/>
      <c r="BGK427" s="234"/>
      <c r="BGL427" s="234"/>
      <c r="BGM427" s="234"/>
      <c r="BGN427" s="234"/>
      <c r="BGO427" s="234"/>
      <c r="BGP427" s="234"/>
      <c r="BGQ427" s="234"/>
      <c r="BGR427" s="234"/>
      <c r="BGS427" s="234"/>
      <c r="BGT427" s="234"/>
      <c r="BGU427" s="234"/>
      <c r="BGV427" s="234"/>
      <c r="BGW427" s="234"/>
      <c r="BGX427" s="234"/>
      <c r="BGY427" s="234"/>
      <c r="BGZ427" s="234"/>
      <c r="BHA427" s="234"/>
      <c r="BHB427" s="234"/>
      <c r="BHC427" s="234"/>
      <c r="BHD427" s="234"/>
      <c r="BHE427" s="234"/>
      <c r="BHF427" s="234"/>
      <c r="BHG427" s="234"/>
      <c r="BHH427" s="234"/>
      <c r="BHI427" s="234"/>
      <c r="BHJ427" s="234"/>
      <c r="BHK427" s="234"/>
      <c r="BHL427" s="234"/>
      <c r="BHM427" s="234"/>
      <c r="BHN427" s="234"/>
      <c r="BHO427" s="234"/>
      <c r="BHP427" s="234"/>
      <c r="BHQ427" s="234"/>
      <c r="BHR427" s="234"/>
      <c r="BHS427" s="234"/>
      <c r="BHT427" s="234"/>
      <c r="BHU427" s="234"/>
      <c r="BHV427" s="234"/>
      <c r="BHW427" s="234"/>
      <c r="BHX427" s="234"/>
      <c r="BHY427" s="234"/>
      <c r="BHZ427" s="234"/>
      <c r="BIA427" s="234"/>
      <c r="BIB427" s="234"/>
      <c r="BIC427" s="234"/>
      <c r="BID427" s="234"/>
      <c r="BIE427" s="234"/>
      <c r="BIF427" s="234"/>
      <c r="BIG427" s="234"/>
      <c r="BIH427" s="234"/>
      <c r="BII427" s="234"/>
      <c r="BIJ427" s="234"/>
      <c r="BIK427" s="234"/>
      <c r="BIL427" s="234"/>
      <c r="BIM427" s="234"/>
      <c r="BIN427" s="234"/>
      <c r="BIO427" s="234"/>
      <c r="BIP427" s="234"/>
      <c r="BIQ427" s="234"/>
      <c r="BIR427" s="234"/>
      <c r="BIS427" s="234"/>
      <c r="BIT427" s="234"/>
      <c r="BIU427" s="234"/>
      <c r="BIV427" s="234"/>
      <c r="BIW427" s="234"/>
      <c r="BIX427" s="234"/>
      <c r="BIY427" s="234"/>
      <c r="BIZ427" s="234"/>
      <c r="BJA427" s="234"/>
      <c r="BJB427" s="234"/>
      <c r="BJC427" s="234"/>
      <c r="BJD427" s="234"/>
      <c r="BJE427" s="234"/>
      <c r="BJF427" s="234"/>
      <c r="BJG427" s="234"/>
      <c r="BJH427" s="234"/>
      <c r="BJI427" s="234"/>
      <c r="BJJ427" s="234"/>
      <c r="BJK427" s="234"/>
      <c r="BJL427" s="234"/>
      <c r="BJM427" s="234"/>
      <c r="BJN427" s="234"/>
      <c r="BJO427" s="234"/>
      <c r="BJP427" s="234"/>
      <c r="BJQ427" s="234"/>
      <c r="BJR427" s="234"/>
      <c r="BJS427" s="234"/>
      <c r="BJT427" s="234"/>
      <c r="BJU427" s="234"/>
      <c r="BJV427" s="234"/>
      <c r="BJW427" s="234"/>
      <c r="BJX427" s="234"/>
      <c r="BJY427" s="234"/>
      <c r="BJZ427" s="234"/>
      <c r="BKA427" s="234"/>
      <c r="BKB427" s="234"/>
      <c r="BKC427" s="234"/>
      <c r="BKD427" s="234"/>
      <c r="BKE427" s="234"/>
      <c r="BKF427" s="234"/>
      <c r="BKG427" s="234"/>
      <c r="BKH427" s="234"/>
      <c r="BKI427" s="234"/>
      <c r="BKJ427" s="234"/>
      <c r="BKK427" s="234"/>
      <c r="BKL427" s="234"/>
      <c r="BKM427" s="234"/>
      <c r="BKN427" s="234"/>
      <c r="BKO427" s="234"/>
      <c r="BKP427" s="234"/>
      <c r="BKQ427" s="234"/>
      <c r="BKR427" s="234"/>
      <c r="BKS427" s="234"/>
      <c r="BKT427" s="234"/>
      <c r="BKU427" s="234"/>
      <c r="BKV427" s="234"/>
      <c r="BKW427" s="234"/>
      <c r="BKX427" s="234"/>
      <c r="BKY427" s="234"/>
      <c r="BKZ427" s="234"/>
      <c r="BLA427" s="234"/>
      <c r="BLB427" s="234"/>
      <c r="BLC427" s="234"/>
      <c r="BLD427" s="234"/>
      <c r="BLE427" s="234"/>
      <c r="BLF427" s="234"/>
      <c r="BLG427" s="234"/>
      <c r="BLH427" s="234"/>
      <c r="BLI427" s="234"/>
      <c r="BLJ427" s="234"/>
      <c r="BLK427" s="234"/>
      <c r="BLL427" s="234"/>
      <c r="BLM427" s="234"/>
      <c r="BLN427" s="234"/>
      <c r="BLO427" s="234"/>
      <c r="BLP427" s="234"/>
      <c r="BLQ427" s="234"/>
      <c r="BLR427" s="234"/>
      <c r="BLS427" s="234"/>
      <c r="BLT427" s="234"/>
      <c r="BLU427" s="234"/>
      <c r="BLV427" s="234"/>
      <c r="BLW427" s="234"/>
      <c r="BLX427" s="234"/>
      <c r="BLY427" s="234"/>
      <c r="BLZ427" s="234"/>
      <c r="BMA427" s="234"/>
      <c r="BMB427" s="234"/>
      <c r="BMC427" s="234"/>
      <c r="BMD427" s="234"/>
      <c r="BME427" s="234"/>
      <c r="BMF427" s="234"/>
      <c r="BMG427" s="234"/>
      <c r="BMH427" s="234"/>
      <c r="BMI427" s="234"/>
      <c r="BMJ427" s="234"/>
      <c r="BMK427" s="234"/>
      <c r="BML427" s="234"/>
      <c r="BMM427" s="234"/>
      <c r="BMN427" s="234"/>
      <c r="BMO427" s="234"/>
      <c r="BMP427" s="234"/>
      <c r="BMQ427" s="234"/>
      <c r="BMR427" s="234"/>
      <c r="BMS427" s="234"/>
      <c r="BMT427" s="234"/>
      <c r="BMU427" s="234"/>
      <c r="BMV427" s="234"/>
      <c r="BMW427" s="234"/>
      <c r="BMX427" s="234"/>
      <c r="BMY427" s="234"/>
      <c r="BMZ427" s="234"/>
      <c r="BNA427" s="234"/>
      <c r="BNB427" s="234"/>
      <c r="BNC427" s="234"/>
      <c r="BND427" s="234"/>
      <c r="BNE427" s="234"/>
      <c r="BNF427" s="234"/>
      <c r="BNG427" s="234"/>
      <c r="BNH427" s="234"/>
      <c r="BNI427" s="234"/>
      <c r="BNJ427" s="234"/>
      <c r="BNK427" s="234"/>
      <c r="BNL427" s="234"/>
      <c r="BNM427" s="234"/>
      <c r="BNN427" s="234"/>
      <c r="BNO427" s="234"/>
      <c r="BNP427" s="234"/>
      <c r="BNQ427" s="234"/>
      <c r="BNR427" s="234"/>
      <c r="BNS427" s="234"/>
      <c r="BNT427" s="234"/>
      <c r="BNU427" s="234"/>
      <c r="BNV427" s="234"/>
      <c r="BNW427" s="234"/>
      <c r="BNX427" s="234"/>
      <c r="BNY427" s="234"/>
      <c r="BNZ427" s="234"/>
      <c r="BOA427" s="234"/>
      <c r="BOB427" s="234"/>
      <c r="BOC427" s="234"/>
      <c r="BOD427" s="234"/>
      <c r="BOE427" s="234"/>
      <c r="BOF427" s="234"/>
      <c r="BOG427" s="234"/>
      <c r="BOH427" s="234"/>
      <c r="BOI427" s="234"/>
      <c r="BOJ427" s="234"/>
      <c r="BOK427" s="234"/>
      <c r="BOL427" s="234"/>
      <c r="BOM427" s="234"/>
      <c r="BON427" s="234"/>
      <c r="BOO427" s="234"/>
      <c r="BOP427" s="234"/>
      <c r="BOQ427" s="234"/>
      <c r="BOR427" s="234"/>
      <c r="BOS427" s="234"/>
      <c r="BOT427" s="234"/>
      <c r="BOU427" s="234"/>
      <c r="BOV427" s="234"/>
      <c r="BOW427" s="234"/>
      <c r="BOX427" s="234"/>
      <c r="BOY427" s="234"/>
      <c r="BOZ427" s="234"/>
      <c r="BPA427" s="234"/>
      <c r="BPB427" s="234"/>
      <c r="BPC427" s="234"/>
      <c r="BPD427" s="234"/>
      <c r="BPE427" s="234"/>
      <c r="BPF427" s="234"/>
      <c r="BPG427" s="234"/>
      <c r="BPH427" s="234"/>
      <c r="BPI427" s="234"/>
      <c r="BPJ427" s="234"/>
      <c r="BPK427" s="234"/>
      <c r="BPL427" s="234"/>
      <c r="BPM427" s="234"/>
      <c r="BPN427" s="234"/>
      <c r="BPO427" s="234"/>
      <c r="BPP427" s="234"/>
      <c r="BPQ427" s="234"/>
      <c r="BPR427" s="234"/>
      <c r="BPS427" s="234"/>
      <c r="BPT427" s="234"/>
      <c r="BPU427" s="234"/>
      <c r="BPV427" s="234"/>
      <c r="BPW427" s="234"/>
      <c r="BPX427" s="234"/>
      <c r="BPY427" s="234"/>
      <c r="BPZ427" s="234"/>
      <c r="BQA427" s="234"/>
      <c r="BQB427" s="234"/>
      <c r="BQC427" s="234"/>
      <c r="BQD427" s="234"/>
      <c r="BQE427" s="234"/>
      <c r="BQF427" s="234"/>
      <c r="BQG427" s="234"/>
      <c r="BQH427" s="234"/>
      <c r="BQI427" s="234"/>
      <c r="BQJ427" s="234"/>
      <c r="BQK427" s="234"/>
      <c r="BQL427" s="234"/>
      <c r="BQM427" s="234"/>
      <c r="BQN427" s="234"/>
      <c r="BQO427" s="234"/>
      <c r="BQP427" s="234"/>
      <c r="BQQ427" s="234"/>
      <c r="BQR427" s="234"/>
      <c r="BQS427" s="234"/>
      <c r="BQT427" s="234"/>
      <c r="BQU427" s="234"/>
      <c r="BQV427" s="234"/>
      <c r="BQW427" s="234"/>
      <c r="BQX427" s="234"/>
      <c r="BQY427" s="234"/>
      <c r="BQZ427" s="234"/>
      <c r="BRA427" s="234"/>
      <c r="BRB427" s="234"/>
      <c r="BRC427" s="234"/>
      <c r="BRD427" s="234"/>
      <c r="BRE427" s="234"/>
      <c r="BRF427" s="234"/>
      <c r="BRG427" s="234"/>
      <c r="BRH427" s="234"/>
      <c r="BRI427" s="234"/>
      <c r="BRJ427" s="234"/>
      <c r="BRK427" s="234"/>
      <c r="BRL427" s="234"/>
      <c r="BRM427" s="234"/>
      <c r="BRN427" s="234"/>
      <c r="BRO427" s="234"/>
      <c r="BRP427" s="234"/>
      <c r="BRQ427" s="234"/>
      <c r="BRR427" s="234"/>
      <c r="BRS427" s="234"/>
      <c r="BRT427" s="234"/>
      <c r="BRU427" s="234"/>
      <c r="BRV427" s="234"/>
      <c r="BRW427" s="234"/>
      <c r="BRX427" s="234"/>
      <c r="BRY427" s="234"/>
      <c r="BRZ427" s="234"/>
      <c r="BSA427" s="234"/>
      <c r="BSB427" s="234"/>
      <c r="BSC427" s="234"/>
      <c r="BSD427" s="234"/>
      <c r="BSE427" s="234"/>
      <c r="BSF427" s="234"/>
      <c r="BSG427" s="234"/>
      <c r="BSH427" s="234"/>
      <c r="BSI427" s="234"/>
      <c r="BSJ427" s="234"/>
      <c r="BSK427" s="234"/>
      <c r="BSL427" s="234"/>
      <c r="BSM427" s="234"/>
      <c r="BSN427" s="234"/>
      <c r="BSO427" s="234"/>
      <c r="BSP427" s="234"/>
      <c r="BSQ427" s="234"/>
      <c r="BSR427" s="234"/>
      <c r="BSS427" s="234"/>
      <c r="BST427" s="234"/>
      <c r="BSU427" s="234"/>
      <c r="BSV427" s="234"/>
      <c r="BSW427" s="234"/>
      <c r="BSX427" s="234"/>
      <c r="BSY427" s="234"/>
      <c r="BSZ427" s="234"/>
      <c r="BTA427" s="234"/>
      <c r="BTB427" s="234"/>
      <c r="BTC427" s="234"/>
      <c r="BTD427" s="234"/>
      <c r="BTE427" s="234"/>
      <c r="BTF427" s="234"/>
      <c r="BTG427" s="234"/>
      <c r="BTH427" s="234"/>
      <c r="BTI427" s="234"/>
      <c r="BTJ427" s="234"/>
      <c r="BTK427" s="234"/>
      <c r="BTL427" s="234"/>
      <c r="BTM427" s="234"/>
      <c r="BTN427" s="234"/>
      <c r="BTO427" s="234"/>
      <c r="BTP427" s="234"/>
      <c r="BTQ427" s="234"/>
      <c r="BTR427" s="234"/>
      <c r="BTS427" s="234"/>
      <c r="BTT427" s="234"/>
      <c r="BTU427" s="234"/>
      <c r="BTV427" s="234"/>
      <c r="BTW427" s="234"/>
      <c r="BTX427" s="234"/>
      <c r="BTY427" s="234"/>
      <c r="BTZ427" s="234"/>
      <c r="BUA427" s="234"/>
      <c r="BUB427" s="234"/>
      <c r="BUC427" s="234"/>
      <c r="BUD427" s="234"/>
      <c r="BUE427" s="234"/>
      <c r="BUF427" s="234"/>
      <c r="BUG427" s="234"/>
      <c r="BUH427" s="234"/>
      <c r="BUI427" s="234"/>
      <c r="BUJ427" s="234"/>
      <c r="BUK427" s="234"/>
      <c r="BUL427" s="234"/>
      <c r="BUM427" s="234"/>
      <c r="BUN427" s="234"/>
      <c r="BUO427" s="234"/>
      <c r="BUP427" s="234"/>
      <c r="BUQ427" s="234"/>
      <c r="BUR427" s="234"/>
      <c r="BUS427" s="234"/>
      <c r="BUT427" s="234"/>
      <c r="BUU427" s="234"/>
      <c r="BUV427" s="234"/>
      <c r="BUW427" s="234"/>
      <c r="BUX427" s="234"/>
      <c r="BUY427" s="234"/>
      <c r="BUZ427" s="234"/>
      <c r="BVA427" s="234"/>
      <c r="BVB427" s="234"/>
      <c r="BVC427" s="234"/>
      <c r="BVD427" s="234"/>
      <c r="BVE427" s="234"/>
      <c r="BVF427" s="234"/>
      <c r="BVG427" s="234"/>
      <c r="BVH427" s="234"/>
      <c r="BVI427" s="234"/>
      <c r="BVJ427" s="234"/>
      <c r="BVK427" s="234"/>
      <c r="BVL427" s="234"/>
      <c r="BVM427" s="234"/>
      <c r="BVN427" s="234"/>
      <c r="BVO427" s="234"/>
      <c r="BVP427" s="234"/>
      <c r="BVQ427" s="234"/>
      <c r="BVR427" s="234"/>
      <c r="BVS427" s="234"/>
      <c r="BVT427" s="234"/>
      <c r="BVU427" s="234"/>
      <c r="BVV427" s="234"/>
      <c r="BVW427" s="234"/>
      <c r="BVX427" s="234"/>
      <c r="BVY427" s="234"/>
      <c r="BVZ427" s="234"/>
      <c r="BWA427" s="234"/>
      <c r="BWB427" s="234"/>
      <c r="BWC427" s="234"/>
      <c r="BWD427" s="234"/>
      <c r="BWE427" s="234"/>
      <c r="BWF427" s="234"/>
      <c r="BWG427" s="234"/>
      <c r="BWH427" s="234"/>
      <c r="BWI427" s="234"/>
      <c r="BWJ427" s="234"/>
      <c r="BWK427" s="234"/>
      <c r="BWL427" s="234"/>
      <c r="BWM427" s="234"/>
      <c r="BWN427" s="234"/>
      <c r="BWO427" s="234"/>
      <c r="BWP427" s="234"/>
      <c r="BWQ427" s="234"/>
      <c r="BWR427" s="234"/>
      <c r="BWS427" s="234"/>
      <c r="BWT427" s="234"/>
      <c r="BWU427" s="234"/>
      <c r="BWV427" s="234"/>
      <c r="BWW427" s="234"/>
      <c r="BWX427" s="234"/>
      <c r="BWY427" s="234"/>
      <c r="BWZ427" s="234"/>
      <c r="BXA427" s="234"/>
      <c r="BXB427" s="234"/>
      <c r="BXC427" s="234"/>
      <c r="BXD427" s="234"/>
      <c r="BXE427" s="234"/>
      <c r="BXF427" s="234"/>
      <c r="BXG427" s="234"/>
      <c r="BXH427" s="234"/>
      <c r="BXI427" s="234"/>
      <c r="BXJ427" s="234"/>
      <c r="BXK427" s="234"/>
      <c r="BXL427" s="234"/>
      <c r="BXM427" s="234"/>
      <c r="BXN427" s="234"/>
      <c r="BXO427" s="234"/>
      <c r="BXP427" s="234"/>
      <c r="BXQ427" s="234"/>
      <c r="BXR427" s="234"/>
      <c r="BXS427" s="234"/>
      <c r="BXT427" s="234"/>
      <c r="BXU427" s="234"/>
      <c r="BXV427" s="234"/>
      <c r="BXW427" s="234"/>
      <c r="BXX427" s="234"/>
      <c r="BXY427" s="234"/>
      <c r="BXZ427" s="234"/>
      <c r="BYA427" s="234"/>
      <c r="BYB427" s="234"/>
      <c r="BYC427" s="234"/>
      <c r="BYD427" s="234"/>
      <c r="BYE427" s="234"/>
      <c r="BYF427" s="234"/>
      <c r="BYG427" s="234"/>
      <c r="BYH427" s="234"/>
      <c r="BYI427" s="234"/>
      <c r="BYJ427" s="234"/>
      <c r="BYK427" s="234"/>
      <c r="BYL427" s="234"/>
      <c r="BYM427" s="234"/>
      <c r="BYN427" s="234"/>
      <c r="BYO427" s="234"/>
      <c r="BYP427" s="234"/>
      <c r="BYQ427" s="234"/>
      <c r="BYR427" s="234"/>
      <c r="BYS427" s="234"/>
      <c r="BYT427" s="234"/>
      <c r="BYU427" s="234"/>
      <c r="BYV427" s="234"/>
      <c r="BYW427" s="234"/>
      <c r="BYX427" s="234"/>
      <c r="BYY427" s="234"/>
      <c r="BYZ427" s="234"/>
      <c r="BZA427" s="234"/>
      <c r="BZB427" s="234"/>
      <c r="BZC427" s="234"/>
      <c r="BZD427" s="234"/>
      <c r="BZE427" s="234"/>
      <c r="BZF427" s="234"/>
      <c r="BZG427" s="234"/>
      <c r="BZH427" s="234"/>
      <c r="BZI427" s="234"/>
      <c r="BZJ427" s="234"/>
      <c r="BZK427" s="234"/>
      <c r="BZL427" s="234"/>
      <c r="BZM427" s="234"/>
      <c r="BZN427" s="234"/>
      <c r="BZO427" s="234"/>
      <c r="BZP427" s="234"/>
      <c r="BZQ427" s="234"/>
      <c r="BZR427" s="234"/>
      <c r="BZS427" s="234"/>
      <c r="BZT427" s="234"/>
      <c r="BZU427" s="234"/>
      <c r="BZV427" s="234"/>
      <c r="BZW427" s="234"/>
      <c r="BZX427" s="234"/>
      <c r="BZY427" s="234"/>
      <c r="BZZ427" s="234"/>
      <c r="CAA427" s="234"/>
      <c r="CAB427" s="234"/>
      <c r="CAC427" s="234"/>
      <c r="CAD427" s="234"/>
      <c r="CAE427" s="234"/>
      <c r="CAF427" s="234"/>
      <c r="CAG427" s="234"/>
      <c r="CAH427" s="234"/>
      <c r="CAI427" s="234"/>
      <c r="CAJ427" s="234"/>
      <c r="CAK427" s="234"/>
      <c r="CAL427" s="234"/>
      <c r="CAM427" s="234"/>
      <c r="CAN427" s="234"/>
      <c r="CAO427" s="234"/>
      <c r="CAP427" s="234"/>
      <c r="CAQ427" s="234"/>
      <c r="CAR427" s="234"/>
      <c r="CAS427" s="234"/>
      <c r="CAT427" s="234"/>
      <c r="CAU427" s="234"/>
      <c r="CAV427" s="234"/>
      <c r="CAW427" s="234"/>
      <c r="CAX427" s="234"/>
      <c r="CAY427" s="234"/>
      <c r="CAZ427" s="234"/>
      <c r="CBA427" s="234"/>
      <c r="CBB427" s="234"/>
      <c r="CBC427" s="234"/>
      <c r="CBD427" s="234"/>
      <c r="CBE427" s="234"/>
      <c r="CBF427" s="234"/>
      <c r="CBG427" s="234"/>
      <c r="CBH427" s="234"/>
      <c r="CBI427" s="234"/>
      <c r="CBJ427" s="234"/>
      <c r="CBK427" s="234"/>
      <c r="CBL427" s="234"/>
      <c r="CBM427" s="234"/>
      <c r="CBN427" s="234"/>
      <c r="CBO427" s="234"/>
      <c r="CBP427" s="234"/>
      <c r="CBQ427" s="234"/>
      <c r="CBR427" s="234"/>
      <c r="CBS427" s="234"/>
      <c r="CBT427" s="234"/>
      <c r="CBU427" s="234"/>
      <c r="CBV427" s="234"/>
      <c r="CBW427" s="234"/>
      <c r="CBX427" s="234"/>
      <c r="CBY427" s="234"/>
      <c r="CBZ427" s="234"/>
      <c r="CCA427" s="234"/>
      <c r="CCB427" s="234"/>
      <c r="CCC427" s="234"/>
      <c r="CCD427" s="234"/>
      <c r="CCE427" s="234"/>
      <c r="CCF427" s="234"/>
      <c r="CCG427" s="234"/>
      <c r="CCH427" s="234"/>
      <c r="CCI427" s="234"/>
      <c r="CCJ427" s="234"/>
      <c r="CCK427" s="234"/>
      <c r="CCL427" s="234"/>
      <c r="CCM427" s="234"/>
      <c r="CCN427" s="234"/>
      <c r="CCO427" s="234"/>
      <c r="CCP427" s="234"/>
      <c r="CCQ427" s="234"/>
      <c r="CCR427" s="234"/>
      <c r="CCS427" s="234"/>
      <c r="CCT427" s="234"/>
      <c r="CCU427" s="234"/>
      <c r="CCV427" s="234"/>
      <c r="CCW427" s="234"/>
      <c r="CCX427" s="234"/>
      <c r="CCY427" s="234"/>
      <c r="CCZ427" s="234"/>
      <c r="CDA427" s="234"/>
      <c r="CDB427" s="234"/>
      <c r="CDC427" s="234"/>
      <c r="CDD427" s="234"/>
      <c r="CDE427" s="234"/>
      <c r="CDF427" s="234"/>
      <c r="CDG427" s="234"/>
      <c r="CDH427" s="234"/>
      <c r="CDI427" s="234"/>
      <c r="CDJ427" s="234"/>
      <c r="CDK427" s="234"/>
      <c r="CDL427" s="234"/>
      <c r="CDM427" s="234"/>
      <c r="CDN427" s="234"/>
      <c r="CDO427" s="234"/>
      <c r="CDP427" s="234"/>
      <c r="CDQ427" s="234"/>
      <c r="CDR427" s="234"/>
      <c r="CDS427" s="234"/>
      <c r="CDT427" s="234"/>
      <c r="CDU427" s="234"/>
      <c r="CDV427" s="234"/>
      <c r="CDW427" s="234"/>
      <c r="CDX427" s="234"/>
      <c r="CDY427" s="234"/>
      <c r="CDZ427" s="234"/>
      <c r="CEA427" s="234"/>
      <c r="CEB427" s="234"/>
      <c r="CEC427" s="234"/>
      <c r="CED427" s="234"/>
      <c r="CEE427" s="234"/>
      <c r="CEF427" s="234"/>
      <c r="CEG427" s="234"/>
      <c r="CEH427" s="234"/>
      <c r="CEI427" s="234"/>
      <c r="CEJ427" s="234"/>
      <c r="CEK427" s="234"/>
      <c r="CEL427" s="234"/>
      <c r="CEM427" s="234"/>
      <c r="CEN427" s="234"/>
      <c r="CEO427" s="234"/>
      <c r="CEP427" s="234"/>
      <c r="CEQ427" s="234"/>
      <c r="CER427" s="234"/>
      <c r="CES427" s="234"/>
      <c r="CET427" s="234"/>
      <c r="CEU427" s="234"/>
      <c r="CEV427" s="234"/>
      <c r="CEW427" s="234"/>
      <c r="CEX427" s="234"/>
      <c r="CEY427" s="234"/>
      <c r="CEZ427" s="234"/>
      <c r="CFA427" s="234"/>
      <c r="CFB427" s="234"/>
      <c r="CFC427" s="234"/>
      <c r="CFD427" s="234"/>
      <c r="CFE427" s="234"/>
      <c r="CFF427" s="234"/>
      <c r="CFG427" s="234"/>
      <c r="CFH427" s="234"/>
      <c r="CFI427" s="234"/>
      <c r="CFJ427" s="234"/>
      <c r="CFK427" s="234"/>
      <c r="CFL427" s="234"/>
      <c r="CFM427" s="234"/>
      <c r="CFN427" s="234"/>
      <c r="CFO427" s="234"/>
      <c r="CFP427" s="234"/>
      <c r="CFQ427" s="234"/>
      <c r="CFR427" s="234"/>
      <c r="CFS427" s="234"/>
      <c r="CFT427" s="234"/>
      <c r="CFU427" s="234"/>
      <c r="CFV427" s="234"/>
      <c r="CFW427" s="234"/>
      <c r="CFX427" s="234"/>
      <c r="CFY427" s="234"/>
      <c r="CFZ427" s="234"/>
      <c r="CGA427" s="234"/>
      <c r="CGB427" s="234"/>
      <c r="CGC427" s="234"/>
      <c r="CGD427" s="234"/>
      <c r="CGE427" s="234"/>
      <c r="CGF427" s="234"/>
      <c r="CGG427" s="234"/>
      <c r="CGH427" s="234"/>
      <c r="CGI427" s="234"/>
      <c r="CGJ427" s="234"/>
      <c r="CGK427" s="234"/>
      <c r="CGL427" s="234"/>
      <c r="CGM427" s="234"/>
      <c r="CGN427" s="234"/>
      <c r="CGO427" s="234"/>
      <c r="CGP427" s="234"/>
      <c r="CGQ427" s="234"/>
      <c r="CGR427" s="234"/>
      <c r="CGS427" s="234"/>
      <c r="CGT427" s="234"/>
      <c r="CGU427" s="234"/>
      <c r="CGV427" s="234"/>
      <c r="CGW427" s="234"/>
      <c r="CGX427" s="234"/>
      <c r="CGY427" s="234"/>
      <c r="CGZ427" s="234"/>
      <c r="CHA427" s="234"/>
      <c r="CHB427" s="234"/>
      <c r="CHC427" s="234"/>
      <c r="CHD427" s="234"/>
      <c r="CHE427" s="234"/>
      <c r="CHF427" s="234"/>
      <c r="CHG427" s="234"/>
      <c r="CHH427" s="234"/>
      <c r="CHI427" s="234"/>
      <c r="CHJ427" s="234"/>
      <c r="CHK427" s="234"/>
      <c r="CHL427" s="234"/>
      <c r="CHM427" s="234"/>
      <c r="CHN427" s="234"/>
      <c r="CHO427" s="234"/>
      <c r="CHP427" s="234"/>
      <c r="CHQ427" s="234"/>
      <c r="CHR427" s="234"/>
      <c r="CHS427" s="234"/>
      <c r="CHT427" s="234"/>
      <c r="CHU427" s="234"/>
      <c r="CHV427" s="234"/>
      <c r="CHW427" s="234"/>
      <c r="CHX427" s="234"/>
      <c r="CHY427" s="234"/>
      <c r="CHZ427" s="234"/>
      <c r="CIA427" s="234"/>
      <c r="CIB427" s="234"/>
      <c r="CIC427" s="234"/>
      <c r="CID427" s="234"/>
      <c r="CIE427" s="234"/>
      <c r="CIF427" s="234"/>
      <c r="CIG427" s="234"/>
      <c r="CIH427" s="234"/>
      <c r="CII427" s="234"/>
      <c r="CIJ427" s="234"/>
      <c r="CIK427" s="234"/>
      <c r="CIL427" s="234"/>
      <c r="CIM427" s="234"/>
      <c r="CIN427" s="234"/>
      <c r="CIO427" s="234"/>
      <c r="CIP427" s="234"/>
      <c r="CIQ427" s="234"/>
      <c r="CIR427" s="234"/>
      <c r="CIS427" s="234"/>
      <c r="CIT427" s="234"/>
      <c r="CIU427" s="234"/>
      <c r="CIV427" s="234"/>
      <c r="CIW427" s="234"/>
      <c r="CIX427" s="234"/>
      <c r="CIY427" s="234"/>
      <c r="CIZ427" s="234"/>
      <c r="CJA427" s="234"/>
      <c r="CJB427" s="234"/>
      <c r="CJC427" s="234"/>
      <c r="CJD427" s="234"/>
      <c r="CJE427" s="234"/>
      <c r="CJF427" s="234"/>
      <c r="CJG427" s="234"/>
      <c r="CJH427" s="234"/>
      <c r="CJI427" s="234"/>
      <c r="CJJ427" s="234"/>
      <c r="CJK427" s="234"/>
      <c r="CJL427" s="234"/>
      <c r="CJM427" s="234"/>
      <c r="CJN427" s="234"/>
      <c r="CJO427" s="234"/>
      <c r="CJP427" s="234"/>
      <c r="CJQ427" s="234"/>
      <c r="CJR427" s="234"/>
      <c r="CJS427" s="234"/>
      <c r="CJT427" s="234"/>
      <c r="CJU427" s="234"/>
      <c r="CJV427" s="234"/>
      <c r="CJW427" s="234"/>
      <c r="CJX427" s="234"/>
      <c r="CJY427" s="234"/>
      <c r="CJZ427" s="234"/>
      <c r="CKA427" s="234"/>
      <c r="CKB427" s="234"/>
      <c r="CKC427" s="234"/>
      <c r="CKD427" s="234"/>
      <c r="CKE427" s="234"/>
      <c r="CKF427" s="234"/>
      <c r="CKG427" s="234"/>
      <c r="CKH427" s="234"/>
      <c r="CKI427" s="234"/>
      <c r="CKJ427" s="234"/>
      <c r="CKK427" s="234"/>
      <c r="CKL427" s="234"/>
      <c r="CKM427" s="234"/>
      <c r="CKN427" s="234"/>
      <c r="CKO427" s="234"/>
      <c r="CKP427" s="234"/>
      <c r="CKQ427" s="234"/>
      <c r="CKR427" s="234"/>
      <c r="CKS427" s="234"/>
      <c r="CKT427" s="234"/>
      <c r="CKU427" s="234"/>
      <c r="CKV427" s="234"/>
      <c r="CKW427" s="234"/>
      <c r="CKX427" s="234"/>
      <c r="CKY427" s="234"/>
      <c r="CKZ427" s="234"/>
      <c r="CLA427" s="234"/>
      <c r="CLB427" s="234"/>
      <c r="CLC427" s="234"/>
      <c r="CLD427" s="234"/>
      <c r="CLE427" s="234"/>
      <c r="CLF427" s="234"/>
      <c r="CLG427" s="234"/>
      <c r="CLH427" s="234"/>
      <c r="CLI427" s="234"/>
      <c r="CLJ427" s="234"/>
      <c r="CLK427" s="234"/>
      <c r="CLL427" s="234"/>
      <c r="CLM427" s="234"/>
      <c r="CLN427" s="234"/>
      <c r="CLO427" s="234"/>
      <c r="CLP427" s="234"/>
      <c r="CLQ427" s="234"/>
      <c r="CLR427" s="234"/>
      <c r="CLS427" s="234"/>
      <c r="CLT427" s="234"/>
      <c r="CLU427" s="234"/>
      <c r="CLV427" s="234"/>
      <c r="CLW427" s="234"/>
      <c r="CLX427" s="234"/>
      <c r="CLY427" s="234"/>
      <c r="CLZ427" s="234"/>
      <c r="CMA427" s="234"/>
      <c r="CMB427" s="234"/>
      <c r="CMC427" s="234"/>
      <c r="CMD427" s="234"/>
      <c r="CME427" s="234"/>
      <c r="CMF427" s="234"/>
      <c r="CMG427" s="234"/>
      <c r="CMH427" s="234"/>
      <c r="CMI427" s="234"/>
      <c r="CMJ427" s="234"/>
      <c r="CMK427" s="234"/>
      <c r="CML427" s="234"/>
      <c r="CMM427" s="234"/>
      <c r="CMN427" s="234"/>
      <c r="CMO427" s="234"/>
      <c r="CMP427" s="234"/>
      <c r="CMQ427" s="234"/>
      <c r="CMR427" s="234"/>
      <c r="CMS427" s="234"/>
      <c r="CMT427" s="234"/>
      <c r="CMU427" s="234"/>
      <c r="CMV427" s="234"/>
      <c r="CMW427" s="234"/>
      <c r="CMX427" s="234"/>
      <c r="CMY427" s="234"/>
      <c r="CMZ427" s="234"/>
      <c r="CNA427" s="234"/>
      <c r="CNB427" s="234"/>
      <c r="CNC427" s="234"/>
      <c r="CND427" s="234"/>
      <c r="CNE427" s="234"/>
      <c r="CNF427" s="234"/>
      <c r="CNG427" s="234"/>
      <c r="CNH427" s="234"/>
      <c r="CNI427" s="234"/>
      <c r="CNJ427" s="234"/>
      <c r="CNK427" s="234"/>
      <c r="CNL427" s="234"/>
      <c r="CNM427" s="234"/>
      <c r="CNN427" s="234"/>
      <c r="CNO427" s="234"/>
      <c r="CNP427" s="234"/>
      <c r="CNQ427" s="234"/>
      <c r="CNR427" s="234"/>
      <c r="CNS427" s="234"/>
      <c r="CNT427" s="234"/>
      <c r="CNU427" s="234"/>
      <c r="CNV427" s="234"/>
      <c r="CNW427" s="234"/>
      <c r="CNX427" s="234"/>
      <c r="CNY427" s="234"/>
      <c r="CNZ427" s="234"/>
      <c r="COA427" s="234"/>
      <c r="COB427" s="234"/>
      <c r="COC427" s="234"/>
      <c r="COD427" s="234"/>
      <c r="COE427" s="234"/>
      <c r="COF427" s="234"/>
      <c r="COG427" s="234"/>
      <c r="COH427" s="234"/>
      <c r="COI427" s="234"/>
      <c r="COJ427" s="234"/>
      <c r="COK427" s="234"/>
      <c r="COL427" s="234"/>
      <c r="COM427" s="234"/>
      <c r="CON427" s="234"/>
      <c r="COO427" s="234"/>
      <c r="COP427" s="234"/>
      <c r="COQ427" s="234"/>
      <c r="COR427" s="234"/>
      <c r="COS427" s="234"/>
      <c r="COT427" s="234"/>
      <c r="COU427" s="234"/>
      <c r="COV427" s="234"/>
      <c r="COW427" s="234"/>
      <c r="COX427" s="234"/>
      <c r="COY427" s="234"/>
      <c r="COZ427" s="234"/>
      <c r="CPA427" s="234"/>
      <c r="CPB427" s="234"/>
      <c r="CPC427" s="234"/>
      <c r="CPD427" s="234"/>
      <c r="CPE427" s="234"/>
      <c r="CPF427" s="234"/>
      <c r="CPG427" s="234"/>
      <c r="CPH427" s="234"/>
      <c r="CPI427" s="234"/>
      <c r="CPJ427" s="234"/>
      <c r="CPK427" s="234"/>
      <c r="CPL427" s="234"/>
      <c r="CPM427" s="234"/>
      <c r="CPN427" s="234"/>
      <c r="CPO427" s="234"/>
      <c r="CPP427" s="234"/>
      <c r="CPQ427" s="234"/>
      <c r="CPR427" s="234"/>
      <c r="CPS427" s="234"/>
      <c r="CPT427" s="234"/>
      <c r="CPU427" s="234"/>
      <c r="CPV427" s="234"/>
      <c r="CPW427" s="234"/>
      <c r="CPX427" s="234"/>
      <c r="CPY427" s="234"/>
      <c r="CPZ427" s="234"/>
      <c r="CQA427" s="234"/>
      <c r="CQB427" s="234"/>
      <c r="CQC427" s="234"/>
      <c r="CQD427" s="234"/>
      <c r="CQE427" s="234"/>
      <c r="CQF427" s="234"/>
      <c r="CQG427" s="234"/>
      <c r="CQH427" s="234"/>
      <c r="CQI427" s="234"/>
      <c r="CQJ427" s="234"/>
      <c r="CQK427" s="234"/>
      <c r="CQL427" s="234"/>
      <c r="CQM427" s="234"/>
      <c r="CQN427" s="234"/>
      <c r="CQO427" s="234"/>
      <c r="CQP427" s="234"/>
      <c r="CQQ427" s="234"/>
      <c r="CQR427" s="234"/>
      <c r="CQS427" s="234"/>
      <c r="CQT427" s="234"/>
      <c r="CQU427" s="234"/>
      <c r="CQV427" s="234"/>
      <c r="CQW427" s="234"/>
      <c r="CQX427" s="234"/>
      <c r="CQY427" s="234"/>
      <c r="CQZ427" s="234"/>
      <c r="CRA427" s="234"/>
      <c r="CRB427" s="234"/>
      <c r="CRC427" s="234"/>
      <c r="CRD427" s="234"/>
      <c r="CRE427" s="234"/>
      <c r="CRF427" s="234"/>
      <c r="CRG427" s="234"/>
      <c r="CRH427" s="234"/>
      <c r="CRI427" s="234"/>
      <c r="CRJ427" s="234"/>
      <c r="CRK427" s="234"/>
      <c r="CRL427" s="234"/>
      <c r="CRM427" s="234"/>
      <c r="CRN427" s="234"/>
      <c r="CRO427" s="234"/>
      <c r="CRP427" s="234"/>
      <c r="CRQ427" s="234"/>
      <c r="CRR427" s="234"/>
      <c r="CRS427" s="234"/>
      <c r="CRT427" s="234"/>
      <c r="CRU427" s="234"/>
      <c r="CRV427" s="234"/>
      <c r="CRW427" s="234"/>
      <c r="CRX427" s="234"/>
      <c r="CRY427" s="234"/>
      <c r="CRZ427" s="234"/>
      <c r="CSA427" s="234"/>
      <c r="CSB427" s="234"/>
      <c r="CSC427" s="234"/>
      <c r="CSD427" s="234"/>
      <c r="CSE427" s="234"/>
      <c r="CSF427" s="234"/>
      <c r="CSG427" s="234"/>
      <c r="CSH427" s="234"/>
      <c r="CSI427" s="234"/>
      <c r="CSJ427" s="234"/>
      <c r="CSK427" s="234"/>
      <c r="CSL427" s="234"/>
      <c r="CSM427" s="234"/>
      <c r="CSN427" s="234"/>
      <c r="CSO427" s="234"/>
      <c r="CSP427" s="234"/>
      <c r="CSQ427" s="234"/>
      <c r="CSR427" s="234"/>
      <c r="CSS427" s="234"/>
      <c r="CST427" s="234"/>
      <c r="CSU427" s="234"/>
      <c r="CSV427" s="234"/>
      <c r="CSW427" s="234"/>
      <c r="CSX427" s="234"/>
      <c r="CSY427" s="234"/>
      <c r="CSZ427" s="234"/>
      <c r="CTA427" s="234"/>
      <c r="CTB427" s="234"/>
      <c r="CTC427" s="234"/>
      <c r="CTD427" s="234"/>
      <c r="CTE427" s="234"/>
      <c r="CTF427" s="234"/>
      <c r="CTG427" s="234"/>
      <c r="CTH427" s="234"/>
      <c r="CTI427" s="234"/>
      <c r="CTJ427" s="234"/>
      <c r="CTK427" s="234"/>
      <c r="CTL427" s="234"/>
      <c r="CTM427" s="234"/>
      <c r="CTN427" s="234"/>
      <c r="CTO427" s="234"/>
      <c r="CTP427" s="234"/>
      <c r="CTQ427" s="234"/>
      <c r="CTR427" s="234"/>
      <c r="CTS427" s="234"/>
      <c r="CTT427" s="234"/>
      <c r="CTU427" s="234"/>
      <c r="CTV427" s="234"/>
      <c r="CTW427" s="234"/>
      <c r="CTX427" s="234"/>
      <c r="CTY427" s="234"/>
      <c r="CTZ427" s="234"/>
      <c r="CUA427" s="234"/>
      <c r="CUB427" s="234"/>
      <c r="CUC427" s="234"/>
      <c r="CUD427" s="234"/>
      <c r="CUE427" s="234"/>
      <c r="CUF427" s="234"/>
      <c r="CUG427" s="234"/>
      <c r="CUH427" s="234"/>
      <c r="CUI427" s="234"/>
      <c r="CUJ427" s="234"/>
      <c r="CUK427" s="234"/>
      <c r="CUL427" s="234"/>
      <c r="CUM427" s="234"/>
      <c r="CUN427" s="234"/>
      <c r="CUO427" s="234"/>
      <c r="CUP427" s="234"/>
      <c r="CUQ427" s="234"/>
      <c r="CUR427" s="234"/>
      <c r="CUS427" s="234"/>
      <c r="CUT427" s="234"/>
      <c r="CUU427" s="234"/>
      <c r="CUV427" s="234"/>
      <c r="CUW427" s="234"/>
      <c r="CUX427" s="234"/>
      <c r="CUY427" s="234"/>
      <c r="CUZ427" s="234"/>
      <c r="CVA427" s="234"/>
      <c r="CVB427" s="234"/>
      <c r="CVC427" s="234"/>
      <c r="CVD427" s="234"/>
      <c r="CVE427" s="234"/>
      <c r="CVF427" s="234"/>
      <c r="CVG427" s="234"/>
      <c r="CVH427" s="234"/>
      <c r="CVI427" s="234"/>
      <c r="CVJ427" s="234"/>
      <c r="CVK427" s="234"/>
      <c r="CVL427" s="234"/>
      <c r="CVM427" s="234"/>
      <c r="CVN427" s="234"/>
      <c r="CVO427" s="234"/>
      <c r="CVP427" s="234"/>
      <c r="CVQ427" s="234"/>
      <c r="CVR427" s="234"/>
      <c r="CVS427" s="234"/>
      <c r="CVT427" s="234"/>
      <c r="CVU427" s="234"/>
      <c r="CVV427" s="234"/>
      <c r="CVW427" s="234"/>
      <c r="CVX427" s="234"/>
      <c r="CVY427" s="234"/>
      <c r="CVZ427" s="234"/>
      <c r="CWA427" s="234"/>
      <c r="CWB427" s="234"/>
      <c r="CWC427" s="234"/>
      <c r="CWD427" s="234"/>
      <c r="CWE427" s="234"/>
      <c r="CWF427" s="234"/>
      <c r="CWG427" s="234"/>
      <c r="CWH427" s="234"/>
      <c r="CWI427" s="234"/>
      <c r="CWJ427" s="234"/>
      <c r="CWK427" s="234"/>
      <c r="CWL427" s="234"/>
      <c r="CWM427" s="234"/>
      <c r="CWN427" s="234"/>
      <c r="CWO427" s="234"/>
      <c r="CWP427" s="234"/>
      <c r="CWQ427" s="234"/>
      <c r="CWR427" s="234"/>
      <c r="CWS427" s="234"/>
      <c r="CWT427" s="234"/>
      <c r="CWU427" s="234"/>
      <c r="CWV427" s="234"/>
      <c r="CWW427" s="234"/>
      <c r="CWX427" s="234"/>
      <c r="CWY427" s="234"/>
      <c r="CWZ427" s="234"/>
      <c r="CXA427" s="234"/>
      <c r="CXB427" s="234"/>
      <c r="CXC427" s="234"/>
      <c r="CXD427" s="234"/>
      <c r="CXE427" s="234"/>
      <c r="CXF427" s="234"/>
      <c r="CXG427" s="234"/>
      <c r="CXH427" s="234"/>
      <c r="CXI427" s="234"/>
      <c r="CXJ427" s="234"/>
      <c r="CXK427" s="234"/>
      <c r="CXL427" s="234"/>
      <c r="CXM427" s="234"/>
      <c r="CXN427" s="234"/>
      <c r="CXO427" s="234"/>
      <c r="CXP427" s="234"/>
      <c r="CXQ427" s="234"/>
      <c r="CXR427" s="234"/>
      <c r="CXS427" s="234"/>
      <c r="CXT427" s="234"/>
      <c r="CXU427" s="234"/>
      <c r="CXV427" s="234"/>
      <c r="CXW427" s="234"/>
      <c r="CXX427" s="234"/>
      <c r="CXY427" s="234"/>
      <c r="CXZ427" s="234"/>
      <c r="CYA427" s="234"/>
      <c r="CYB427" s="234"/>
      <c r="CYC427" s="234"/>
      <c r="CYD427" s="234"/>
      <c r="CYE427" s="234"/>
      <c r="CYF427" s="234"/>
      <c r="CYG427" s="234"/>
      <c r="CYH427" s="234"/>
      <c r="CYI427" s="234"/>
      <c r="CYJ427" s="234"/>
      <c r="CYK427" s="234"/>
      <c r="CYL427" s="234"/>
      <c r="CYM427" s="234"/>
      <c r="CYN427" s="234"/>
      <c r="CYO427" s="234"/>
      <c r="CYP427" s="234"/>
      <c r="CYQ427" s="234"/>
      <c r="CYR427" s="234"/>
      <c r="CYS427" s="234"/>
      <c r="CYT427" s="234"/>
      <c r="CYU427" s="234"/>
      <c r="CYV427" s="234"/>
      <c r="CYW427" s="234"/>
      <c r="CYX427" s="234"/>
      <c r="CYY427" s="234"/>
      <c r="CYZ427" s="234"/>
      <c r="CZA427" s="234"/>
      <c r="CZB427" s="234"/>
      <c r="CZC427" s="234"/>
      <c r="CZD427" s="234"/>
      <c r="CZE427" s="234"/>
      <c r="CZF427" s="234"/>
      <c r="CZG427" s="234"/>
      <c r="CZH427" s="234"/>
      <c r="CZI427" s="234"/>
      <c r="CZJ427" s="234"/>
      <c r="CZK427" s="234"/>
      <c r="CZL427" s="234"/>
      <c r="CZM427" s="234"/>
      <c r="CZN427" s="234"/>
      <c r="CZO427" s="234"/>
      <c r="CZP427" s="234"/>
      <c r="CZQ427" s="234"/>
      <c r="CZR427" s="234"/>
      <c r="CZS427" s="234"/>
      <c r="CZT427" s="234"/>
      <c r="CZU427" s="234"/>
      <c r="CZV427" s="234"/>
      <c r="CZW427" s="234"/>
      <c r="CZX427" s="234"/>
      <c r="CZY427" s="234"/>
      <c r="CZZ427" s="234"/>
      <c r="DAA427" s="234"/>
      <c r="DAB427" s="234"/>
      <c r="DAC427" s="234"/>
      <c r="DAD427" s="234"/>
      <c r="DAE427" s="234"/>
      <c r="DAF427" s="234"/>
      <c r="DAG427" s="234"/>
      <c r="DAH427" s="234"/>
      <c r="DAI427" s="234"/>
      <c r="DAJ427" s="234"/>
      <c r="DAK427" s="234"/>
      <c r="DAL427" s="234"/>
      <c r="DAM427" s="234"/>
      <c r="DAN427" s="234"/>
      <c r="DAO427" s="234"/>
      <c r="DAP427" s="234"/>
      <c r="DAQ427" s="234"/>
      <c r="DAR427" s="234"/>
      <c r="DAS427" s="234"/>
      <c r="DAT427" s="234"/>
      <c r="DAU427" s="234"/>
      <c r="DAV427" s="234"/>
      <c r="DAW427" s="234"/>
      <c r="DAX427" s="234"/>
      <c r="DAY427" s="234"/>
      <c r="DAZ427" s="234"/>
      <c r="DBA427" s="234"/>
      <c r="DBB427" s="234"/>
      <c r="DBC427" s="234"/>
      <c r="DBD427" s="234"/>
      <c r="DBE427" s="234"/>
      <c r="DBF427" s="234"/>
      <c r="DBG427" s="234"/>
      <c r="DBH427" s="234"/>
      <c r="DBI427" s="234"/>
      <c r="DBJ427" s="234"/>
      <c r="DBK427" s="234"/>
      <c r="DBL427" s="234"/>
      <c r="DBM427" s="234"/>
      <c r="DBN427" s="234"/>
      <c r="DBO427" s="234"/>
      <c r="DBP427" s="234"/>
      <c r="DBQ427" s="234"/>
      <c r="DBR427" s="234"/>
      <c r="DBS427" s="234"/>
      <c r="DBT427" s="234"/>
      <c r="DBU427" s="234"/>
      <c r="DBV427" s="234"/>
      <c r="DBW427" s="234"/>
      <c r="DBX427" s="234"/>
      <c r="DBY427" s="234"/>
      <c r="DBZ427" s="234"/>
      <c r="DCA427" s="234"/>
      <c r="DCB427" s="234"/>
      <c r="DCC427" s="234"/>
      <c r="DCD427" s="234"/>
      <c r="DCE427" s="234"/>
      <c r="DCF427" s="234"/>
      <c r="DCG427" s="234"/>
      <c r="DCH427" s="234"/>
      <c r="DCI427" s="234"/>
      <c r="DCJ427" s="234"/>
      <c r="DCK427" s="234"/>
      <c r="DCL427" s="234"/>
      <c r="DCM427" s="234"/>
      <c r="DCN427" s="234"/>
      <c r="DCO427" s="234"/>
      <c r="DCP427" s="234"/>
      <c r="DCQ427" s="234"/>
      <c r="DCR427" s="234"/>
      <c r="DCS427" s="234"/>
      <c r="DCT427" s="234"/>
      <c r="DCU427" s="234"/>
      <c r="DCV427" s="234"/>
      <c r="DCW427" s="234"/>
      <c r="DCX427" s="234"/>
      <c r="DCY427" s="234"/>
      <c r="DCZ427" s="234"/>
      <c r="DDA427" s="234"/>
      <c r="DDB427" s="234"/>
      <c r="DDC427" s="234"/>
      <c r="DDD427" s="234"/>
      <c r="DDE427" s="234"/>
      <c r="DDF427" s="234"/>
      <c r="DDG427" s="234"/>
      <c r="DDH427" s="234"/>
      <c r="DDI427" s="234"/>
      <c r="DDJ427" s="234"/>
      <c r="DDK427" s="234"/>
      <c r="DDL427" s="234"/>
      <c r="DDM427" s="234"/>
      <c r="DDN427" s="234"/>
      <c r="DDO427" s="234"/>
      <c r="DDP427" s="234"/>
      <c r="DDQ427" s="234"/>
      <c r="DDR427" s="234"/>
      <c r="DDS427" s="234"/>
      <c r="DDT427" s="234"/>
      <c r="DDU427" s="234"/>
      <c r="DDV427" s="234"/>
      <c r="DDW427" s="234"/>
      <c r="DDX427" s="234"/>
      <c r="DDY427" s="234"/>
      <c r="DDZ427" s="234"/>
      <c r="DEA427" s="234"/>
      <c r="DEB427" s="234"/>
      <c r="DEC427" s="234"/>
      <c r="DED427" s="234"/>
      <c r="DEE427" s="234"/>
      <c r="DEF427" s="234"/>
      <c r="DEG427" s="234"/>
      <c r="DEH427" s="234"/>
      <c r="DEI427" s="234"/>
      <c r="DEJ427" s="234"/>
      <c r="DEK427" s="234"/>
      <c r="DEL427" s="234"/>
      <c r="DEM427" s="234"/>
      <c r="DEN427" s="234"/>
      <c r="DEO427" s="234"/>
      <c r="DEP427" s="234"/>
      <c r="DEQ427" s="234"/>
      <c r="DER427" s="234"/>
      <c r="DES427" s="234"/>
      <c r="DET427" s="234"/>
      <c r="DEU427" s="234"/>
      <c r="DEV427" s="234"/>
      <c r="DEW427" s="234"/>
      <c r="DEX427" s="234"/>
      <c r="DEY427" s="234"/>
      <c r="DEZ427" s="234"/>
      <c r="DFA427" s="234"/>
      <c r="DFB427" s="234"/>
      <c r="DFC427" s="234"/>
      <c r="DFD427" s="234"/>
      <c r="DFE427" s="234"/>
      <c r="DFF427" s="234"/>
      <c r="DFG427" s="234"/>
      <c r="DFH427" s="234"/>
      <c r="DFI427" s="234"/>
      <c r="DFJ427" s="234"/>
      <c r="DFK427" s="234"/>
      <c r="DFL427" s="234"/>
      <c r="DFM427" s="234"/>
      <c r="DFN427" s="234"/>
      <c r="DFO427" s="234"/>
      <c r="DFP427" s="234"/>
      <c r="DFQ427" s="234"/>
      <c r="DFR427" s="234"/>
      <c r="DFS427" s="234"/>
      <c r="DFT427" s="234"/>
      <c r="DFU427" s="234"/>
      <c r="DFV427" s="234"/>
      <c r="DFW427" s="234"/>
      <c r="DFX427" s="234"/>
      <c r="DFY427" s="234"/>
      <c r="DFZ427" s="234"/>
      <c r="DGA427" s="234"/>
      <c r="DGB427" s="234"/>
      <c r="DGC427" s="234"/>
      <c r="DGD427" s="234"/>
      <c r="DGE427" s="234"/>
      <c r="DGF427" s="234"/>
      <c r="DGG427" s="234"/>
      <c r="DGH427" s="234"/>
      <c r="DGI427" s="234"/>
      <c r="DGJ427" s="234"/>
      <c r="DGK427" s="234"/>
      <c r="DGL427" s="234"/>
      <c r="DGM427" s="234"/>
      <c r="DGN427" s="234"/>
      <c r="DGO427" s="234"/>
      <c r="DGP427" s="234"/>
      <c r="DGQ427" s="234"/>
      <c r="DGR427" s="234"/>
      <c r="DGS427" s="234"/>
      <c r="DGT427" s="234"/>
      <c r="DGU427" s="234"/>
      <c r="DGV427" s="234"/>
      <c r="DGW427" s="234"/>
      <c r="DGX427" s="234"/>
      <c r="DGY427" s="234"/>
      <c r="DGZ427" s="234"/>
      <c r="DHA427" s="234"/>
      <c r="DHB427" s="234"/>
      <c r="DHC427" s="234"/>
      <c r="DHD427" s="234"/>
      <c r="DHE427" s="234"/>
      <c r="DHF427" s="234"/>
      <c r="DHG427" s="234"/>
      <c r="DHH427" s="234"/>
      <c r="DHI427" s="234"/>
      <c r="DHJ427" s="234"/>
      <c r="DHK427" s="234"/>
      <c r="DHL427" s="234"/>
      <c r="DHM427" s="234"/>
      <c r="DHN427" s="234"/>
      <c r="DHO427" s="234"/>
      <c r="DHP427" s="234"/>
      <c r="DHQ427" s="234"/>
      <c r="DHR427" s="234"/>
      <c r="DHS427" s="234"/>
      <c r="DHT427" s="234"/>
      <c r="DHU427" s="234"/>
      <c r="DHV427" s="234"/>
      <c r="DHW427" s="234"/>
      <c r="DHX427" s="234"/>
      <c r="DHY427" s="234"/>
      <c r="DHZ427" s="234"/>
      <c r="DIA427" s="234"/>
      <c r="DIB427" s="234"/>
      <c r="DIC427" s="234"/>
      <c r="DID427" s="234"/>
      <c r="DIE427" s="234"/>
      <c r="DIF427" s="234"/>
      <c r="DIG427" s="234"/>
      <c r="DIH427" s="234"/>
      <c r="DII427" s="234"/>
      <c r="DIJ427" s="234"/>
      <c r="DIK427" s="234"/>
      <c r="DIL427" s="234"/>
      <c r="DIM427" s="234"/>
      <c r="DIN427" s="234"/>
      <c r="DIO427" s="234"/>
      <c r="DIP427" s="234"/>
      <c r="DIQ427" s="234"/>
      <c r="DIR427" s="234"/>
      <c r="DIS427" s="234"/>
      <c r="DIT427" s="234"/>
      <c r="DIU427" s="234"/>
      <c r="DIV427" s="234"/>
      <c r="DIW427" s="234"/>
      <c r="DIX427" s="234"/>
      <c r="DIY427" s="234"/>
      <c r="DIZ427" s="234"/>
      <c r="DJA427" s="234"/>
      <c r="DJB427" s="234"/>
      <c r="DJC427" s="234"/>
      <c r="DJD427" s="234"/>
      <c r="DJE427" s="234"/>
      <c r="DJF427" s="234"/>
      <c r="DJG427" s="234"/>
      <c r="DJH427" s="234"/>
      <c r="DJI427" s="234"/>
      <c r="DJJ427" s="234"/>
      <c r="DJK427" s="234"/>
      <c r="DJL427" s="234"/>
      <c r="DJM427" s="234"/>
      <c r="DJN427" s="234"/>
      <c r="DJO427" s="234"/>
      <c r="DJP427" s="234"/>
      <c r="DJQ427" s="234"/>
      <c r="DJR427" s="234"/>
      <c r="DJS427" s="234"/>
      <c r="DJT427" s="234"/>
      <c r="DJU427" s="234"/>
      <c r="DJV427" s="234"/>
      <c r="DJW427" s="234"/>
      <c r="DJX427" s="234"/>
      <c r="DJY427" s="234"/>
      <c r="DJZ427" s="234"/>
      <c r="DKA427" s="234"/>
      <c r="DKB427" s="234"/>
      <c r="DKC427" s="234"/>
      <c r="DKD427" s="234"/>
      <c r="DKE427" s="234"/>
      <c r="DKF427" s="234"/>
      <c r="DKG427" s="234"/>
      <c r="DKH427" s="234"/>
      <c r="DKI427" s="234"/>
      <c r="DKJ427" s="234"/>
      <c r="DKK427" s="234"/>
      <c r="DKL427" s="234"/>
      <c r="DKM427" s="234"/>
      <c r="DKN427" s="234"/>
      <c r="DKO427" s="234"/>
      <c r="DKP427" s="234"/>
      <c r="DKQ427" s="234"/>
      <c r="DKR427" s="234"/>
      <c r="DKS427" s="234"/>
      <c r="DKT427" s="234"/>
      <c r="DKU427" s="234"/>
      <c r="DKV427" s="234"/>
      <c r="DKW427" s="234"/>
      <c r="DKX427" s="234"/>
      <c r="DKY427" s="234"/>
      <c r="DKZ427" s="234"/>
      <c r="DLA427" s="234"/>
      <c r="DLB427" s="234"/>
      <c r="DLC427" s="234"/>
      <c r="DLD427" s="234"/>
      <c r="DLE427" s="234"/>
      <c r="DLF427" s="234"/>
      <c r="DLG427" s="234"/>
      <c r="DLH427" s="234"/>
      <c r="DLI427" s="234"/>
      <c r="DLJ427" s="234"/>
      <c r="DLK427" s="234"/>
      <c r="DLL427" s="234"/>
      <c r="DLM427" s="234"/>
      <c r="DLN427" s="234"/>
      <c r="DLO427" s="234"/>
      <c r="DLP427" s="234"/>
      <c r="DLQ427" s="234"/>
      <c r="DLR427" s="234"/>
      <c r="DLS427" s="234"/>
      <c r="DLT427" s="234"/>
      <c r="DLU427" s="234"/>
      <c r="DLV427" s="234"/>
      <c r="DLW427" s="234"/>
      <c r="DLX427" s="234"/>
      <c r="DLY427" s="234"/>
      <c r="DLZ427" s="234"/>
      <c r="DMA427" s="234"/>
      <c r="DMB427" s="234"/>
      <c r="DMC427" s="234"/>
      <c r="DMD427" s="234"/>
      <c r="DME427" s="234"/>
      <c r="DMF427" s="234"/>
      <c r="DMG427" s="234"/>
      <c r="DMH427" s="234"/>
      <c r="DMI427" s="234"/>
      <c r="DMJ427" s="234"/>
      <c r="DMK427" s="234"/>
      <c r="DML427" s="234"/>
      <c r="DMM427" s="234"/>
      <c r="DMN427" s="234"/>
      <c r="DMO427" s="234"/>
      <c r="DMP427" s="234"/>
      <c r="DMQ427" s="234"/>
      <c r="DMR427" s="234"/>
      <c r="DMS427" s="234"/>
      <c r="DMT427" s="234"/>
      <c r="DMU427" s="234"/>
      <c r="DMV427" s="234"/>
      <c r="DMW427" s="234"/>
      <c r="DMX427" s="234"/>
      <c r="DMY427" s="234"/>
      <c r="DMZ427" s="234"/>
      <c r="DNA427" s="234"/>
      <c r="DNB427" s="234"/>
      <c r="DNC427" s="234"/>
      <c r="DND427" s="234"/>
      <c r="DNE427" s="234"/>
      <c r="DNF427" s="234"/>
      <c r="DNG427" s="234"/>
      <c r="DNH427" s="234"/>
      <c r="DNI427" s="234"/>
      <c r="DNJ427" s="234"/>
      <c r="DNK427" s="234"/>
      <c r="DNL427" s="234"/>
      <c r="DNM427" s="234"/>
      <c r="DNN427" s="234"/>
      <c r="DNO427" s="234"/>
      <c r="DNP427" s="234"/>
      <c r="DNQ427" s="234"/>
      <c r="DNR427" s="234"/>
      <c r="DNS427" s="234"/>
      <c r="DNT427" s="234"/>
      <c r="DNU427" s="234"/>
      <c r="DNV427" s="234"/>
      <c r="DNW427" s="234"/>
      <c r="DNX427" s="234"/>
      <c r="DNY427" s="234"/>
      <c r="DNZ427" s="234"/>
      <c r="DOA427" s="234"/>
      <c r="DOB427" s="234"/>
      <c r="DOC427" s="234"/>
      <c r="DOD427" s="234"/>
      <c r="DOE427" s="234"/>
      <c r="DOF427" s="234"/>
      <c r="DOG427" s="234"/>
      <c r="DOH427" s="234"/>
      <c r="DOI427" s="234"/>
      <c r="DOJ427" s="234"/>
      <c r="DOK427" s="234"/>
      <c r="DOL427" s="234"/>
      <c r="DOM427" s="234"/>
      <c r="DON427" s="234"/>
      <c r="DOO427" s="234"/>
      <c r="DOP427" s="234"/>
      <c r="DOQ427" s="234"/>
      <c r="DOR427" s="234"/>
      <c r="DOS427" s="234"/>
      <c r="DOT427" s="234"/>
      <c r="DOU427" s="234"/>
      <c r="DOV427" s="234"/>
      <c r="DOW427" s="234"/>
      <c r="DOX427" s="234"/>
      <c r="DOY427" s="234"/>
      <c r="DOZ427" s="234"/>
      <c r="DPA427" s="234"/>
      <c r="DPB427" s="234"/>
      <c r="DPC427" s="234"/>
      <c r="DPD427" s="234"/>
      <c r="DPE427" s="234"/>
      <c r="DPF427" s="234"/>
      <c r="DPG427" s="234"/>
      <c r="DPH427" s="234"/>
      <c r="DPI427" s="234"/>
      <c r="DPJ427" s="234"/>
      <c r="DPK427" s="234"/>
      <c r="DPL427" s="234"/>
      <c r="DPM427" s="234"/>
      <c r="DPN427" s="234"/>
      <c r="DPO427" s="234"/>
      <c r="DPP427" s="234"/>
      <c r="DPQ427" s="234"/>
      <c r="DPR427" s="234"/>
      <c r="DPS427" s="234"/>
      <c r="DPT427" s="234"/>
      <c r="DPU427" s="234"/>
      <c r="DPV427" s="234"/>
      <c r="DPW427" s="234"/>
      <c r="DPX427" s="234"/>
      <c r="DPY427" s="234"/>
      <c r="DPZ427" s="234"/>
      <c r="DQA427" s="234"/>
      <c r="DQB427" s="234"/>
      <c r="DQC427" s="234"/>
      <c r="DQD427" s="234"/>
      <c r="DQE427" s="234"/>
      <c r="DQF427" s="234"/>
      <c r="DQG427" s="234"/>
      <c r="DQH427" s="234"/>
      <c r="DQI427" s="234"/>
      <c r="DQJ427" s="234"/>
      <c r="DQK427" s="234"/>
      <c r="DQL427" s="234"/>
      <c r="DQM427" s="234"/>
      <c r="DQN427" s="234"/>
      <c r="DQO427" s="234"/>
      <c r="DQP427" s="234"/>
      <c r="DQQ427" s="234"/>
      <c r="DQR427" s="234"/>
      <c r="DQS427" s="234"/>
      <c r="DQT427" s="234"/>
      <c r="DQU427" s="234"/>
      <c r="DQV427" s="234"/>
      <c r="DQW427" s="234"/>
      <c r="DQX427" s="234"/>
      <c r="DQY427" s="234"/>
      <c r="DQZ427" s="234"/>
      <c r="DRA427" s="234"/>
      <c r="DRB427" s="234"/>
      <c r="DRC427" s="234"/>
      <c r="DRD427" s="234"/>
      <c r="DRE427" s="234"/>
      <c r="DRF427" s="234"/>
      <c r="DRG427" s="234"/>
      <c r="DRH427" s="234"/>
      <c r="DRI427" s="234"/>
      <c r="DRJ427" s="234"/>
      <c r="DRK427" s="234"/>
      <c r="DRL427" s="234"/>
      <c r="DRM427" s="234"/>
      <c r="DRN427" s="234"/>
      <c r="DRO427" s="234"/>
      <c r="DRP427" s="234"/>
      <c r="DRQ427" s="234"/>
      <c r="DRR427" s="234"/>
      <c r="DRS427" s="234"/>
      <c r="DRT427" s="234"/>
      <c r="DRU427" s="234"/>
      <c r="DRV427" s="234"/>
      <c r="DRW427" s="234"/>
      <c r="DRX427" s="234"/>
      <c r="DRY427" s="234"/>
      <c r="DRZ427" s="234"/>
      <c r="DSA427" s="234"/>
      <c r="DSB427" s="234"/>
      <c r="DSC427" s="234"/>
      <c r="DSD427" s="234"/>
      <c r="DSE427" s="234"/>
      <c r="DSF427" s="234"/>
      <c r="DSG427" s="234"/>
      <c r="DSH427" s="234"/>
      <c r="DSI427" s="234"/>
      <c r="DSJ427" s="234"/>
      <c r="DSK427" s="234"/>
      <c r="DSL427" s="234"/>
      <c r="DSM427" s="234"/>
      <c r="DSN427" s="234"/>
      <c r="DSO427" s="234"/>
      <c r="DSP427" s="234"/>
      <c r="DSQ427" s="234"/>
      <c r="DSR427" s="234"/>
      <c r="DSS427" s="234"/>
      <c r="DST427" s="234"/>
      <c r="DSU427" s="234"/>
      <c r="DSV427" s="234"/>
      <c r="DSW427" s="234"/>
      <c r="DSX427" s="234"/>
      <c r="DSY427" s="234"/>
      <c r="DSZ427" s="234"/>
      <c r="DTA427" s="234"/>
      <c r="DTB427" s="234"/>
      <c r="DTC427" s="234"/>
      <c r="DTD427" s="234"/>
      <c r="DTE427" s="234"/>
      <c r="DTF427" s="234"/>
      <c r="DTG427" s="234"/>
      <c r="DTH427" s="234"/>
      <c r="DTI427" s="234"/>
      <c r="DTJ427" s="234"/>
      <c r="DTK427" s="234"/>
      <c r="DTL427" s="234"/>
      <c r="DTM427" s="234"/>
      <c r="DTN427" s="234"/>
      <c r="DTO427" s="234"/>
      <c r="DTP427" s="234"/>
      <c r="DTQ427" s="234"/>
      <c r="DTR427" s="234"/>
      <c r="DTS427" s="234"/>
      <c r="DTT427" s="234"/>
      <c r="DTU427" s="234"/>
      <c r="DTV427" s="234"/>
      <c r="DTW427" s="234"/>
      <c r="DTX427" s="234"/>
      <c r="DTY427" s="234"/>
      <c r="DTZ427" s="234"/>
      <c r="DUA427" s="234"/>
      <c r="DUB427" s="234"/>
      <c r="DUC427" s="234"/>
      <c r="DUD427" s="234"/>
      <c r="DUE427" s="234"/>
      <c r="DUF427" s="234"/>
      <c r="DUG427" s="234"/>
      <c r="DUH427" s="234"/>
      <c r="DUI427" s="234"/>
      <c r="DUJ427" s="234"/>
      <c r="DUK427" s="234"/>
      <c r="DUL427" s="234"/>
      <c r="DUM427" s="234"/>
      <c r="DUN427" s="234"/>
      <c r="DUO427" s="234"/>
      <c r="DUP427" s="234"/>
      <c r="DUQ427" s="234"/>
      <c r="DUR427" s="234"/>
      <c r="DUS427" s="234"/>
      <c r="DUT427" s="234"/>
      <c r="DUU427" s="234"/>
      <c r="DUV427" s="234"/>
      <c r="DUW427" s="234"/>
      <c r="DUX427" s="234"/>
      <c r="DUY427" s="234"/>
      <c r="DUZ427" s="234"/>
      <c r="DVA427" s="234"/>
      <c r="DVB427" s="234"/>
      <c r="DVC427" s="234"/>
      <c r="DVD427" s="234"/>
      <c r="DVE427" s="234"/>
      <c r="DVF427" s="234"/>
      <c r="DVG427" s="234"/>
      <c r="DVH427" s="234"/>
      <c r="DVI427" s="234"/>
      <c r="DVJ427" s="234"/>
      <c r="DVK427" s="234"/>
      <c r="DVL427" s="234"/>
      <c r="DVM427" s="234"/>
      <c r="DVN427" s="234"/>
      <c r="DVO427" s="234"/>
      <c r="DVP427" s="234"/>
      <c r="DVQ427" s="234"/>
      <c r="DVR427" s="234"/>
      <c r="DVS427" s="234"/>
      <c r="DVT427" s="234"/>
      <c r="DVU427" s="234"/>
      <c r="DVV427" s="234"/>
      <c r="DVW427" s="234"/>
      <c r="DVX427" s="234"/>
      <c r="DVY427" s="234"/>
      <c r="DVZ427" s="234"/>
      <c r="DWA427" s="234"/>
      <c r="DWB427" s="234"/>
      <c r="DWC427" s="234"/>
      <c r="DWD427" s="234"/>
      <c r="DWE427" s="234"/>
      <c r="DWF427" s="234"/>
      <c r="DWG427" s="234"/>
      <c r="DWH427" s="234"/>
      <c r="DWI427" s="234"/>
      <c r="DWJ427" s="234"/>
      <c r="DWK427" s="234"/>
      <c r="DWL427" s="234"/>
      <c r="DWM427" s="234"/>
      <c r="DWN427" s="234"/>
      <c r="DWO427" s="234"/>
      <c r="DWP427" s="234"/>
      <c r="DWQ427" s="234"/>
      <c r="DWR427" s="234"/>
      <c r="DWS427" s="234"/>
      <c r="DWT427" s="234"/>
      <c r="DWU427" s="234"/>
      <c r="DWV427" s="234"/>
      <c r="DWW427" s="234"/>
      <c r="DWX427" s="234"/>
      <c r="DWY427" s="234"/>
      <c r="DWZ427" s="234"/>
      <c r="DXA427" s="234"/>
      <c r="DXB427" s="234"/>
      <c r="DXC427" s="234"/>
      <c r="DXD427" s="234"/>
      <c r="DXE427" s="234"/>
      <c r="DXF427" s="234"/>
      <c r="DXG427" s="234"/>
      <c r="DXH427" s="234"/>
      <c r="DXI427" s="234"/>
      <c r="DXJ427" s="234"/>
      <c r="DXK427" s="234"/>
      <c r="DXL427" s="234"/>
      <c r="DXM427" s="234"/>
      <c r="DXN427" s="234"/>
      <c r="DXO427" s="234"/>
      <c r="DXP427" s="234"/>
      <c r="DXQ427" s="234"/>
      <c r="DXR427" s="234"/>
      <c r="DXS427" s="234"/>
      <c r="DXT427" s="234"/>
      <c r="DXU427" s="234"/>
      <c r="DXV427" s="234"/>
      <c r="DXW427" s="234"/>
      <c r="DXX427" s="234"/>
      <c r="DXY427" s="234"/>
      <c r="DXZ427" s="234"/>
      <c r="DYA427" s="234"/>
      <c r="DYB427" s="234"/>
      <c r="DYC427" s="234"/>
      <c r="DYD427" s="234"/>
      <c r="DYE427" s="234"/>
      <c r="DYF427" s="234"/>
      <c r="DYG427" s="234"/>
      <c r="DYH427" s="234"/>
      <c r="DYI427" s="234"/>
      <c r="DYJ427" s="234"/>
      <c r="DYK427" s="234"/>
      <c r="DYL427" s="234"/>
      <c r="DYM427" s="234"/>
      <c r="DYN427" s="234"/>
      <c r="DYO427" s="234"/>
      <c r="DYP427" s="234"/>
      <c r="DYQ427" s="234"/>
      <c r="DYR427" s="234"/>
      <c r="DYS427" s="234"/>
      <c r="DYT427" s="234"/>
      <c r="DYU427" s="234"/>
      <c r="DYV427" s="234"/>
      <c r="DYW427" s="234"/>
      <c r="DYX427" s="234"/>
      <c r="DYY427" s="234"/>
      <c r="DYZ427" s="234"/>
      <c r="DZA427" s="234"/>
      <c r="DZB427" s="234"/>
      <c r="DZC427" s="234"/>
      <c r="DZD427" s="234"/>
      <c r="DZE427" s="234"/>
      <c r="DZF427" s="234"/>
      <c r="DZG427" s="234"/>
      <c r="DZH427" s="234"/>
      <c r="DZI427" s="234"/>
      <c r="DZJ427" s="234"/>
      <c r="DZK427" s="234"/>
      <c r="DZL427" s="234"/>
      <c r="DZM427" s="234"/>
      <c r="DZN427" s="234"/>
      <c r="DZO427" s="234"/>
      <c r="DZP427" s="234"/>
      <c r="DZQ427" s="234"/>
      <c r="DZR427" s="234"/>
      <c r="DZS427" s="234"/>
      <c r="DZT427" s="234"/>
      <c r="DZU427" s="234"/>
      <c r="DZV427" s="234"/>
      <c r="DZW427" s="234"/>
      <c r="DZX427" s="234"/>
      <c r="DZY427" s="234"/>
      <c r="DZZ427" s="234"/>
      <c r="EAA427" s="234"/>
      <c r="EAB427" s="234"/>
      <c r="EAC427" s="234"/>
      <c r="EAD427" s="234"/>
      <c r="EAE427" s="234"/>
      <c r="EAF427" s="234"/>
      <c r="EAG427" s="234"/>
      <c r="EAH427" s="234"/>
      <c r="EAI427" s="234"/>
      <c r="EAJ427" s="234"/>
      <c r="EAK427" s="234"/>
      <c r="EAL427" s="234"/>
      <c r="EAM427" s="234"/>
      <c r="EAN427" s="234"/>
      <c r="EAO427" s="234"/>
      <c r="EAP427" s="234"/>
      <c r="EAQ427" s="234"/>
      <c r="EAR427" s="234"/>
      <c r="EAS427" s="234"/>
      <c r="EAT427" s="234"/>
      <c r="EAU427" s="234"/>
      <c r="EAV427" s="234"/>
      <c r="EAW427" s="234"/>
      <c r="EAX427" s="234"/>
      <c r="EAY427" s="234"/>
      <c r="EAZ427" s="234"/>
      <c r="EBA427" s="234"/>
      <c r="EBB427" s="234"/>
      <c r="EBC427" s="234"/>
      <c r="EBD427" s="234"/>
      <c r="EBE427" s="234"/>
      <c r="EBF427" s="234"/>
      <c r="EBG427" s="234"/>
      <c r="EBH427" s="234"/>
      <c r="EBI427" s="234"/>
      <c r="EBJ427" s="234"/>
      <c r="EBK427" s="234"/>
      <c r="EBL427" s="234"/>
      <c r="EBM427" s="234"/>
      <c r="EBN427" s="234"/>
      <c r="EBO427" s="234"/>
      <c r="EBP427" s="234"/>
      <c r="EBQ427" s="234"/>
      <c r="EBR427" s="234"/>
      <c r="EBS427" s="234"/>
      <c r="EBT427" s="234"/>
      <c r="EBU427" s="234"/>
      <c r="EBV427" s="234"/>
      <c r="EBW427" s="234"/>
      <c r="EBX427" s="234"/>
      <c r="EBY427" s="234"/>
      <c r="EBZ427" s="234"/>
      <c r="ECA427" s="234"/>
      <c r="ECB427" s="234"/>
      <c r="ECC427" s="234"/>
      <c r="ECD427" s="234"/>
      <c r="ECE427" s="234"/>
      <c r="ECF427" s="234"/>
      <c r="ECG427" s="234"/>
      <c r="ECH427" s="234"/>
      <c r="ECI427" s="234"/>
      <c r="ECJ427" s="234"/>
      <c r="ECK427" s="234"/>
      <c r="ECL427" s="234"/>
      <c r="ECM427" s="234"/>
      <c r="ECN427" s="234"/>
      <c r="ECO427" s="234"/>
      <c r="ECP427" s="234"/>
      <c r="ECQ427" s="234"/>
      <c r="ECR427" s="234"/>
      <c r="ECS427" s="234"/>
      <c r="ECT427" s="234"/>
      <c r="ECU427" s="234"/>
      <c r="ECV427" s="234"/>
      <c r="ECW427" s="234"/>
      <c r="ECX427" s="234"/>
      <c r="ECY427" s="234"/>
      <c r="ECZ427" s="234"/>
      <c r="EDA427" s="234"/>
      <c r="EDB427" s="234"/>
      <c r="EDC427" s="234"/>
      <c r="EDD427" s="234"/>
      <c r="EDE427" s="234"/>
      <c r="EDF427" s="234"/>
      <c r="EDG427" s="234"/>
      <c r="EDH427" s="234"/>
      <c r="EDI427" s="234"/>
      <c r="EDJ427" s="234"/>
      <c r="EDK427" s="234"/>
      <c r="EDL427" s="234"/>
      <c r="EDM427" s="234"/>
      <c r="EDN427" s="234"/>
      <c r="EDO427" s="234"/>
      <c r="EDP427" s="234"/>
      <c r="EDQ427" s="234"/>
      <c r="EDR427" s="234"/>
      <c r="EDS427" s="234"/>
      <c r="EDT427" s="234"/>
      <c r="EDU427" s="234"/>
      <c r="EDV427" s="234"/>
      <c r="EDW427" s="234"/>
      <c r="EDX427" s="234"/>
      <c r="EDY427" s="234"/>
      <c r="EDZ427" s="234"/>
      <c r="EEA427" s="234"/>
      <c r="EEB427" s="234"/>
      <c r="EEC427" s="234"/>
      <c r="EED427" s="234"/>
      <c r="EEE427" s="234"/>
      <c r="EEF427" s="234"/>
      <c r="EEG427" s="234"/>
      <c r="EEH427" s="234"/>
      <c r="EEI427" s="234"/>
      <c r="EEJ427" s="234"/>
      <c r="EEK427" s="234"/>
      <c r="EEL427" s="234"/>
      <c r="EEM427" s="234"/>
      <c r="EEN427" s="234"/>
      <c r="EEO427" s="234"/>
      <c r="EEP427" s="234"/>
      <c r="EEQ427" s="234"/>
      <c r="EER427" s="234"/>
      <c r="EES427" s="234"/>
      <c r="EET427" s="234"/>
      <c r="EEU427" s="234"/>
      <c r="EEV427" s="234"/>
      <c r="EEW427" s="234"/>
      <c r="EEX427" s="234"/>
      <c r="EEY427" s="234"/>
      <c r="EEZ427" s="234"/>
      <c r="EFA427" s="234"/>
      <c r="EFB427" s="234"/>
      <c r="EFC427" s="234"/>
      <c r="EFD427" s="234"/>
      <c r="EFE427" s="234"/>
      <c r="EFF427" s="234"/>
      <c r="EFG427" s="234"/>
      <c r="EFH427" s="234"/>
      <c r="EFI427" s="234"/>
      <c r="EFJ427" s="234"/>
      <c r="EFK427" s="234"/>
      <c r="EFL427" s="234"/>
      <c r="EFM427" s="234"/>
      <c r="EFN427" s="234"/>
      <c r="EFO427" s="234"/>
      <c r="EFP427" s="234"/>
      <c r="EFQ427" s="234"/>
      <c r="EFR427" s="234"/>
      <c r="EFS427" s="234"/>
      <c r="EFT427" s="234"/>
      <c r="EFU427" s="234"/>
      <c r="EFV427" s="234"/>
      <c r="EFW427" s="234"/>
      <c r="EFX427" s="234"/>
      <c r="EFY427" s="234"/>
      <c r="EFZ427" s="234"/>
      <c r="EGA427" s="234"/>
      <c r="EGB427" s="234"/>
      <c r="EGC427" s="234"/>
      <c r="EGD427" s="234"/>
      <c r="EGE427" s="234"/>
      <c r="EGF427" s="234"/>
      <c r="EGG427" s="234"/>
      <c r="EGH427" s="234"/>
      <c r="EGI427" s="234"/>
      <c r="EGJ427" s="234"/>
      <c r="EGK427" s="234"/>
      <c r="EGL427" s="234"/>
      <c r="EGM427" s="234"/>
      <c r="EGN427" s="234"/>
      <c r="EGO427" s="234"/>
      <c r="EGP427" s="234"/>
      <c r="EGQ427" s="234"/>
      <c r="EGR427" s="234"/>
      <c r="EGS427" s="234"/>
      <c r="EGT427" s="234"/>
      <c r="EGU427" s="234"/>
      <c r="EGV427" s="234"/>
      <c r="EGW427" s="234"/>
      <c r="EGX427" s="234"/>
      <c r="EGY427" s="234"/>
      <c r="EGZ427" s="234"/>
      <c r="EHA427" s="234"/>
      <c r="EHB427" s="234"/>
      <c r="EHC427" s="234"/>
      <c r="EHD427" s="234"/>
      <c r="EHE427" s="234"/>
      <c r="EHF427" s="234"/>
      <c r="EHG427" s="234"/>
      <c r="EHH427" s="234"/>
      <c r="EHI427" s="234"/>
      <c r="EHJ427" s="234"/>
      <c r="EHK427" s="234"/>
      <c r="EHL427" s="234"/>
      <c r="EHM427" s="234"/>
      <c r="EHN427" s="234"/>
      <c r="EHO427" s="234"/>
      <c r="EHP427" s="234"/>
      <c r="EHQ427" s="234"/>
      <c r="EHR427" s="234"/>
      <c r="EHS427" s="234"/>
      <c r="EHT427" s="234"/>
      <c r="EHU427" s="234"/>
      <c r="EHV427" s="234"/>
      <c r="EHW427" s="234"/>
      <c r="EHX427" s="234"/>
      <c r="EHY427" s="234"/>
      <c r="EHZ427" s="234"/>
      <c r="EIA427" s="234"/>
      <c r="EIB427" s="234"/>
      <c r="EIC427" s="234"/>
      <c r="EID427" s="234"/>
      <c r="EIE427" s="234"/>
      <c r="EIF427" s="234"/>
      <c r="EIG427" s="234"/>
      <c r="EIH427" s="234"/>
      <c r="EII427" s="234"/>
      <c r="EIJ427" s="234"/>
      <c r="EIK427" s="234"/>
      <c r="EIL427" s="234"/>
      <c r="EIM427" s="234"/>
      <c r="EIN427" s="234"/>
      <c r="EIO427" s="234"/>
      <c r="EIP427" s="234"/>
      <c r="EIQ427" s="234"/>
      <c r="EIR427" s="234"/>
      <c r="EIS427" s="234"/>
      <c r="EIT427" s="234"/>
      <c r="EIU427" s="234"/>
      <c r="EIV427" s="234"/>
      <c r="EIW427" s="234"/>
      <c r="EIX427" s="234"/>
      <c r="EIY427" s="234"/>
      <c r="EIZ427" s="234"/>
      <c r="EJA427" s="234"/>
      <c r="EJB427" s="234"/>
      <c r="EJC427" s="234"/>
      <c r="EJD427" s="234"/>
      <c r="EJE427" s="234"/>
      <c r="EJF427" s="234"/>
      <c r="EJG427" s="234"/>
      <c r="EJH427" s="234"/>
      <c r="EJI427" s="234"/>
      <c r="EJJ427" s="234"/>
      <c r="EJK427" s="234"/>
      <c r="EJL427" s="234"/>
      <c r="EJM427" s="234"/>
      <c r="EJN427" s="234"/>
      <c r="EJO427" s="234"/>
      <c r="EJP427" s="234"/>
      <c r="EJQ427" s="234"/>
      <c r="EJR427" s="234"/>
      <c r="EJS427" s="234"/>
      <c r="EJT427" s="234"/>
      <c r="EJU427" s="234"/>
      <c r="EJV427" s="234"/>
      <c r="EJW427" s="234"/>
      <c r="EJX427" s="234"/>
      <c r="EJY427" s="234"/>
      <c r="EJZ427" s="234"/>
      <c r="EKA427" s="234"/>
      <c r="EKB427" s="234"/>
      <c r="EKC427" s="234"/>
      <c r="EKD427" s="234"/>
      <c r="EKE427" s="234"/>
      <c r="EKF427" s="234"/>
      <c r="EKG427" s="234"/>
      <c r="EKH427" s="234"/>
      <c r="EKI427" s="234"/>
      <c r="EKJ427" s="234"/>
      <c r="EKK427" s="234"/>
      <c r="EKL427" s="234"/>
      <c r="EKM427" s="234"/>
      <c r="EKN427" s="234"/>
      <c r="EKO427" s="234"/>
      <c r="EKP427" s="234"/>
      <c r="EKQ427" s="234"/>
      <c r="EKR427" s="234"/>
      <c r="EKS427" s="234"/>
      <c r="EKT427" s="234"/>
      <c r="EKU427" s="234"/>
      <c r="EKV427" s="234"/>
      <c r="EKW427" s="234"/>
      <c r="EKX427" s="234"/>
      <c r="EKY427" s="234"/>
      <c r="EKZ427" s="234"/>
      <c r="ELA427" s="234"/>
      <c r="ELB427" s="234"/>
      <c r="ELC427" s="234"/>
      <c r="ELD427" s="234"/>
      <c r="ELE427" s="234"/>
      <c r="ELF427" s="234"/>
      <c r="ELG427" s="234"/>
      <c r="ELH427" s="234"/>
      <c r="ELI427" s="234"/>
      <c r="ELJ427" s="234"/>
      <c r="ELK427" s="234"/>
      <c r="ELL427" s="234"/>
      <c r="ELM427" s="234"/>
      <c r="ELN427" s="234"/>
      <c r="ELO427" s="234"/>
      <c r="ELP427" s="234"/>
      <c r="ELQ427" s="234"/>
      <c r="ELR427" s="234"/>
      <c r="ELS427" s="234"/>
      <c r="ELT427" s="234"/>
      <c r="ELU427" s="234"/>
      <c r="ELV427" s="234"/>
      <c r="ELW427" s="234"/>
      <c r="ELX427" s="234"/>
      <c r="ELY427" s="234"/>
      <c r="ELZ427" s="234"/>
      <c r="EMA427" s="234"/>
      <c r="EMB427" s="234"/>
      <c r="EMC427" s="234"/>
      <c r="EMD427" s="234"/>
      <c r="EME427" s="234"/>
      <c r="EMF427" s="234"/>
      <c r="EMG427" s="234"/>
      <c r="EMH427" s="234"/>
      <c r="EMI427" s="234"/>
      <c r="EMJ427" s="234"/>
      <c r="EMK427" s="234"/>
      <c r="EML427" s="234"/>
      <c r="EMM427" s="234"/>
      <c r="EMN427" s="234"/>
      <c r="EMO427" s="234"/>
      <c r="EMP427" s="234"/>
      <c r="EMQ427" s="234"/>
      <c r="EMR427" s="234"/>
      <c r="EMS427" s="234"/>
      <c r="EMT427" s="234"/>
      <c r="EMU427" s="234"/>
      <c r="EMV427" s="234"/>
      <c r="EMW427" s="234"/>
      <c r="EMX427" s="234"/>
      <c r="EMY427" s="234"/>
      <c r="EMZ427" s="234"/>
      <c r="ENA427" s="234"/>
      <c r="ENB427" s="234"/>
      <c r="ENC427" s="234"/>
      <c r="END427" s="234"/>
      <c r="ENE427" s="234"/>
      <c r="ENF427" s="234"/>
      <c r="ENG427" s="234"/>
      <c r="ENH427" s="234"/>
      <c r="ENI427" s="234"/>
      <c r="ENJ427" s="234"/>
      <c r="ENK427" s="234"/>
      <c r="ENL427" s="234"/>
      <c r="ENM427" s="234"/>
      <c r="ENN427" s="234"/>
      <c r="ENO427" s="234"/>
      <c r="ENP427" s="234"/>
      <c r="ENQ427" s="234"/>
      <c r="ENR427" s="234"/>
      <c r="ENS427" s="234"/>
      <c r="ENT427" s="234"/>
      <c r="ENU427" s="234"/>
      <c r="ENV427" s="234"/>
      <c r="ENW427" s="234"/>
      <c r="ENX427" s="234"/>
      <c r="ENY427" s="234"/>
      <c r="ENZ427" s="234"/>
      <c r="EOA427" s="234"/>
      <c r="EOB427" s="234"/>
      <c r="EOC427" s="234"/>
      <c r="EOD427" s="234"/>
      <c r="EOE427" s="234"/>
      <c r="EOF427" s="234"/>
      <c r="EOG427" s="234"/>
      <c r="EOH427" s="234"/>
      <c r="EOI427" s="234"/>
      <c r="EOJ427" s="234"/>
      <c r="EOK427" s="234"/>
      <c r="EOL427" s="234"/>
      <c r="EOM427" s="234"/>
      <c r="EON427" s="234"/>
      <c r="EOO427" s="234"/>
      <c r="EOP427" s="234"/>
      <c r="EOQ427" s="234"/>
      <c r="EOR427" s="234"/>
      <c r="EOS427" s="234"/>
      <c r="EOT427" s="234"/>
      <c r="EOU427" s="234"/>
      <c r="EOV427" s="234"/>
      <c r="EOW427" s="234"/>
      <c r="EOX427" s="234"/>
      <c r="EOY427" s="234"/>
      <c r="EOZ427" s="234"/>
      <c r="EPA427" s="234"/>
      <c r="EPB427" s="234"/>
      <c r="EPC427" s="234"/>
      <c r="EPD427" s="234"/>
      <c r="EPE427" s="234"/>
      <c r="EPF427" s="234"/>
      <c r="EPG427" s="234"/>
      <c r="EPH427" s="234"/>
      <c r="EPI427" s="234"/>
      <c r="EPJ427" s="234"/>
      <c r="EPK427" s="234"/>
      <c r="EPL427" s="234"/>
      <c r="EPM427" s="234"/>
      <c r="EPN427" s="234"/>
      <c r="EPO427" s="234"/>
      <c r="EPP427" s="234"/>
      <c r="EPQ427" s="234"/>
      <c r="EPR427" s="234"/>
      <c r="EPS427" s="234"/>
      <c r="EPT427" s="234"/>
      <c r="EPU427" s="234"/>
      <c r="EPV427" s="234"/>
      <c r="EPW427" s="234"/>
      <c r="EPX427" s="234"/>
      <c r="EPY427" s="234"/>
      <c r="EPZ427" s="234"/>
      <c r="EQA427" s="234"/>
      <c r="EQB427" s="234"/>
      <c r="EQC427" s="234"/>
      <c r="EQD427" s="234"/>
      <c r="EQE427" s="234"/>
      <c r="EQF427" s="234"/>
      <c r="EQG427" s="234"/>
      <c r="EQH427" s="234"/>
      <c r="EQI427" s="234"/>
      <c r="EQJ427" s="234"/>
      <c r="EQK427" s="234"/>
      <c r="EQL427" s="234"/>
      <c r="EQM427" s="234"/>
      <c r="EQN427" s="234"/>
      <c r="EQO427" s="234"/>
      <c r="EQP427" s="234"/>
      <c r="EQQ427" s="234"/>
      <c r="EQR427" s="234"/>
      <c r="EQS427" s="234"/>
      <c r="EQT427" s="234"/>
      <c r="EQU427" s="234"/>
      <c r="EQV427" s="234"/>
      <c r="EQW427" s="234"/>
      <c r="EQX427" s="234"/>
      <c r="EQY427" s="234"/>
      <c r="EQZ427" s="234"/>
      <c r="ERA427" s="234"/>
      <c r="ERB427" s="234"/>
      <c r="ERC427" s="234"/>
      <c r="ERD427" s="234"/>
      <c r="ERE427" s="234"/>
      <c r="ERF427" s="234"/>
      <c r="ERG427" s="234"/>
      <c r="ERH427" s="234"/>
      <c r="ERI427" s="234"/>
      <c r="ERJ427" s="234"/>
      <c r="ERK427" s="234"/>
      <c r="ERL427" s="234"/>
      <c r="ERM427" s="234"/>
      <c r="ERN427" s="234"/>
      <c r="ERO427" s="234"/>
      <c r="ERP427" s="234"/>
      <c r="ERQ427" s="234"/>
      <c r="ERR427" s="234"/>
      <c r="ERS427" s="234"/>
      <c r="ERT427" s="234"/>
      <c r="ERU427" s="234"/>
      <c r="ERV427" s="234"/>
      <c r="ERW427" s="234"/>
      <c r="ERX427" s="234"/>
      <c r="ERY427" s="234"/>
      <c r="ERZ427" s="234"/>
      <c r="ESA427" s="234"/>
      <c r="ESB427" s="234"/>
      <c r="ESC427" s="234"/>
      <c r="ESD427" s="234"/>
      <c r="ESE427" s="234"/>
      <c r="ESF427" s="234"/>
      <c r="ESG427" s="234"/>
      <c r="ESH427" s="234"/>
      <c r="ESI427" s="234"/>
      <c r="ESJ427" s="234"/>
      <c r="ESK427" s="234"/>
      <c r="ESL427" s="234"/>
      <c r="ESM427" s="234"/>
      <c r="ESN427" s="234"/>
      <c r="ESO427" s="234"/>
      <c r="ESP427" s="234"/>
      <c r="ESQ427" s="234"/>
      <c r="ESR427" s="234"/>
      <c r="ESS427" s="234"/>
      <c r="EST427" s="234"/>
      <c r="ESU427" s="234"/>
      <c r="ESV427" s="234"/>
      <c r="ESW427" s="234"/>
      <c r="ESX427" s="234"/>
      <c r="ESY427" s="234"/>
      <c r="ESZ427" s="234"/>
      <c r="ETA427" s="234"/>
      <c r="ETB427" s="234"/>
      <c r="ETC427" s="234"/>
      <c r="ETD427" s="234"/>
      <c r="ETE427" s="234"/>
      <c r="ETF427" s="234"/>
      <c r="ETG427" s="234"/>
      <c r="ETH427" s="234"/>
      <c r="ETI427" s="234"/>
      <c r="ETJ427" s="234"/>
      <c r="ETK427" s="234"/>
      <c r="ETL427" s="234"/>
      <c r="ETM427" s="234"/>
      <c r="ETN427" s="234"/>
      <c r="ETO427" s="234"/>
      <c r="ETP427" s="234"/>
      <c r="ETQ427" s="234"/>
      <c r="ETR427" s="234"/>
      <c r="ETS427" s="234"/>
      <c r="ETT427" s="234"/>
      <c r="ETU427" s="234"/>
      <c r="ETV427" s="234"/>
      <c r="ETW427" s="234"/>
      <c r="ETX427" s="234"/>
      <c r="ETY427" s="234"/>
      <c r="ETZ427" s="234"/>
      <c r="EUA427" s="234"/>
      <c r="EUB427" s="234"/>
      <c r="EUC427" s="234"/>
      <c r="EUD427" s="234"/>
      <c r="EUE427" s="234"/>
      <c r="EUF427" s="234"/>
      <c r="EUG427" s="234"/>
      <c r="EUH427" s="234"/>
      <c r="EUI427" s="234"/>
      <c r="EUJ427" s="234"/>
      <c r="EUK427" s="234"/>
      <c r="EUL427" s="234"/>
      <c r="EUM427" s="234"/>
      <c r="EUN427" s="234"/>
      <c r="EUO427" s="234"/>
      <c r="EUP427" s="234"/>
      <c r="EUQ427" s="234"/>
      <c r="EUR427" s="234"/>
      <c r="EUS427" s="234"/>
      <c r="EUT427" s="234"/>
      <c r="EUU427" s="234"/>
      <c r="EUV427" s="234"/>
      <c r="EUW427" s="234"/>
      <c r="EUX427" s="234"/>
      <c r="EUY427" s="234"/>
      <c r="EUZ427" s="234"/>
      <c r="EVA427" s="234"/>
      <c r="EVB427" s="234"/>
      <c r="EVC427" s="234"/>
      <c r="EVD427" s="234"/>
      <c r="EVE427" s="234"/>
      <c r="EVF427" s="234"/>
      <c r="EVG427" s="234"/>
      <c r="EVH427" s="234"/>
      <c r="EVI427" s="234"/>
      <c r="EVJ427" s="234"/>
      <c r="EVK427" s="234"/>
      <c r="EVL427" s="234"/>
      <c r="EVM427" s="234"/>
      <c r="EVN427" s="234"/>
      <c r="EVO427" s="234"/>
      <c r="EVP427" s="234"/>
      <c r="EVQ427" s="234"/>
      <c r="EVR427" s="234"/>
      <c r="EVS427" s="234"/>
      <c r="EVT427" s="234"/>
      <c r="EVU427" s="234"/>
      <c r="EVV427" s="234"/>
      <c r="EVW427" s="234"/>
      <c r="EVX427" s="234"/>
      <c r="EVY427" s="234"/>
      <c r="EVZ427" s="234"/>
      <c r="EWA427" s="234"/>
      <c r="EWB427" s="234"/>
      <c r="EWC427" s="234"/>
      <c r="EWD427" s="234"/>
      <c r="EWE427" s="234"/>
      <c r="EWF427" s="234"/>
      <c r="EWG427" s="234"/>
      <c r="EWH427" s="234"/>
      <c r="EWI427" s="234"/>
      <c r="EWJ427" s="234"/>
      <c r="EWK427" s="234"/>
      <c r="EWL427" s="234"/>
      <c r="EWM427" s="234"/>
      <c r="EWN427" s="234"/>
      <c r="EWO427" s="234"/>
      <c r="EWP427" s="234"/>
      <c r="EWQ427" s="234"/>
      <c r="EWR427" s="234"/>
      <c r="EWS427" s="234"/>
      <c r="EWT427" s="234"/>
      <c r="EWU427" s="234"/>
      <c r="EWV427" s="234"/>
      <c r="EWW427" s="234"/>
      <c r="EWX427" s="234"/>
      <c r="EWY427" s="234"/>
      <c r="EWZ427" s="234"/>
      <c r="EXA427" s="234"/>
      <c r="EXB427" s="234"/>
      <c r="EXC427" s="234"/>
      <c r="EXD427" s="234"/>
      <c r="EXE427" s="234"/>
      <c r="EXF427" s="234"/>
      <c r="EXG427" s="234"/>
      <c r="EXH427" s="234"/>
      <c r="EXI427" s="234"/>
      <c r="EXJ427" s="234"/>
      <c r="EXK427" s="234"/>
      <c r="EXL427" s="234"/>
      <c r="EXM427" s="234"/>
      <c r="EXN427" s="234"/>
      <c r="EXO427" s="234"/>
      <c r="EXP427" s="234"/>
      <c r="EXQ427" s="234"/>
      <c r="EXR427" s="234"/>
      <c r="EXS427" s="234"/>
      <c r="EXT427" s="234"/>
      <c r="EXU427" s="234"/>
      <c r="EXV427" s="234"/>
      <c r="EXW427" s="234"/>
      <c r="EXX427" s="234"/>
      <c r="EXY427" s="234"/>
      <c r="EXZ427" s="234"/>
      <c r="EYA427" s="234"/>
      <c r="EYB427" s="234"/>
      <c r="EYC427" s="234"/>
      <c r="EYD427" s="234"/>
      <c r="EYE427" s="234"/>
      <c r="EYF427" s="234"/>
      <c r="EYG427" s="234"/>
      <c r="EYH427" s="234"/>
      <c r="EYI427" s="234"/>
      <c r="EYJ427" s="234"/>
      <c r="EYK427" s="234"/>
      <c r="EYL427" s="234"/>
      <c r="EYM427" s="234"/>
      <c r="EYN427" s="234"/>
      <c r="EYO427" s="234"/>
      <c r="EYP427" s="234"/>
      <c r="EYQ427" s="234"/>
      <c r="EYR427" s="234"/>
      <c r="EYS427" s="234"/>
      <c r="EYT427" s="234"/>
      <c r="EYU427" s="234"/>
      <c r="EYV427" s="234"/>
      <c r="EYW427" s="234"/>
      <c r="EYX427" s="234"/>
      <c r="EYY427" s="234"/>
      <c r="EYZ427" s="234"/>
      <c r="EZA427" s="234"/>
      <c r="EZB427" s="234"/>
      <c r="EZC427" s="234"/>
      <c r="EZD427" s="234"/>
      <c r="EZE427" s="234"/>
      <c r="EZF427" s="234"/>
      <c r="EZG427" s="234"/>
      <c r="EZH427" s="234"/>
      <c r="EZI427" s="234"/>
      <c r="EZJ427" s="234"/>
      <c r="EZK427" s="234"/>
      <c r="EZL427" s="234"/>
      <c r="EZM427" s="234"/>
      <c r="EZN427" s="234"/>
      <c r="EZO427" s="234"/>
      <c r="EZP427" s="234"/>
      <c r="EZQ427" s="234"/>
      <c r="EZR427" s="234"/>
      <c r="EZS427" s="234"/>
      <c r="EZT427" s="234"/>
      <c r="EZU427" s="234"/>
      <c r="EZV427" s="234"/>
      <c r="EZW427" s="234"/>
      <c r="EZX427" s="234"/>
      <c r="EZY427" s="234"/>
      <c r="EZZ427" s="234"/>
      <c r="FAA427" s="234"/>
      <c r="FAB427" s="234"/>
      <c r="FAC427" s="234"/>
      <c r="FAD427" s="234"/>
      <c r="FAE427" s="234"/>
      <c r="FAF427" s="234"/>
      <c r="FAG427" s="234"/>
      <c r="FAH427" s="234"/>
      <c r="FAI427" s="234"/>
      <c r="FAJ427" s="234"/>
      <c r="FAK427" s="234"/>
      <c r="FAL427" s="234"/>
      <c r="FAM427" s="234"/>
      <c r="FAN427" s="234"/>
      <c r="FAO427" s="234"/>
      <c r="FAP427" s="234"/>
      <c r="FAQ427" s="234"/>
      <c r="FAR427" s="234"/>
      <c r="FAS427" s="234"/>
      <c r="FAT427" s="234"/>
      <c r="FAU427" s="234"/>
      <c r="FAV427" s="234"/>
      <c r="FAW427" s="234"/>
      <c r="FAX427" s="234"/>
      <c r="FAY427" s="234"/>
      <c r="FAZ427" s="234"/>
      <c r="FBA427" s="234"/>
      <c r="FBB427" s="234"/>
      <c r="FBC427" s="234"/>
      <c r="FBD427" s="234"/>
      <c r="FBE427" s="234"/>
      <c r="FBF427" s="234"/>
      <c r="FBG427" s="234"/>
      <c r="FBH427" s="234"/>
      <c r="FBI427" s="234"/>
      <c r="FBJ427" s="234"/>
      <c r="FBK427" s="234"/>
      <c r="FBL427" s="234"/>
      <c r="FBM427" s="234"/>
      <c r="FBN427" s="234"/>
      <c r="FBO427" s="234"/>
      <c r="FBP427" s="234"/>
      <c r="FBQ427" s="234"/>
      <c r="FBR427" s="234"/>
      <c r="FBS427" s="234"/>
      <c r="FBT427" s="234"/>
      <c r="FBU427" s="234"/>
      <c r="FBV427" s="234"/>
      <c r="FBW427" s="234"/>
      <c r="FBX427" s="234"/>
      <c r="FBY427" s="234"/>
      <c r="FBZ427" s="234"/>
      <c r="FCA427" s="234"/>
      <c r="FCB427" s="234"/>
      <c r="FCC427" s="234"/>
      <c r="FCD427" s="234"/>
      <c r="FCE427" s="234"/>
      <c r="FCF427" s="234"/>
      <c r="FCG427" s="234"/>
      <c r="FCH427" s="234"/>
      <c r="FCI427" s="234"/>
      <c r="FCJ427" s="234"/>
      <c r="FCK427" s="234"/>
      <c r="FCL427" s="234"/>
      <c r="FCM427" s="234"/>
      <c r="FCN427" s="234"/>
      <c r="FCO427" s="234"/>
      <c r="FCP427" s="234"/>
      <c r="FCQ427" s="234"/>
      <c r="FCR427" s="234"/>
      <c r="FCS427" s="234"/>
      <c r="FCT427" s="234"/>
      <c r="FCU427" s="234"/>
      <c r="FCV427" s="234"/>
      <c r="FCW427" s="234"/>
      <c r="FCX427" s="234"/>
      <c r="FCY427" s="234"/>
      <c r="FCZ427" s="234"/>
      <c r="FDA427" s="234"/>
      <c r="FDB427" s="234"/>
      <c r="FDC427" s="234"/>
      <c r="FDD427" s="234"/>
      <c r="FDE427" s="234"/>
      <c r="FDF427" s="234"/>
      <c r="FDG427" s="234"/>
      <c r="FDH427" s="234"/>
      <c r="FDI427" s="234"/>
      <c r="FDJ427" s="234"/>
      <c r="FDK427" s="234"/>
      <c r="FDL427" s="234"/>
      <c r="FDM427" s="234"/>
      <c r="FDN427" s="234"/>
      <c r="FDO427" s="234"/>
      <c r="FDP427" s="234"/>
      <c r="FDQ427" s="234"/>
      <c r="FDR427" s="234"/>
      <c r="FDS427" s="234"/>
      <c r="FDT427" s="234"/>
      <c r="FDU427" s="234"/>
      <c r="FDV427" s="234"/>
      <c r="FDW427" s="234"/>
      <c r="FDX427" s="234"/>
      <c r="FDY427" s="234"/>
      <c r="FDZ427" s="234"/>
      <c r="FEA427" s="234"/>
      <c r="FEB427" s="234"/>
      <c r="FEC427" s="234"/>
      <c r="FED427" s="234"/>
      <c r="FEE427" s="234"/>
      <c r="FEF427" s="234"/>
      <c r="FEG427" s="234"/>
      <c r="FEH427" s="234"/>
      <c r="FEI427" s="234"/>
      <c r="FEJ427" s="234"/>
      <c r="FEK427" s="234"/>
      <c r="FEL427" s="234"/>
      <c r="FEM427" s="234"/>
      <c r="FEN427" s="234"/>
      <c r="FEO427" s="234"/>
      <c r="FEP427" s="234"/>
      <c r="FEQ427" s="234"/>
      <c r="FER427" s="234"/>
      <c r="FES427" s="234"/>
      <c r="FET427" s="234"/>
      <c r="FEU427" s="234"/>
      <c r="FEV427" s="234"/>
      <c r="FEW427" s="234"/>
      <c r="FEX427" s="234"/>
      <c r="FEY427" s="234"/>
      <c r="FEZ427" s="234"/>
      <c r="FFA427" s="234"/>
      <c r="FFB427" s="234"/>
      <c r="FFC427" s="234"/>
      <c r="FFD427" s="234"/>
      <c r="FFE427" s="234"/>
      <c r="FFF427" s="234"/>
      <c r="FFG427" s="234"/>
      <c r="FFH427" s="234"/>
      <c r="FFI427" s="234"/>
      <c r="FFJ427" s="234"/>
      <c r="FFK427" s="234"/>
      <c r="FFL427" s="234"/>
      <c r="FFM427" s="234"/>
      <c r="FFN427" s="234"/>
      <c r="FFO427" s="234"/>
      <c r="FFP427" s="234"/>
      <c r="FFQ427" s="234"/>
      <c r="FFR427" s="234"/>
      <c r="FFS427" s="234"/>
      <c r="FFT427" s="234"/>
      <c r="FFU427" s="234"/>
      <c r="FFV427" s="234"/>
      <c r="FFW427" s="234"/>
      <c r="FFX427" s="234"/>
      <c r="FFY427" s="234"/>
      <c r="FFZ427" s="234"/>
      <c r="FGA427" s="234"/>
      <c r="FGB427" s="234"/>
      <c r="FGC427" s="234"/>
      <c r="FGD427" s="234"/>
      <c r="FGE427" s="234"/>
      <c r="FGF427" s="234"/>
      <c r="FGG427" s="234"/>
      <c r="FGH427" s="234"/>
      <c r="FGI427" s="234"/>
      <c r="FGJ427" s="234"/>
      <c r="FGK427" s="234"/>
      <c r="FGL427" s="234"/>
      <c r="FGM427" s="234"/>
      <c r="FGN427" s="234"/>
      <c r="FGO427" s="234"/>
      <c r="FGP427" s="234"/>
      <c r="FGQ427" s="234"/>
      <c r="FGR427" s="234"/>
      <c r="FGS427" s="234"/>
      <c r="FGT427" s="234"/>
      <c r="FGU427" s="234"/>
      <c r="FGV427" s="234"/>
      <c r="FGW427" s="234"/>
      <c r="FGX427" s="234"/>
      <c r="FGY427" s="234"/>
      <c r="FGZ427" s="234"/>
      <c r="FHA427" s="234"/>
      <c r="FHB427" s="234"/>
      <c r="FHC427" s="234"/>
      <c r="FHD427" s="234"/>
      <c r="FHE427" s="234"/>
      <c r="FHF427" s="234"/>
      <c r="FHG427" s="234"/>
      <c r="FHH427" s="234"/>
      <c r="FHI427" s="234"/>
      <c r="FHJ427" s="234"/>
      <c r="FHK427" s="234"/>
      <c r="FHL427" s="234"/>
      <c r="FHM427" s="234"/>
      <c r="FHN427" s="234"/>
      <c r="FHO427" s="234"/>
      <c r="FHP427" s="234"/>
      <c r="FHQ427" s="234"/>
      <c r="FHR427" s="234"/>
      <c r="FHS427" s="234"/>
      <c r="FHT427" s="234"/>
      <c r="FHU427" s="234"/>
      <c r="FHV427" s="234"/>
      <c r="FHW427" s="234"/>
      <c r="FHX427" s="234"/>
      <c r="FHY427" s="234"/>
      <c r="FHZ427" s="234"/>
      <c r="FIA427" s="234"/>
      <c r="FIB427" s="234"/>
      <c r="FIC427" s="234"/>
      <c r="FID427" s="234"/>
      <c r="FIE427" s="234"/>
      <c r="FIF427" s="234"/>
      <c r="FIG427" s="234"/>
      <c r="FIH427" s="234"/>
      <c r="FII427" s="234"/>
      <c r="FIJ427" s="234"/>
      <c r="FIK427" s="234"/>
      <c r="FIL427" s="234"/>
      <c r="FIM427" s="234"/>
      <c r="FIN427" s="234"/>
      <c r="FIO427" s="234"/>
      <c r="FIP427" s="234"/>
      <c r="FIQ427" s="234"/>
      <c r="FIR427" s="234"/>
      <c r="FIS427" s="234"/>
      <c r="FIT427" s="234"/>
      <c r="FIU427" s="234"/>
      <c r="FIV427" s="234"/>
      <c r="FIW427" s="234"/>
      <c r="FIX427" s="234"/>
      <c r="FIY427" s="234"/>
      <c r="FIZ427" s="234"/>
      <c r="FJA427" s="234"/>
      <c r="FJB427" s="234"/>
      <c r="FJC427" s="234"/>
      <c r="FJD427" s="234"/>
      <c r="FJE427" s="234"/>
      <c r="FJF427" s="234"/>
      <c r="FJG427" s="234"/>
      <c r="FJH427" s="234"/>
      <c r="FJI427" s="234"/>
      <c r="FJJ427" s="234"/>
      <c r="FJK427" s="234"/>
      <c r="FJL427" s="234"/>
      <c r="FJM427" s="234"/>
      <c r="FJN427" s="234"/>
      <c r="FJO427" s="234"/>
      <c r="FJP427" s="234"/>
      <c r="FJQ427" s="234"/>
      <c r="FJR427" s="234"/>
      <c r="FJS427" s="234"/>
      <c r="FJT427" s="234"/>
      <c r="FJU427" s="234"/>
      <c r="FJV427" s="234"/>
      <c r="FJW427" s="234"/>
      <c r="FJX427" s="234"/>
      <c r="FJY427" s="234"/>
      <c r="FJZ427" s="234"/>
      <c r="FKA427" s="234"/>
      <c r="FKB427" s="234"/>
      <c r="FKC427" s="234"/>
      <c r="FKD427" s="234"/>
      <c r="FKE427" s="234"/>
      <c r="FKF427" s="234"/>
      <c r="FKG427" s="234"/>
      <c r="FKH427" s="234"/>
      <c r="FKI427" s="234"/>
      <c r="FKJ427" s="234"/>
      <c r="FKK427" s="234"/>
      <c r="FKL427" s="234"/>
      <c r="FKM427" s="234"/>
      <c r="FKN427" s="234"/>
      <c r="FKO427" s="234"/>
      <c r="FKP427" s="234"/>
      <c r="FKQ427" s="234"/>
      <c r="FKR427" s="234"/>
      <c r="FKS427" s="234"/>
      <c r="FKT427" s="234"/>
      <c r="FKU427" s="234"/>
      <c r="FKV427" s="234"/>
      <c r="FKW427" s="234"/>
      <c r="FKX427" s="234"/>
      <c r="FKY427" s="234"/>
      <c r="FKZ427" s="234"/>
      <c r="FLA427" s="234"/>
      <c r="FLB427" s="234"/>
      <c r="FLC427" s="234"/>
      <c r="FLD427" s="234"/>
      <c r="FLE427" s="234"/>
      <c r="FLF427" s="234"/>
      <c r="FLG427" s="234"/>
      <c r="FLH427" s="234"/>
      <c r="FLI427" s="234"/>
      <c r="FLJ427" s="234"/>
      <c r="FLK427" s="234"/>
      <c r="FLL427" s="234"/>
      <c r="FLM427" s="234"/>
      <c r="FLN427" s="234"/>
      <c r="FLO427" s="234"/>
      <c r="FLP427" s="234"/>
      <c r="FLQ427" s="234"/>
      <c r="FLR427" s="234"/>
      <c r="FLS427" s="234"/>
      <c r="FLT427" s="234"/>
      <c r="FLU427" s="234"/>
      <c r="FLV427" s="234"/>
      <c r="FLW427" s="234"/>
      <c r="FLX427" s="234"/>
      <c r="FLY427" s="234"/>
      <c r="FLZ427" s="234"/>
      <c r="FMA427" s="234"/>
      <c r="FMB427" s="234"/>
      <c r="FMC427" s="234"/>
      <c r="FMD427" s="234"/>
      <c r="FME427" s="234"/>
      <c r="FMF427" s="234"/>
      <c r="FMG427" s="234"/>
      <c r="FMH427" s="234"/>
      <c r="FMI427" s="234"/>
      <c r="FMJ427" s="234"/>
      <c r="FMK427" s="234"/>
      <c r="FML427" s="234"/>
      <c r="FMM427" s="234"/>
      <c r="FMN427" s="234"/>
      <c r="FMO427" s="234"/>
      <c r="FMP427" s="234"/>
      <c r="FMQ427" s="234"/>
      <c r="FMR427" s="234"/>
      <c r="FMS427" s="234"/>
      <c r="FMT427" s="234"/>
      <c r="FMU427" s="234"/>
      <c r="FMV427" s="234"/>
      <c r="FMW427" s="234"/>
      <c r="FMX427" s="234"/>
      <c r="FMY427" s="234"/>
      <c r="FMZ427" s="234"/>
      <c r="FNA427" s="234"/>
      <c r="FNB427" s="234"/>
      <c r="FNC427" s="234"/>
      <c r="FND427" s="234"/>
      <c r="FNE427" s="234"/>
      <c r="FNF427" s="234"/>
      <c r="FNG427" s="234"/>
      <c r="FNH427" s="234"/>
      <c r="FNI427" s="234"/>
      <c r="FNJ427" s="234"/>
      <c r="FNK427" s="234"/>
      <c r="FNL427" s="234"/>
      <c r="FNM427" s="234"/>
      <c r="FNN427" s="234"/>
      <c r="FNO427" s="234"/>
      <c r="FNP427" s="234"/>
      <c r="FNQ427" s="234"/>
      <c r="FNR427" s="234"/>
      <c r="FNS427" s="234"/>
      <c r="FNT427" s="234"/>
      <c r="FNU427" s="234"/>
      <c r="FNV427" s="234"/>
      <c r="FNW427" s="234"/>
      <c r="FNX427" s="234"/>
      <c r="FNY427" s="234"/>
      <c r="FNZ427" s="234"/>
      <c r="FOA427" s="234"/>
      <c r="FOB427" s="234"/>
      <c r="FOC427" s="234"/>
      <c r="FOD427" s="234"/>
      <c r="FOE427" s="234"/>
      <c r="FOF427" s="234"/>
      <c r="FOG427" s="234"/>
      <c r="FOH427" s="234"/>
      <c r="FOI427" s="234"/>
      <c r="FOJ427" s="234"/>
      <c r="FOK427" s="234"/>
      <c r="FOL427" s="234"/>
      <c r="FOM427" s="234"/>
      <c r="FON427" s="234"/>
      <c r="FOO427" s="234"/>
      <c r="FOP427" s="234"/>
      <c r="FOQ427" s="234"/>
      <c r="FOR427" s="234"/>
      <c r="FOS427" s="234"/>
      <c r="FOT427" s="234"/>
      <c r="FOU427" s="234"/>
      <c r="FOV427" s="234"/>
      <c r="FOW427" s="234"/>
      <c r="FOX427" s="234"/>
      <c r="FOY427" s="234"/>
      <c r="FOZ427" s="234"/>
      <c r="FPA427" s="234"/>
      <c r="FPB427" s="234"/>
      <c r="FPC427" s="234"/>
      <c r="FPD427" s="234"/>
      <c r="FPE427" s="234"/>
      <c r="FPF427" s="234"/>
      <c r="FPG427" s="234"/>
      <c r="FPH427" s="234"/>
      <c r="FPI427" s="234"/>
      <c r="FPJ427" s="234"/>
      <c r="FPK427" s="234"/>
      <c r="FPL427" s="234"/>
      <c r="FPM427" s="234"/>
      <c r="FPN427" s="234"/>
      <c r="FPO427" s="234"/>
      <c r="FPP427" s="234"/>
      <c r="FPQ427" s="234"/>
      <c r="FPR427" s="234"/>
      <c r="FPS427" s="234"/>
      <c r="FPT427" s="234"/>
      <c r="FPU427" s="234"/>
      <c r="FPV427" s="234"/>
      <c r="FPW427" s="234"/>
      <c r="FPX427" s="234"/>
      <c r="FPY427" s="234"/>
      <c r="FPZ427" s="234"/>
      <c r="FQA427" s="234"/>
      <c r="FQB427" s="234"/>
      <c r="FQC427" s="234"/>
      <c r="FQD427" s="234"/>
      <c r="FQE427" s="234"/>
      <c r="FQF427" s="234"/>
      <c r="FQG427" s="234"/>
      <c r="FQH427" s="234"/>
      <c r="FQI427" s="234"/>
      <c r="FQJ427" s="234"/>
      <c r="FQK427" s="234"/>
      <c r="FQL427" s="234"/>
      <c r="FQM427" s="234"/>
      <c r="FQN427" s="234"/>
      <c r="FQO427" s="234"/>
      <c r="FQP427" s="234"/>
      <c r="FQQ427" s="234"/>
      <c r="FQR427" s="234"/>
      <c r="FQS427" s="234"/>
      <c r="FQT427" s="234"/>
      <c r="FQU427" s="234"/>
      <c r="FQV427" s="234"/>
      <c r="FQW427" s="234"/>
      <c r="FQX427" s="234"/>
      <c r="FQY427" s="234"/>
      <c r="FQZ427" s="234"/>
      <c r="FRA427" s="234"/>
      <c r="FRB427" s="234"/>
      <c r="FRC427" s="234"/>
      <c r="FRD427" s="234"/>
      <c r="FRE427" s="234"/>
      <c r="FRF427" s="234"/>
      <c r="FRG427" s="234"/>
      <c r="FRH427" s="234"/>
      <c r="FRI427" s="234"/>
      <c r="FRJ427" s="234"/>
      <c r="FRK427" s="234"/>
      <c r="FRL427" s="234"/>
      <c r="FRM427" s="234"/>
      <c r="FRN427" s="234"/>
      <c r="FRO427" s="234"/>
      <c r="FRP427" s="234"/>
      <c r="FRQ427" s="234"/>
      <c r="FRR427" s="234"/>
      <c r="FRS427" s="234"/>
      <c r="FRT427" s="234"/>
      <c r="FRU427" s="234"/>
      <c r="FRV427" s="234"/>
      <c r="FRW427" s="234"/>
      <c r="FRX427" s="234"/>
      <c r="FRY427" s="234"/>
      <c r="FRZ427" s="234"/>
      <c r="FSA427" s="234"/>
      <c r="FSB427" s="234"/>
      <c r="FSC427" s="234"/>
      <c r="FSD427" s="234"/>
      <c r="FSE427" s="234"/>
      <c r="FSF427" s="234"/>
      <c r="FSG427" s="234"/>
      <c r="FSH427" s="234"/>
      <c r="FSI427" s="234"/>
      <c r="FSJ427" s="234"/>
      <c r="FSK427" s="234"/>
      <c r="FSL427" s="234"/>
      <c r="FSM427" s="234"/>
      <c r="FSN427" s="234"/>
      <c r="FSO427" s="234"/>
      <c r="FSP427" s="234"/>
      <c r="FSQ427" s="234"/>
      <c r="FSR427" s="234"/>
      <c r="FSS427" s="234"/>
      <c r="FST427" s="234"/>
      <c r="FSU427" s="234"/>
      <c r="FSV427" s="234"/>
      <c r="FSW427" s="234"/>
      <c r="FSX427" s="234"/>
      <c r="FSY427" s="234"/>
      <c r="FSZ427" s="234"/>
      <c r="FTA427" s="234"/>
      <c r="FTB427" s="234"/>
      <c r="FTC427" s="234"/>
      <c r="FTD427" s="234"/>
      <c r="FTE427" s="234"/>
      <c r="FTF427" s="234"/>
      <c r="FTG427" s="234"/>
      <c r="FTH427" s="234"/>
      <c r="FTI427" s="234"/>
      <c r="FTJ427" s="234"/>
      <c r="FTK427" s="234"/>
      <c r="FTL427" s="234"/>
      <c r="FTM427" s="234"/>
      <c r="FTN427" s="234"/>
      <c r="FTO427" s="234"/>
      <c r="FTP427" s="234"/>
      <c r="FTQ427" s="234"/>
      <c r="FTR427" s="234"/>
      <c r="FTS427" s="234"/>
      <c r="FTT427" s="234"/>
      <c r="FTU427" s="234"/>
      <c r="FTV427" s="234"/>
      <c r="FTW427" s="234"/>
      <c r="FTX427" s="234"/>
      <c r="FTY427" s="234"/>
      <c r="FTZ427" s="234"/>
      <c r="FUA427" s="234"/>
      <c r="FUB427" s="234"/>
      <c r="FUC427" s="234"/>
      <c r="FUD427" s="234"/>
      <c r="FUE427" s="234"/>
      <c r="FUF427" s="234"/>
      <c r="FUG427" s="234"/>
      <c r="FUH427" s="234"/>
      <c r="FUI427" s="234"/>
      <c r="FUJ427" s="234"/>
      <c r="FUK427" s="234"/>
      <c r="FUL427" s="234"/>
      <c r="FUM427" s="234"/>
      <c r="FUN427" s="234"/>
      <c r="FUO427" s="234"/>
      <c r="FUP427" s="234"/>
      <c r="FUQ427" s="234"/>
      <c r="FUR427" s="234"/>
      <c r="FUS427" s="234"/>
      <c r="FUT427" s="234"/>
      <c r="FUU427" s="234"/>
      <c r="FUV427" s="234"/>
      <c r="FUW427" s="234"/>
      <c r="FUX427" s="234"/>
      <c r="FUY427" s="234"/>
      <c r="FUZ427" s="234"/>
      <c r="FVA427" s="234"/>
      <c r="FVB427" s="234"/>
      <c r="FVC427" s="234"/>
      <c r="FVD427" s="234"/>
      <c r="FVE427" s="234"/>
      <c r="FVF427" s="234"/>
      <c r="FVG427" s="234"/>
      <c r="FVH427" s="234"/>
      <c r="FVI427" s="234"/>
      <c r="FVJ427" s="234"/>
      <c r="FVK427" s="234"/>
      <c r="FVL427" s="234"/>
      <c r="FVM427" s="234"/>
      <c r="FVN427" s="234"/>
      <c r="FVO427" s="234"/>
      <c r="FVP427" s="234"/>
      <c r="FVQ427" s="234"/>
      <c r="FVR427" s="234"/>
      <c r="FVS427" s="234"/>
      <c r="FVT427" s="234"/>
      <c r="FVU427" s="234"/>
      <c r="FVV427" s="234"/>
      <c r="FVW427" s="234"/>
      <c r="FVX427" s="234"/>
      <c r="FVY427" s="234"/>
      <c r="FVZ427" s="234"/>
      <c r="FWA427" s="234"/>
      <c r="FWB427" s="234"/>
      <c r="FWC427" s="234"/>
      <c r="FWD427" s="234"/>
      <c r="FWE427" s="234"/>
      <c r="FWF427" s="234"/>
      <c r="FWG427" s="234"/>
      <c r="FWH427" s="234"/>
      <c r="FWI427" s="234"/>
      <c r="FWJ427" s="234"/>
      <c r="FWK427" s="234"/>
      <c r="FWL427" s="234"/>
      <c r="FWM427" s="234"/>
      <c r="FWN427" s="234"/>
      <c r="FWO427" s="234"/>
      <c r="FWP427" s="234"/>
      <c r="FWQ427" s="234"/>
      <c r="FWR427" s="234"/>
      <c r="FWS427" s="234"/>
      <c r="FWT427" s="234"/>
      <c r="FWU427" s="234"/>
      <c r="FWV427" s="234"/>
      <c r="FWW427" s="234"/>
      <c r="FWX427" s="234"/>
      <c r="FWY427" s="234"/>
      <c r="FWZ427" s="234"/>
      <c r="FXA427" s="234"/>
      <c r="FXB427" s="234"/>
      <c r="FXC427" s="234"/>
      <c r="FXD427" s="234"/>
      <c r="FXE427" s="234"/>
      <c r="FXF427" s="234"/>
      <c r="FXG427" s="234"/>
      <c r="FXH427" s="234"/>
      <c r="FXI427" s="234"/>
      <c r="FXJ427" s="234"/>
      <c r="FXK427" s="234"/>
      <c r="FXL427" s="234"/>
      <c r="FXM427" s="234"/>
      <c r="FXN427" s="234"/>
      <c r="FXO427" s="234"/>
      <c r="FXP427" s="234"/>
      <c r="FXQ427" s="234"/>
      <c r="FXR427" s="234"/>
      <c r="FXS427" s="234"/>
      <c r="FXT427" s="234"/>
      <c r="FXU427" s="234"/>
      <c r="FXV427" s="234"/>
      <c r="FXW427" s="234"/>
      <c r="FXX427" s="234"/>
      <c r="FXY427" s="234"/>
      <c r="FXZ427" s="234"/>
      <c r="FYA427" s="234"/>
      <c r="FYB427" s="234"/>
      <c r="FYC427" s="234"/>
      <c r="FYD427" s="234"/>
      <c r="FYE427" s="234"/>
      <c r="FYF427" s="234"/>
      <c r="FYG427" s="234"/>
      <c r="FYH427" s="234"/>
      <c r="FYI427" s="234"/>
      <c r="FYJ427" s="234"/>
      <c r="FYK427" s="234"/>
      <c r="FYL427" s="234"/>
      <c r="FYM427" s="234"/>
      <c r="FYN427" s="234"/>
      <c r="FYO427" s="234"/>
      <c r="FYP427" s="234"/>
      <c r="FYQ427" s="234"/>
      <c r="FYR427" s="234"/>
      <c r="FYS427" s="234"/>
      <c r="FYT427" s="234"/>
      <c r="FYU427" s="234"/>
      <c r="FYV427" s="234"/>
      <c r="FYW427" s="234"/>
      <c r="FYX427" s="234"/>
      <c r="FYY427" s="234"/>
      <c r="FYZ427" s="234"/>
      <c r="FZA427" s="234"/>
      <c r="FZB427" s="234"/>
      <c r="FZC427" s="234"/>
      <c r="FZD427" s="234"/>
      <c r="FZE427" s="234"/>
      <c r="FZF427" s="234"/>
      <c r="FZG427" s="234"/>
      <c r="FZH427" s="234"/>
      <c r="FZI427" s="234"/>
      <c r="FZJ427" s="234"/>
      <c r="FZK427" s="234"/>
      <c r="FZL427" s="234"/>
      <c r="FZM427" s="234"/>
      <c r="FZN427" s="234"/>
      <c r="FZO427" s="234"/>
      <c r="FZP427" s="234"/>
      <c r="FZQ427" s="234"/>
      <c r="FZR427" s="234"/>
      <c r="FZS427" s="234"/>
      <c r="FZT427" s="234"/>
      <c r="FZU427" s="234"/>
      <c r="FZV427" s="234"/>
      <c r="FZW427" s="234"/>
      <c r="FZX427" s="234"/>
      <c r="FZY427" s="234"/>
      <c r="FZZ427" s="234"/>
      <c r="GAA427" s="234"/>
      <c r="GAB427" s="234"/>
      <c r="GAC427" s="234"/>
      <c r="GAD427" s="234"/>
      <c r="GAE427" s="234"/>
      <c r="GAF427" s="234"/>
      <c r="GAG427" s="234"/>
      <c r="GAH427" s="234"/>
      <c r="GAI427" s="234"/>
      <c r="GAJ427" s="234"/>
      <c r="GAK427" s="234"/>
      <c r="GAL427" s="234"/>
      <c r="GAM427" s="234"/>
      <c r="GAN427" s="234"/>
      <c r="GAO427" s="234"/>
      <c r="GAP427" s="234"/>
      <c r="GAQ427" s="234"/>
      <c r="GAR427" s="234"/>
      <c r="GAS427" s="234"/>
      <c r="GAT427" s="234"/>
      <c r="GAU427" s="234"/>
      <c r="GAV427" s="234"/>
      <c r="GAW427" s="234"/>
      <c r="GAX427" s="234"/>
      <c r="GAY427" s="234"/>
      <c r="GAZ427" s="234"/>
      <c r="GBA427" s="234"/>
      <c r="GBB427" s="234"/>
      <c r="GBC427" s="234"/>
      <c r="GBD427" s="234"/>
      <c r="GBE427" s="234"/>
      <c r="GBF427" s="234"/>
      <c r="GBG427" s="234"/>
      <c r="GBH427" s="234"/>
      <c r="GBI427" s="234"/>
      <c r="GBJ427" s="234"/>
      <c r="GBK427" s="234"/>
      <c r="GBL427" s="234"/>
      <c r="GBM427" s="234"/>
      <c r="GBN427" s="234"/>
      <c r="GBO427" s="234"/>
      <c r="GBP427" s="234"/>
      <c r="GBQ427" s="234"/>
      <c r="GBR427" s="234"/>
      <c r="GBS427" s="234"/>
      <c r="GBT427" s="234"/>
      <c r="GBU427" s="234"/>
      <c r="GBV427" s="234"/>
      <c r="GBW427" s="234"/>
      <c r="GBX427" s="234"/>
      <c r="GBY427" s="234"/>
      <c r="GBZ427" s="234"/>
      <c r="GCA427" s="234"/>
      <c r="GCB427" s="234"/>
      <c r="GCC427" s="234"/>
      <c r="GCD427" s="234"/>
      <c r="GCE427" s="234"/>
      <c r="GCF427" s="234"/>
      <c r="GCG427" s="234"/>
      <c r="GCH427" s="234"/>
      <c r="GCI427" s="234"/>
      <c r="GCJ427" s="234"/>
      <c r="GCK427" s="234"/>
      <c r="GCL427" s="234"/>
      <c r="GCM427" s="234"/>
      <c r="GCN427" s="234"/>
      <c r="GCO427" s="234"/>
      <c r="GCP427" s="234"/>
      <c r="GCQ427" s="234"/>
      <c r="GCR427" s="234"/>
      <c r="GCS427" s="234"/>
      <c r="GCT427" s="234"/>
      <c r="GCU427" s="234"/>
      <c r="GCV427" s="234"/>
      <c r="GCW427" s="234"/>
      <c r="GCX427" s="234"/>
      <c r="GCY427" s="234"/>
      <c r="GCZ427" s="234"/>
      <c r="GDA427" s="234"/>
      <c r="GDB427" s="234"/>
      <c r="GDC427" s="234"/>
      <c r="GDD427" s="234"/>
      <c r="GDE427" s="234"/>
      <c r="GDF427" s="234"/>
      <c r="GDG427" s="234"/>
      <c r="GDH427" s="234"/>
      <c r="GDI427" s="234"/>
      <c r="GDJ427" s="234"/>
      <c r="GDK427" s="234"/>
      <c r="GDL427" s="234"/>
      <c r="GDM427" s="234"/>
      <c r="GDN427" s="234"/>
      <c r="GDO427" s="234"/>
      <c r="GDP427" s="234"/>
      <c r="GDQ427" s="234"/>
      <c r="GDR427" s="234"/>
      <c r="GDS427" s="234"/>
      <c r="GDT427" s="234"/>
      <c r="GDU427" s="234"/>
      <c r="GDV427" s="234"/>
      <c r="GDW427" s="234"/>
      <c r="GDX427" s="234"/>
      <c r="GDY427" s="234"/>
      <c r="GDZ427" s="234"/>
      <c r="GEA427" s="234"/>
      <c r="GEB427" s="234"/>
      <c r="GEC427" s="234"/>
      <c r="GED427" s="234"/>
      <c r="GEE427" s="234"/>
      <c r="GEF427" s="234"/>
      <c r="GEG427" s="234"/>
      <c r="GEH427" s="234"/>
      <c r="GEI427" s="234"/>
      <c r="GEJ427" s="234"/>
      <c r="GEK427" s="234"/>
      <c r="GEL427" s="234"/>
      <c r="GEM427" s="234"/>
      <c r="GEN427" s="234"/>
      <c r="GEO427" s="234"/>
      <c r="GEP427" s="234"/>
      <c r="GEQ427" s="234"/>
      <c r="GER427" s="234"/>
      <c r="GES427" s="234"/>
      <c r="GET427" s="234"/>
      <c r="GEU427" s="234"/>
      <c r="GEV427" s="234"/>
      <c r="GEW427" s="234"/>
      <c r="GEX427" s="234"/>
      <c r="GEY427" s="234"/>
      <c r="GEZ427" s="234"/>
      <c r="GFA427" s="234"/>
      <c r="GFB427" s="234"/>
      <c r="GFC427" s="234"/>
      <c r="GFD427" s="234"/>
      <c r="GFE427" s="234"/>
      <c r="GFF427" s="234"/>
      <c r="GFG427" s="234"/>
      <c r="GFH427" s="234"/>
      <c r="GFI427" s="234"/>
      <c r="GFJ427" s="234"/>
      <c r="GFK427" s="234"/>
      <c r="GFL427" s="234"/>
      <c r="GFM427" s="234"/>
      <c r="GFN427" s="234"/>
      <c r="GFO427" s="234"/>
      <c r="GFP427" s="234"/>
      <c r="GFQ427" s="234"/>
      <c r="GFR427" s="234"/>
      <c r="GFS427" s="234"/>
      <c r="GFT427" s="234"/>
      <c r="GFU427" s="234"/>
      <c r="GFV427" s="234"/>
      <c r="GFW427" s="234"/>
      <c r="GFX427" s="234"/>
      <c r="GFY427" s="234"/>
      <c r="GFZ427" s="234"/>
      <c r="GGA427" s="234"/>
      <c r="GGB427" s="234"/>
      <c r="GGC427" s="234"/>
      <c r="GGD427" s="234"/>
      <c r="GGE427" s="234"/>
      <c r="GGF427" s="234"/>
      <c r="GGG427" s="234"/>
      <c r="GGH427" s="234"/>
      <c r="GGI427" s="234"/>
      <c r="GGJ427" s="234"/>
      <c r="GGK427" s="234"/>
      <c r="GGL427" s="234"/>
      <c r="GGM427" s="234"/>
      <c r="GGN427" s="234"/>
      <c r="GGO427" s="234"/>
      <c r="GGP427" s="234"/>
      <c r="GGQ427" s="234"/>
      <c r="GGR427" s="234"/>
      <c r="GGS427" s="234"/>
      <c r="GGT427" s="234"/>
      <c r="GGU427" s="234"/>
      <c r="GGV427" s="234"/>
      <c r="GGW427" s="234"/>
      <c r="GGX427" s="234"/>
      <c r="GGY427" s="234"/>
      <c r="GGZ427" s="234"/>
      <c r="GHA427" s="234"/>
      <c r="GHB427" s="234"/>
      <c r="GHC427" s="234"/>
      <c r="GHD427" s="234"/>
      <c r="GHE427" s="234"/>
      <c r="GHF427" s="234"/>
      <c r="GHG427" s="234"/>
      <c r="GHH427" s="234"/>
      <c r="GHI427" s="234"/>
      <c r="GHJ427" s="234"/>
      <c r="GHK427" s="234"/>
      <c r="GHL427" s="234"/>
      <c r="GHM427" s="234"/>
      <c r="GHN427" s="234"/>
      <c r="GHO427" s="234"/>
      <c r="GHP427" s="234"/>
      <c r="GHQ427" s="234"/>
      <c r="GHR427" s="234"/>
      <c r="GHS427" s="234"/>
      <c r="GHT427" s="234"/>
      <c r="GHU427" s="234"/>
      <c r="GHV427" s="234"/>
      <c r="GHW427" s="234"/>
      <c r="GHX427" s="234"/>
      <c r="GHY427" s="234"/>
      <c r="GHZ427" s="234"/>
      <c r="GIA427" s="234"/>
      <c r="GIB427" s="234"/>
      <c r="GIC427" s="234"/>
      <c r="GID427" s="234"/>
      <c r="GIE427" s="234"/>
      <c r="GIF427" s="234"/>
      <c r="GIG427" s="234"/>
      <c r="GIH427" s="234"/>
      <c r="GII427" s="234"/>
      <c r="GIJ427" s="234"/>
      <c r="GIK427" s="234"/>
      <c r="GIL427" s="234"/>
      <c r="GIM427" s="234"/>
      <c r="GIN427" s="234"/>
      <c r="GIO427" s="234"/>
      <c r="GIP427" s="234"/>
      <c r="GIQ427" s="234"/>
      <c r="GIR427" s="234"/>
      <c r="GIS427" s="234"/>
      <c r="GIT427" s="234"/>
      <c r="GIU427" s="234"/>
      <c r="GIV427" s="234"/>
      <c r="GIW427" s="234"/>
      <c r="GIX427" s="234"/>
      <c r="GIY427" s="234"/>
      <c r="GIZ427" s="234"/>
      <c r="GJA427" s="234"/>
      <c r="GJB427" s="234"/>
      <c r="GJC427" s="234"/>
      <c r="GJD427" s="234"/>
      <c r="GJE427" s="234"/>
      <c r="GJF427" s="234"/>
      <c r="GJG427" s="234"/>
      <c r="GJH427" s="234"/>
      <c r="GJI427" s="234"/>
      <c r="GJJ427" s="234"/>
      <c r="GJK427" s="234"/>
      <c r="GJL427" s="234"/>
      <c r="GJM427" s="234"/>
      <c r="GJN427" s="234"/>
      <c r="GJO427" s="234"/>
      <c r="GJP427" s="234"/>
      <c r="GJQ427" s="234"/>
      <c r="GJR427" s="234"/>
      <c r="GJS427" s="234"/>
      <c r="GJT427" s="234"/>
      <c r="GJU427" s="234"/>
      <c r="GJV427" s="234"/>
      <c r="GJW427" s="234"/>
      <c r="GJX427" s="234"/>
      <c r="GJY427" s="234"/>
      <c r="GJZ427" s="234"/>
      <c r="GKA427" s="234"/>
      <c r="GKB427" s="234"/>
      <c r="GKC427" s="234"/>
      <c r="GKD427" s="234"/>
      <c r="GKE427" s="234"/>
      <c r="GKF427" s="234"/>
      <c r="GKG427" s="234"/>
      <c r="GKH427" s="234"/>
      <c r="GKI427" s="234"/>
      <c r="GKJ427" s="234"/>
      <c r="GKK427" s="234"/>
      <c r="GKL427" s="234"/>
      <c r="GKM427" s="234"/>
      <c r="GKN427" s="234"/>
      <c r="GKO427" s="234"/>
      <c r="GKP427" s="234"/>
      <c r="GKQ427" s="234"/>
      <c r="GKR427" s="234"/>
      <c r="GKS427" s="234"/>
      <c r="GKT427" s="234"/>
      <c r="GKU427" s="234"/>
      <c r="GKV427" s="234"/>
      <c r="GKW427" s="234"/>
      <c r="GKX427" s="234"/>
      <c r="GKY427" s="234"/>
      <c r="GKZ427" s="234"/>
      <c r="GLA427" s="234"/>
      <c r="GLB427" s="234"/>
      <c r="GLC427" s="234"/>
      <c r="GLD427" s="234"/>
      <c r="GLE427" s="234"/>
      <c r="GLF427" s="234"/>
      <c r="GLG427" s="234"/>
      <c r="GLH427" s="234"/>
      <c r="GLI427" s="234"/>
      <c r="GLJ427" s="234"/>
      <c r="GLK427" s="234"/>
      <c r="GLL427" s="234"/>
      <c r="GLM427" s="234"/>
      <c r="GLN427" s="234"/>
      <c r="GLO427" s="234"/>
      <c r="GLP427" s="234"/>
      <c r="GLQ427" s="234"/>
      <c r="GLR427" s="234"/>
      <c r="GLS427" s="234"/>
      <c r="GLT427" s="234"/>
      <c r="GLU427" s="234"/>
      <c r="GLV427" s="234"/>
      <c r="GLW427" s="234"/>
      <c r="GLX427" s="234"/>
      <c r="GLY427" s="234"/>
      <c r="GLZ427" s="234"/>
      <c r="GMA427" s="234"/>
      <c r="GMB427" s="234"/>
      <c r="GMC427" s="234"/>
      <c r="GMD427" s="234"/>
      <c r="GME427" s="234"/>
      <c r="GMF427" s="234"/>
      <c r="GMG427" s="234"/>
      <c r="GMH427" s="234"/>
      <c r="GMI427" s="234"/>
      <c r="GMJ427" s="234"/>
      <c r="GMK427" s="234"/>
      <c r="GML427" s="234"/>
      <c r="GMM427" s="234"/>
      <c r="GMN427" s="234"/>
      <c r="GMO427" s="234"/>
      <c r="GMP427" s="234"/>
      <c r="GMQ427" s="234"/>
      <c r="GMR427" s="234"/>
      <c r="GMS427" s="234"/>
      <c r="GMT427" s="234"/>
      <c r="GMU427" s="234"/>
      <c r="GMV427" s="234"/>
      <c r="GMW427" s="234"/>
      <c r="GMX427" s="234"/>
      <c r="GMY427" s="234"/>
      <c r="GMZ427" s="234"/>
      <c r="GNA427" s="234"/>
      <c r="GNB427" s="234"/>
      <c r="GNC427" s="234"/>
      <c r="GND427" s="234"/>
      <c r="GNE427" s="234"/>
      <c r="GNF427" s="234"/>
      <c r="GNG427" s="234"/>
      <c r="GNH427" s="234"/>
      <c r="GNI427" s="234"/>
      <c r="GNJ427" s="234"/>
      <c r="GNK427" s="234"/>
      <c r="GNL427" s="234"/>
      <c r="GNM427" s="234"/>
      <c r="GNN427" s="234"/>
      <c r="GNO427" s="234"/>
      <c r="GNP427" s="234"/>
      <c r="GNQ427" s="234"/>
      <c r="GNR427" s="234"/>
      <c r="GNS427" s="234"/>
      <c r="GNT427" s="234"/>
      <c r="GNU427" s="234"/>
      <c r="GNV427" s="234"/>
      <c r="GNW427" s="234"/>
      <c r="GNX427" s="234"/>
      <c r="GNY427" s="234"/>
      <c r="GNZ427" s="234"/>
      <c r="GOA427" s="234"/>
      <c r="GOB427" s="234"/>
      <c r="GOC427" s="234"/>
      <c r="GOD427" s="234"/>
      <c r="GOE427" s="234"/>
      <c r="GOF427" s="234"/>
      <c r="GOG427" s="234"/>
      <c r="GOH427" s="234"/>
      <c r="GOI427" s="234"/>
      <c r="GOJ427" s="234"/>
      <c r="GOK427" s="234"/>
      <c r="GOL427" s="234"/>
      <c r="GOM427" s="234"/>
      <c r="GON427" s="234"/>
      <c r="GOO427" s="234"/>
      <c r="GOP427" s="234"/>
      <c r="GOQ427" s="234"/>
      <c r="GOR427" s="234"/>
      <c r="GOS427" s="234"/>
      <c r="GOT427" s="234"/>
      <c r="GOU427" s="234"/>
      <c r="GOV427" s="234"/>
      <c r="GOW427" s="234"/>
      <c r="GOX427" s="234"/>
      <c r="GOY427" s="234"/>
      <c r="GOZ427" s="234"/>
      <c r="GPA427" s="234"/>
      <c r="GPB427" s="234"/>
      <c r="GPC427" s="234"/>
      <c r="GPD427" s="234"/>
      <c r="GPE427" s="234"/>
      <c r="GPF427" s="234"/>
      <c r="GPG427" s="234"/>
      <c r="GPH427" s="234"/>
      <c r="GPI427" s="234"/>
      <c r="GPJ427" s="234"/>
      <c r="GPK427" s="234"/>
      <c r="GPL427" s="234"/>
      <c r="GPM427" s="234"/>
      <c r="GPN427" s="234"/>
      <c r="GPO427" s="234"/>
      <c r="GPP427" s="234"/>
      <c r="GPQ427" s="234"/>
      <c r="GPR427" s="234"/>
      <c r="GPS427" s="234"/>
      <c r="GPT427" s="234"/>
      <c r="GPU427" s="234"/>
      <c r="GPV427" s="234"/>
      <c r="GPW427" s="234"/>
      <c r="GPX427" s="234"/>
      <c r="GPY427" s="234"/>
      <c r="GPZ427" s="234"/>
      <c r="GQA427" s="234"/>
      <c r="GQB427" s="234"/>
      <c r="GQC427" s="234"/>
      <c r="GQD427" s="234"/>
      <c r="GQE427" s="234"/>
      <c r="GQF427" s="234"/>
      <c r="GQG427" s="234"/>
      <c r="GQH427" s="234"/>
      <c r="GQI427" s="234"/>
      <c r="GQJ427" s="234"/>
      <c r="GQK427" s="234"/>
      <c r="GQL427" s="234"/>
      <c r="GQM427" s="234"/>
      <c r="GQN427" s="234"/>
      <c r="GQO427" s="234"/>
      <c r="GQP427" s="234"/>
      <c r="GQQ427" s="234"/>
      <c r="GQR427" s="234"/>
      <c r="GQS427" s="234"/>
      <c r="GQT427" s="234"/>
      <c r="GQU427" s="234"/>
      <c r="GQV427" s="234"/>
      <c r="GQW427" s="234"/>
      <c r="GQX427" s="234"/>
      <c r="GQY427" s="234"/>
      <c r="GQZ427" s="234"/>
      <c r="GRA427" s="234"/>
      <c r="GRB427" s="234"/>
      <c r="GRC427" s="234"/>
      <c r="GRD427" s="234"/>
      <c r="GRE427" s="234"/>
      <c r="GRF427" s="234"/>
      <c r="GRG427" s="234"/>
      <c r="GRH427" s="234"/>
      <c r="GRI427" s="234"/>
      <c r="GRJ427" s="234"/>
      <c r="GRK427" s="234"/>
      <c r="GRL427" s="234"/>
      <c r="GRM427" s="234"/>
      <c r="GRN427" s="234"/>
      <c r="GRO427" s="234"/>
      <c r="GRP427" s="234"/>
      <c r="GRQ427" s="234"/>
      <c r="GRR427" s="234"/>
      <c r="GRS427" s="234"/>
      <c r="GRT427" s="234"/>
      <c r="GRU427" s="234"/>
      <c r="GRV427" s="234"/>
      <c r="GRW427" s="234"/>
      <c r="GRX427" s="234"/>
      <c r="GRY427" s="234"/>
      <c r="GRZ427" s="234"/>
      <c r="GSA427" s="234"/>
      <c r="GSB427" s="234"/>
      <c r="GSC427" s="234"/>
      <c r="GSD427" s="234"/>
      <c r="GSE427" s="234"/>
      <c r="GSF427" s="234"/>
      <c r="GSG427" s="234"/>
      <c r="GSH427" s="234"/>
      <c r="GSI427" s="234"/>
      <c r="GSJ427" s="234"/>
      <c r="GSK427" s="234"/>
      <c r="GSL427" s="234"/>
      <c r="GSM427" s="234"/>
      <c r="GSN427" s="234"/>
      <c r="GSO427" s="234"/>
      <c r="GSP427" s="234"/>
      <c r="GSQ427" s="234"/>
      <c r="GSR427" s="234"/>
      <c r="GSS427" s="234"/>
      <c r="GST427" s="234"/>
      <c r="GSU427" s="234"/>
      <c r="GSV427" s="234"/>
      <c r="GSW427" s="234"/>
      <c r="GSX427" s="234"/>
      <c r="GSY427" s="234"/>
      <c r="GSZ427" s="234"/>
      <c r="GTA427" s="234"/>
      <c r="GTB427" s="234"/>
      <c r="GTC427" s="234"/>
      <c r="GTD427" s="234"/>
      <c r="GTE427" s="234"/>
      <c r="GTF427" s="234"/>
      <c r="GTG427" s="234"/>
      <c r="GTH427" s="234"/>
      <c r="GTI427" s="234"/>
      <c r="GTJ427" s="234"/>
      <c r="GTK427" s="234"/>
      <c r="GTL427" s="234"/>
      <c r="GTM427" s="234"/>
      <c r="GTN427" s="234"/>
      <c r="GTO427" s="234"/>
      <c r="GTP427" s="234"/>
      <c r="GTQ427" s="234"/>
      <c r="GTR427" s="234"/>
      <c r="GTS427" s="234"/>
      <c r="GTT427" s="234"/>
      <c r="GTU427" s="234"/>
      <c r="GTV427" s="234"/>
      <c r="GTW427" s="234"/>
      <c r="GTX427" s="234"/>
      <c r="GTY427" s="234"/>
      <c r="GTZ427" s="234"/>
      <c r="GUA427" s="234"/>
      <c r="GUB427" s="234"/>
      <c r="GUC427" s="234"/>
      <c r="GUD427" s="234"/>
      <c r="GUE427" s="234"/>
      <c r="GUF427" s="234"/>
      <c r="GUG427" s="234"/>
      <c r="GUH427" s="234"/>
      <c r="GUI427" s="234"/>
      <c r="GUJ427" s="234"/>
      <c r="GUK427" s="234"/>
      <c r="GUL427" s="234"/>
      <c r="GUM427" s="234"/>
      <c r="GUN427" s="234"/>
      <c r="GUO427" s="234"/>
      <c r="GUP427" s="234"/>
      <c r="GUQ427" s="234"/>
      <c r="GUR427" s="234"/>
      <c r="GUS427" s="234"/>
      <c r="GUT427" s="234"/>
      <c r="GUU427" s="234"/>
      <c r="GUV427" s="234"/>
      <c r="GUW427" s="234"/>
      <c r="GUX427" s="234"/>
      <c r="GUY427" s="234"/>
      <c r="GUZ427" s="234"/>
      <c r="GVA427" s="234"/>
      <c r="GVB427" s="234"/>
      <c r="GVC427" s="234"/>
      <c r="GVD427" s="234"/>
      <c r="GVE427" s="234"/>
      <c r="GVF427" s="234"/>
      <c r="GVG427" s="234"/>
      <c r="GVH427" s="234"/>
      <c r="GVI427" s="234"/>
      <c r="GVJ427" s="234"/>
      <c r="GVK427" s="234"/>
      <c r="GVL427" s="234"/>
      <c r="GVM427" s="234"/>
      <c r="GVN427" s="234"/>
      <c r="GVO427" s="234"/>
      <c r="GVP427" s="234"/>
      <c r="GVQ427" s="234"/>
      <c r="GVR427" s="234"/>
      <c r="GVS427" s="234"/>
      <c r="GVT427" s="234"/>
      <c r="GVU427" s="234"/>
      <c r="GVV427" s="234"/>
      <c r="GVW427" s="234"/>
      <c r="GVX427" s="234"/>
      <c r="GVY427" s="234"/>
      <c r="GVZ427" s="234"/>
      <c r="GWA427" s="234"/>
      <c r="GWB427" s="234"/>
      <c r="GWC427" s="234"/>
      <c r="GWD427" s="234"/>
      <c r="GWE427" s="234"/>
      <c r="GWF427" s="234"/>
      <c r="GWG427" s="234"/>
      <c r="GWH427" s="234"/>
      <c r="GWI427" s="234"/>
      <c r="GWJ427" s="234"/>
      <c r="GWK427" s="234"/>
      <c r="GWL427" s="234"/>
      <c r="GWM427" s="234"/>
      <c r="GWN427" s="234"/>
      <c r="GWO427" s="234"/>
      <c r="GWP427" s="234"/>
      <c r="GWQ427" s="234"/>
      <c r="GWR427" s="234"/>
      <c r="GWS427" s="234"/>
      <c r="GWT427" s="234"/>
      <c r="GWU427" s="234"/>
      <c r="GWV427" s="234"/>
      <c r="GWW427" s="234"/>
      <c r="GWX427" s="234"/>
      <c r="GWY427" s="234"/>
      <c r="GWZ427" s="234"/>
      <c r="GXA427" s="234"/>
      <c r="GXB427" s="234"/>
      <c r="GXC427" s="234"/>
      <c r="GXD427" s="234"/>
      <c r="GXE427" s="234"/>
      <c r="GXF427" s="234"/>
      <c r="GXG427" s="234"/>
      <c r="GXH427" s="234"/>
      <c r="GXI427" s="234"/>
      <c r="GXJ427" s="234"/>
      <c r="GXK427" s="234"/>
      <c r="GXL427" s="234"/>
      <c r="GXM427" s="234"/>
      <c r="GXN427" s="234"/>
      <c r="GXO427" s="234"/>
      <c r="GXP427" s="234"/>
      <c r="GXQ427" s="234"/>
      <c r="GXR427" s="234"/>
      <c r="GXS427" s="234"/>
      <c r="GXT427" s="234"/>
      <c r="GXU427" s="234"/>
      <c r="GXV427" s="234"/>
      <c r="GXW427" s="234"/>
      <c r="GXX427" s="234"/>
      <c r="GXY427" s="234"/>
      <c r="GXZ427" s="234"/>
      <c r="GYA427" s="234"/>
      <c r="GYB427" s="234"/>
      <c r="GYC427" s="234"/>
      <c r="GYD427" s="234"/>
      <c r="GYE427" s="234"/>
      <c r="GYF427" s="234"/>
      <c r="GYG427" s="234"/>
      <c r="GYH427" s="234"/>
      <c r="GYI427" s="234"/>
      <c r="GYJ427" s="234"/>
      <c r="GYK427" s="234"/>
      <c r="GYL427" s="234"/>
      <c r="GYM427" s="234"/>
      <c r="GYN427" s="234"/>
      <c r="GYO427" s="234"/>
      <c r="GYP427" s="234"/>
      <c r="GYQ427" s="234"/>
      <c r="GYR427" s="234"/>
      <c r="GYS427" s="234"/>
      <c r="GYT427" s="234"/>
      <c r="GYU427" s="234"/>
      <c r="GYV427" s="234"/>
      <c r="GYW427" s="234"/>
      <c r="GYX427" s="234"/>
      <c r="GYY427" s="234"/>
      <c r="GYZ427" s="234"/>
      <c r="GZA427" s="234"/>
      <c r="GZB427" s="234"/>
      <c r="GZC427" s="234"/>
      <c r="GZD427" s="234"/>
      <c r="GZE427" s="234"/>
      <c r="GZF427" s="234"/>
      <c r="GZG427" s="234"/>
      <c r="GZH427" s="234"/>
      <c r="GZI427" s="234"/>
      <c r="GZJ427" s="234"/>
      <c r="GZK427" s="234"/>
      <c r="GZL427" s="234"/>
      <c r="GZM427" s="234"/>
      <c r="GZN427" s="234"/>
      <c r="GZO427" s="234"/>
      <c r="GZP427" s="234"/>
      <c r="GZQ427" s="234"/>
      <c r="GZR427" s="234"/>
      <c r="GZS427" s="234"/>
      <c r="GZT427" s="234"/>
      <c r="GZU427" s="234"/>
      <c r="GZV427" s="234"/>
      <c r="GZW427" s="234"/>
      <c r="GZX427" s="234"/>
      <c r="GZY427" s="234"/>
      <c r="GZZ427" s="234"/>
      <c r="HAA427" s="234"/>
      <c r="HAB427" s="234"/>
      <c r="HAC427" s="234"/>
      <c r="HAD427" s="234"/>
      <c r="HAE427" s="234"/>
      <c r="HAF427" s="234"/>
      <c r="HAG427" s="234"/>
      <c r="HAH427" s="234"/>
      <c r="HAI427" s="234"/>
      <c r="HAJ427" s="234"/>
      <c r="HAK427" s="234"/>
      <c r="HAL427" s="234"/>
      <c r="HAM427" s="234"/>
      <c r="HAN427" s="234"/>
      <c r="HAO427" s="234"/>
      <c r="HAP427" s="234"/>
      <c r="HAQ427" s="234"/>
      <c r="HAR427" s="234"/>
      <c r="HAS427" s="234"/>
      <c r="HAT427" s="234"/>
      <c r="HAU427" s="234"/>
      <c r="HAV427" s="234"/>
      <c r="HAW427" s="234"/>
      <c r="HAX427" s="234"/>
      <c r="HAY427" s="234"/>
      <c r="HAZ427" s="234"/>
      <c r="HBA427" s="234"/>
      <c r="HBB427" s="234"/>
      <c r="HBC427" s="234"/>
      <c r="HBD427" s="234"/>
      <c r="HBE427" s="234"/>
      <c r="HBF427" s="234"/>
      <c r="HBG427" s="234"/>
      <c r="HBH427" s="234"/>
      <c r="HBI427" s="234"/>
      <c r="HBJ427" s="234"/>
      <c r="HBK427" s="234"/>
      <c r="HBL427" s="234"/>
      <c r="HBM427" s="234"/>
      <c r="HBN427" s="234"/>
      <c r="HBO427" s="234"/>
      <c r="HBP427" s="234"/>
      <c r="HBQ427" s="234"/>
      <c r="HBR427" s="234"/>
      <c r="HBS427" s="234"/>
      <c r="HBT427" s="234"/>
      <c r="HBU427" s="234"/>
      <c r="HBV427" s="234"/>
      <c r="HBW427" s="234"/>
      <c r="HBX427" s="234"/>
      <c r="HBY427" s="234"/>
      <c r="HBZ427" s="234"/>
      <c r="HCA427" s="234"/>
      <c r="HCB427" s="234"/>
      <c r="HCC427" s="234"/>
      <c r="HCD427" s="234"/>
      <c r="HCE427" s="234"/>
      <c r="HCF427" s="234"/>
      <c r="HCG427" s="234"/>
      <c r="HCH427" s="234"/>
      <c r="HCI427" s="234"/>
      <c r="HCJ427" s="234"/>
      <c r="HCK427" s="234"/>
      <c r="HCL427" s="234"/>
      <c r="HCM427" s="234"/>
      <c r="HCN427" s="234"/>
      <c r="HCO427" s="234"/>
      <c r="HCP427" s="234"/>
      <c r="HCQ427" s="234"/>
      <c r="HCR427" s="234"/>
      <c r="HCS427" s="234"/>
      <c r="HCT427" s="234"/>
      <c r="HCU427" s="234"/>
      <c r="HCV427" s="234"/>
      <c r="HCW427" s="234"/>
      <c r="HCX427" s="234"/>
      <c r="HCY427" s="234"/>
      <c r="HCZ427" s="234"/>
      <c r="HDA427" s="234"/>
      <c r="HDB427" s="234"/>
      <c r="HDC427" s="234"/>
      <c r="HDD427" s="234"/>
      <c r="HDE427" s="234"/>
      <c r="HDF427" s="234"/>
      <c r="HDG427" s="234"/>
      <c r="HDH427" s="234"/>
      <c r="HDI427" s="234"/>
      <c r="HDJ427" s="234"/>
      <c r="HDK427" s="234"/>
      <c r="HDL427" s="234"/>
      <c r="HDM427" s="234"/>
      <c r="HDN427" s="234"/>
      <c r="HDO427" s="234"/>
      <c r="HDP427" s="234"/>
      <c r="HDQ427" s="234"/>
      <c r="HDR427" s="234"/>
      <c r="HDS427" s="234"/>
      <c r="HDT427" s="234"/>
      <c r="HDU427" s="234"/>
      <c r="HDV427" s="234"/>
      <c r="HDW427" s="234"/>
      <c r="HDX427" s="234"/>
      <c r="HDY427" s="234"/>
      <c r="HDZ427" s="234"/>
      <c r="HEA427" s="234"/>
      <c r="HEB427" s="234"/>
      <c r="HEC427" s="234"/>
      <c r="HED427" s="234"/>
      <c r="HEE427" s="234"/>
      <c r="HEF427" s="234"/>
      <c r="HEG427" s="234"/>
      <c r="HEH427" s="234"/>
      <c r="HEI427" s="234"/>
      <c r="HEJ427" s="234"/>
      <c r="HEK427" s="234"/>
      <c r="HEL427" s="234"/>
      <c r="HEM427" s="234"/>
      <c r="HEN427" s="234"/>
      <c r="HEO427" s="234"/>
      <c r="HEP427" s="234"/>
      <c r="HEQ427" s="234"/>
      <c r="HER427" s="234"/>
      <c r="HES427" s="234"/>
      <c r="HET427" s="234"/>
      <c r="HEU427" s="234"/>
      <c r="HEV427" s="234"/>
      <c r="HEW427" s="234"/>
      <c r="HEX427" s="234"/>
      <c r="HEY427" s="234"/>
      <c r="HEZ427" s="234"/>
      <c r="HFA427" s="234"/>
      <c r="HFB427" s="234"/>
      <c r="HFC427" s="234"/>
      <c r="HFD427" s="234"/>
      <c r="HFE427" s="234"/>
      <c r="HFF427" s="234"/>
      <c r="HFG427" s="234"/>
      <c r="HFH427" s="234"/>
      <c r="HFI427" s="234"/>
      <c r="HFJ427" s="234"/>
      <c r="HFK427" s="234"/>
      <c r="HFL427" s="234"/>
      <c r="HFM427" s="234"/>
      <c r="HFN427" s="234"/>
      <c r="HFO427" s="234"/>
      <c r="HFP427" s="234"/>
      <c r="HFQ427" s="234"/>
      <c r="HFR427" s="234"/>
      <c r="HFS427" s="234"/>
      <c r="HFT427" s="234"/>
      <c r="HFU427" s="234"/>
      <c r="HFV427" s="234"/>
      <c r="HFW427" s="234"/>
      <c r="HFX427" s="234"/>
      <c r="HFY427" s="234"/>
      <c r="HFZ427" s="234"/>
      <c r="HGA427" s="234"/>
      <c r="HGB427" s="234"/>
      <c r="HGC427" s="234"/>
      <c r="HGD427" s="234"/>
      <c r="HGE427" s="234"/>
      <c r="HGF427" s="234"/>
      <c r="HGG427" s="234"/>
      <c r="HGH427" s="234"/>
      <c r="HGI427" s="234"/>
      <c r="HGJ427" s="234"/>
      <c r="HGK427" s="234"/>
      <c r="HGL427" s="234"/>
      <c r="HGM427" s="234"/>
      <c r="HGN427" s="234"/>
      <c r="HGO427" s="234"/>
      <c r="HGP427" s="234"/>
      <c r="HGQ427" s="234"/>
      <c r="HGR427" s="234"/>
      <c r="HGS427" s="234"/>
      <c r="HGT427" s="234"/>
      <c r="HGU427" s="234"/>
      <c r="HGV427" s="234"/>
      <c r="HGW427" s="234"/>
      <c r="HGX427" s="234"/>
      <c r="HGY427" s="234"/>
      <c r="HGZ427" s="234"/>
      <c r="HHA427" s="234"/>
      <c r="HHB427" s="234"/>
      <c r="HHC427" s="234"/>
      <c r="HHD427" s="234"/>
      <c r="HHE427" s="234"/>
      <c r="HHF427" s="234"/>
      <c r="HHG427" s="234"/>
      <c r="HHH427" s="234"/>
      <c r="HHI427" s="234"/>
      <c r="HHJ427" s="234"/>
      <c r="HHK427" s="234"/>
      <c r="HHL427" s="234"/>
      <c r="HHM427" s="234"/>
      <c r="HHN427" s="234"/>
      <c r="HHO427" s="234"/>
      <c r="HHP427" s="234"/>
      <c r="HHQ427" s="234"/>
      <c r="HHR427" s="234"/>
      <c r="HHS427" s="234"/>
      <c r="HHT427" s="234"/>
      <c r="HHU427" s="234"/>
      <c r="HHV427" s="234"/>
      <c r="HHW427" s="234"/>
      <c r="HHX427" s="234"/>
      <c r="HHY427" s="234"/>
      <c r="HHZ427" s="234"/>
      <c r="HIA427" s="234"/>
      <c r="HIB427" s="234"/>
      <c r="HIC427" s="234"/>
      <c r="HID427" s="234"/>
      <c r="HIE427" s="234"/>
      <c r="HIF427" s="234"/>
      <c r="HIG427" s="234"/>
      <c r="HIH427" s="234"/>
      <c r="HII427" s="234"/>
      <c r="HIJ427" s="234"/>
      <c r="HIK427" s="234"/>
      <c r="HIL427" s="234"/>
      <c r="HIM427" s="234"/>
      <c r="HIN427" s="234"/>
      <c r="HIO427" s="234"/>
      <c r="HIP427" s="234"/>
      <c r="HIQ427" s="234"/>
      <c r="HIR427" s="234"/>
      <c r="HIS427" s="234"/>
      <c r="HIT427" s="234"/>
      <c r="HIU427" s="234"/>
      <c r="HIV427" s="234"/>
      <c r="HIW427" s="234"/>
      <c r="HIX427" s="234"/>
      <c r="HIY427" s="234"/>
      <c r="HIZ427" s="234"/>
      <c r="HJA427" s="234"/>
      <c r="HJB427" s="234"/>
      <c r="HJC427" s="234"/>
      <c r="HJD427" s="234"/>
      <c r="HJE427" s="234"/>
      <c r="HJF427" s="234"/>
      <c r="HJG427" s="234"/>
      <c r="HJH427" s="234"/>
      <c r="HJI427" s="234"/>
      <c r="HJJ427" s="234"/>
      <c r="HJK427" s="234"/>
      <c r="HJL427" s="234"/>
      <c r="HJM427" s="234"/>
      <c r="HJN427" s="234"/>
      <c r="HJO427" s="234"/>
      <c r="HJP427" s="234"/>
      <c r="HJQ427" s="234"/>
      <c r="HJR427" s="234"/>
      <c r="HJS427" s="234"/>
      <c r="HJT427" s="234"/>
      <c r="HJU427" s="234"/>
      <c r="HJV427" s="234"/>
      <c r="HJW427" s="234"/>
      <c r="HJX427" s="234"/>
      <c r="HJY427" s="234"/>
      <c r="HJZ427" s="234"/>
      <c r="HKA427" s="234"/>
      <c r="HKB427" s="234"/>
      <c r="HKC427" s="234"/>
      <c r="HKD427" s="234"/>
      <c r="HKE427" s="234"/>
      <c r="HKF427" s="234"/>
      <c r="HKG427" s="234"/>
      <c r="HKH427" s="234"/>
      <c r="HKI427" s="234"/>
      <c r="HKJ427" s="234"/>
      <c r="HKK427" s="234"/>
      <c r="HKL427" s="234"/>
      <c r="HKM427" s="234"/>
      <c r="HKN427" s="234"/>
      <c r="HKO427" s="234"/>
      <c r="HKP427" s="234"/>
      <c r="HKQ427" s="234"/>
      <c r="HKR427" s="234"/>
      <c r="HKS427" s="234"/>
      <c r="HKT427" s="234"/>
      <c r="HKU427" s="234"/>
      <c r="HKV427" s="234"/>
      <c r="HKW427" s="234"/>
      <c r="HKX427" s="234"/>
      <c r="HKY427" s="234"/>
      <c r="HKZ427" s="234"/>
      <c r="HLA427" s="234"/>
      <c r="HLB427" s="234"/>
      <c r="HLC427" s="234"/>
      <c r="HLD427" s="234"/>
      <c r="HLE427" s="234"/>
      <c r="HLF427" s="234"/>
      <c r="HLG427" s="234"/>
      <c r="HLH427" s="234"/>
      <c r="HLI427" s="234"/>
      <c r="HLJ427" s="234"/>
      <c r="HLK427" s="234"/>
      <c r="HLL427" s="234"/>
      <c r="HLM427" s="234"/>
      <c r="HLN427" s="234"/>
      <c r="HLO427" s="234"/>
      <c r="HLP427" s="234"/>
      <c r="HLQ427" s="234"/>
      <c r="HLR427" s="234"/>
      <c r="HLS427" s="234"/>
      <c r="HLT427" s="234"/>
      <c r="HLU427" s="234"/>
      <c r="HLV427" s="234"/>
      <c r="HLW427" s="234"/>
      <c r="HLX427" s="234"/>
      <c r="HLY427" s="234"/>
      <c r="HLZ427" s="234"/>
      <c r="HMA427" s="234"/>
      <c r="HMB427" s="234"/>
      <c r="HMC427" s="234"/>
      <c r="HMD427" s="234"/>
      <c r="HME427" s="234"/>
      <c r="HMF427" s="234"/>
      <c r="HMG427" s="234"/>
      <c r="HMH427" s="234"/>
      <c r="HMI427" s="234"/>
      <c r="HMJ427" s="234"/>
      <c r="HMK427" s="234"/>
      <c r="HML427" s="234"/>
      <c r="HMM427" s="234"/>
      <c r="HMN427" s="234"/>
      <c r="HMO427" s="234"/>
      <c r="HMP427" s="234"/>
      <c r="HMQ427" s="234"/>
      <c r="HMR427" s="234"/>
      <c r="HMS427" s="234"/>
      <c r="HMT427" s="234"/>
      <c r="HMU427" s="234"/>
      <c r="HMV427" s="234"/>
      <c r="HMW427" s="234"/>
      <c r="HMX427" s="234"/>
      <c r="HMY427" s="234"/>
      <c r="HMZ427" s="234"/>
      <c r="HNA427" s="234"/>
      <c r="HNB427" s="234"/>
      <c r="HNC427" s="234"/>
      <c r="HND427" s="234"/>
      <c r="HNE427" s="234"/>
      <c r="HNF427" s="234"/>
      <c r="HNG427" s="234"/>
      <c r="HNH427" s="234"/>
      <c r="HNI427" s="234"/>
      <c r="HNJ427" s="234"/>
      <c r="HNK427" s="234"/>
      <c r="HNL427" s="234"/>
      <c r="HNM427" s="234"/>
      <c r="HNN427" s="234"/>
      <c r="HNO427" s="234"/>
      <c r="HNP427" s="234"/>
      <c r="HNQ427" s="234"/>
      <c r="HNR427" s="234"/>
      <c r="HNS427" s="234"/>
      <c r="HNT427" s="234"/>
      <c r="HNU427" s="234"/>
      <c r="HNV427" s="234"/>
      <c r="HNW427" s="234"/>
      <c r="HNX427" s="234"/>
      <c r="HNY427" s="234"/>
      <c r="HNZ427" s="234"/>
      <c r="HOA427" s="234"/>
      <c r="HOB427" s="234"/>
      <c r="HOC427" s="234"/>
      <c r="HOD427" s="234"/>
      <c r="HOE427" s="234"/>
      <c r="HOF427" s="234"/>
      <c r="HOG427" s="234"/>
      <c r="HOH427" s="234"/>
      <c r="HOI427" s="234"/>
      <c r="HOJ427" s="234"/>
      <c r="HOK427" s="234"/>
      <c r="HOL427" s="234"/>
      <c r="HOM427" s="234"/>
      <c r="HON427" s="234"/>
      <c r="HOO427" s="234"/>
      <c r="HOP427" s="234"/>
      <c r="HOQ427" s="234"/>
      <c r="HOR427" s="234"/>
      <c r="HOS427" s="234"/>
      <c r="HOT427" s="234"/>
      <c r="HOU427" s="234"/>
      <c r="HOV427" s="234"/>
      <c r="HOW427" s="234"/>
      <c r="HOX427" s="234"/>
      <c r="HOY427" s="234"/>
      <c r="HOZ427" s="234"/>
      <c r="HPA427" s="234"/>
      <c r="HPB427" s="234"/>
      <c r="HPC427" s="234"/>
      <c r="HPD427" s="234"/>
      <c r="HPE427" s="234"/>
      <c r="HPF427" s="234"/>
      <c r="HPG427" s="234"/>
      <c r="HPH427" s="234"/>
      <c r="HPI427" s="234"/>
      <c r="HPJ427" s="234"/>
      <c r="HPK427" s="234"/>
      <c r="HPL427" s="234"/>
      <c r="HPM427" s="234"/>
      <c r="HPN427" s="234"/>
      <c r="HPO427" s="234"/>
      <c r="HPP427" s="234"/>
      <c r="HPQ427" s="234"/>
      <c r="HPR427" s="234"/>
      <c r="HPS427" s="234"/>
      <c r="HPT427" s="234"/>
      <c r="HPU427" s="234"/>
      <c r="HPV427" s="234"/>
      <c r="HPW427" s="234"/>
      <c r="HPX427" s="234"/>
      <c r="HPY427" s="234"/>
      <c r="HPZ427" s="234"/>
      <c r="HQA427" s="234"/>
      <c r="HQB427" s="234"/>
      <c r="HQC427" s="234"/>
      <c r="HQD427" s="234"/>
      <c r="HQE427" s="234"/>
      <c r="HQF427" s="234"/>
      <c r="HQG427" s="234"/>
      <c r="HQH427" s="234"/>
      <c r="HQI427" s="234"/>
      <c r="HQJ427" s="234"/>
      <c r="HQK427" s="234"/>
      <c r="HQL427" s="234"/>
      <c r="HQM427" s="234"/>
      <c r="HQN427" s="234"/>
      <c r="HQO427" s="234"/>
      <c r="HQP427" s="234"/>
      <c r="HQQ427" s="234"/>
      <c r="HQR427" s="234"/>
      <c r="HQS427" s="234"/>
      <c r="HQT427" s="234"/>
      <c r="HQU427" s="234"/>
      <c r="HQV427" s="234"/>
      <c r="HQW427" s="234"/>
      <c r="HQX427" s="234"/>
      <c r="HQY427" s="234"/>
      <c r="HQZ427" s="234"/>
      <c r="HRA427" s="234"/>
      <c r="HRB427" s="234"/>
      <c r="HRC427" s="234"/>
      <c r="HRD427" s="234"/>
      <c r="HRE427" s="234"/>
      <c r="HRF427" s="234"/>
      <c r="HRG427" s="234"/>
      <c r="HRH427" s="234"/>
      <c r="HRI427" s="234"/>
      <c r="HRJ427" s="234"/>
      <c r="HRK427" s="234"/>
      <c r="HRL427" s="234"/>
      <c r="HRM427" s="234"/>
      <c r="HRN427" s="234"/>
      <c r="HRO427" s="234"/>
      <c r="HRP427" s="234"/>
      <c r="HRQ427" s="234"/>
      <c r="HRR427" s="234"/>
      <c r="HRS427" s="234"/>
      <c r="HRT427" s="234"/>
      <c r="HRU427" s="234"/>
      <c r="HRV427" s="234"/>
      <c r="HRW427" s="234"/>
      <c r="HRX427" s="234"/>
      <c r="HRY427" s="234"/>
      <c r="HRZ427" s="234"/>
      <c r="HSA427" s="234"/>
      <c r="HSB427" s="234"/>
      <c r="HSC427" s="234"/>
      <c r="HSD427" s="234"/>
      <c r="HSE427" s="234"/>
      <c r="HSF427" s="234"/>
      <c r="HSG427" s="234"/>
      <c r="HSH427" s="234"/>
      <c r="HSI427" s="234"/>
      <c r="HSJ427" s="234"/>
      <c r="HSK427" s="234"/>
      <c r="HSL427" s="234"/>
      <c r="HSM427" s="234"/>
      <c r="HSN427" s="234"/>
      <c r="HSO427" s="234"/>
      <c r="HSP427" s="234"/>
      <c r="HSQ427" s="234"/>
      <c r="HSR427" s="234"/>
      <c r="HSS427" s="234"/>
      <c r="HST427" s="234"/>
      <c r="HSU427" s="234"/>
      <c r="HSV427" s="234"/>
      <c r="HSW427" s="234"/>
      <c r="HSX427" s="234"/>
      <c r="HSY427" s="234"/>
      <c r="HSZ427" s="234"/>
      <c r="HTA427" s="234"/>
      <c r="HTB427" s="234"/>
      <c r="HTC427" s="234"/>
      <c r="HTD427" s="234"/>
      <c r="HTE427" s="234"/>
      <c r="HTF427" s="234"/>
      <c r="HTG427" s="234"/>
      <c r="HTH427" s="234"/>
      <c r="HTI427" s="234"/>
      <c r="HTJ427" s="234"/>
      <c r="HTK427" s="234"/>
      <c r="HTL427" s="234"/>
      <c r="HTM427" s="234"/>
      <c r="HTN427" s="234"/>
      <c r="HTO427" s="234"/>
      <c r="HTP427" s="234"/>
      <c r="HTQ427" s="234"/>
      <c r="HTR427" s="234"/>
      <c r="HTS427" s="234"/>
      <c r="HTT427" s="234"/>
      <c r="HTU427" s="234"/>
      <c r="HTV427" s="234"/>
      <c r="HTW427" s="234"/>
      <c r="HTX427" s="234"/>
      <c r="HTY427" s="234"/>
      <c r="HTZ427" s="234"/>
      <c r="HUA427" s="234"/>
      <c r="HUB427" s="234"/>
      <c r="HUC427" s="234"/>
      <c r="HUD427" s="234"/>
      <c r="HUE427" s="234"/>
      <c r="HUF427" s="234"/>
      <c r="HUG427" s="234"/>
      <c r="HUH427" s="234"/>
      <c r="HUI427" s="234"/>
      <c r="HUJ427" s="234"/>
      <c r="HUK427" s="234"/>
      <c r="HUL427" s="234"/>
      <c r="HUM427" s="234"/>
      <c r="HUN427" s="234"/>
      <c r="HUO427" s="234"/>
      <c r="HUP427" s="234"/>
      <c r="HUQ427" s="234"/>
      <c r="HUR427" s="234"/>
      <c r="HUS427" s="234"/>
      <c r="HUT427" s="234"/>
      <c r="HUU427" s="234"/>
      <c r="HUV427" s="234"/>
      <c r="HUW427" s="234"/>
      <c r="HUX427" s="234"/>
      <c r="HUY427" s="234"/>
      <c r="HUZ427" s="234"/>
      <c r="HVA427" s="234"/>
      <c r="HVB427" s="234"/>
      <c r="HVC427" s="234"/>
      <c r="HVD427" s="234"/>
      <c r="HVE427" s="234"/>
      <c r="HVF427" s="234"/>
      <c r="HVG427" s="234"/>
      <c r="HVH427" s="234"/>
      <c r="HVI427" s="234"/>
      <c r="HVJ427" s="234"/>
      <c r="HVK427" s="234"/>
      <c r="HVL427" s="234"/>
      <c r="HVM427" s="234"/>
      <c r="HVN427" s="234"/>
      <c r="HVO427" s="234"/>
      <c r="HVP427" s="234"/>
      <c r="HVQ427" s="234"/>
      <c r="HVR427" s="234"/>
      <c r="HVS427" s="234"/>
      <c r="HVT427" s="234"/>
      <c r="HVU427" s="234"/>
      <c r="HVV427" s="234"/>
      <c r="HVW427" s="234"/>
      <c r="HVX427" s="234"/>
      <c r="HVY427" s="234"/>
      <c r="HVZ427" s="234"/>
      <c r="HWA427" s="234"/>
      <c r="HWB427" s="234"/>
      <c r="HWC427" s="234"/>
      <c r="HWD427" s="234"/>
      <c r="HWE427" s="234"/>
      <c r="HWF427" s="234"/>
      <c r="HWG427" s="234"/>
      <c r="HWH427" s="234"/>
      <c r="HWI427" s="234"/>
      <c r="HWJ427" s="234"/>
      <c r="HWK427" s="234"/>
      <c r="HWL427" s="234"/>
      <c r="HWM427" s="234"/>
      <c r="HWN427" s="234"/>
      <c r="HWO427" s="234"/>
      <c r="HWP427" s="234"/>
      <c r="HWQ427" s="234"/>
      <c r="HWR427" s="234"/>
      <c r="HWS427" s="234"/>
      <c r="HWT427" s="234"/>
      <c r="HWU427" s="234"/>
      <c r="HWV427" s="234"/>
      <c r="HWW427" s="234"/>
      <c r="HWX427" s="234"/>
      <c r="HWY427" s="234"/>
      <c r="HWZ427" s="234"/>
      <c r="HXA427" s="234"/>
      <c r="HXB427" s="234"/>
      <c r="HXC427" s="234"/>
      <c r="HXD427" s="234"/>
      <c r="HXE427" s="234"/>
      <c r="HXF427" s="234"/>
      <c r="HXG427" s="234"/>
      <c r="HXH427" s="234"/>
      <c r="HXI427" s="234"/>
      <c r="HXJ427" s="234"/>
      <c r="HXK427" s="234"/>
      <c r="HXL427" s="234"/>
      <c r="HXM427" s="234"/>
      <c r="HXN427" s="234"/>
      <c r="HXO427" s="234"/>
      <c r="HXP427" s="234"/>
      <c r="HXQ427" s="234"/>
      <c r="HXR427" s="234"/>
      <c r="HXS427" s="234"/>
      <c r="HXT427" s="234"/>
      <c r="HXU427" s="234"/>
      <c r="HXV427" s="234"/>
      <c r="HXW427" s="234"/>
      <c r="HXX427" s="234"/>
      <c r="HXY427" s="234"/>
      <c r="HXZ427" s="234"/>
      <c r="HYA427" s="234"/>
      <c r="HYB427" s="234"/>
      <c r="HYC427" s="234"/>
      <c r="HYD427" s="234"/>
      <c r="HYE427" s="234"/>
      <c r="HYF427" s="234"/>
      <c r="HYG427" s="234"/>
      <c r="HYH427" s="234"/>
      <c r="HYI427" s="234"/>
      <c r="HYJ427" s="234"/>
      <c r="HYK427" s="234"/>
      <c r="HYL427" s="234"/>
      <c r="HYM427" s="234"/>
      <c r="HYN427" s="234"/>
      <c r="HYO427" s="234"/>
      <c r="HYP427" s="234"/>
      <c r="HYQ427" s="234"/>
      <c r="HYR427" s="234"/>
      <c r="HYS427" s="234"/>
      <c r="HYT427" s="234"/>
      <c r="HYU427" s="234"/>
      <c r="HYV427" s="234"/>
      <c r="HYW427" s="234"/>
      <c r="HYX427" s="234"/>
      <c r="HYY427" s="234"/>
      <c r="HYZ427" s="234"/>
      <c r="HZA427" s="234"/>
      <c r="HZB427" s="234"/>
      <c r="HZC427" s="234"/>
      <c r="HZD427" s="234"/>
      <c r="HZE427" s="234"/>
      <c r="HZF427" s="234"/>
      <c r="HZG427" s="234"/>
      <c r="HZH427" s="234"/>
      <c r="HZI427" s="234"/>
      <c r="HZJ427" s="234"/>
      <c r="HZK427" s="234"/>
      <c r="HZL427" s="234"/>
      <c r="HZM427" s="234"/>
      <c r="HZN427" s="234"/>
      <c r="HZO427" s="234"/>
      <c r="HZP427" s="234"/>
      <c r="HZQ427" s="234"/>
      <c r="HZR427" s="234"/>
      <c r="HZS427" s="234"/>
      <c r="HZT427" s="234"/>
      <c r="HZU427" s="234"/>
      <c r="HZV427" s="234"/>
      <c r="HZW427" s="234"/>
      <c r="HZX427" s="234"/>
      <c r="HZY427" s="234"/>
      <c r="HZZ427" s="234"/>
      <c r="IAA427" s="234"/>
      <c r="IAB427" s="234"/>
      <c r="IAC427" s="234"/>
      <c r="IAD427" s="234"/>
      <c r="IAE427" s="234"/>
      <c r="IAF427" s="234"/>
      <c r="IAG427" s="234"/>
      <c r="IAH427" s="234"/>
      <c r="IAI427" s="234"/>
      <c r="IAJ427" s="234"/>
      <c r="IAK427" s="234"/>
      <c r="IAL427" s="234"/>
      <c r="IAM427" s="234"/>
      <c r="IAN427" s="234"/>
      <c r="IAO427" s="234"/>
      <c r="IAP427" s="234"/>
      <c r="IAQ427" s="234"/>
      <c r="IAR427" s="234"/>
      <c r="IAS427" s="234"/>
      <c r="IAT427" s="234"/>
      <c r="IAU427" s="234"/>
      <c r="IAV427" s="234"/>
      <c r="IAW427" s="234"/>
      <c r="IAX427" s="234"/>
      <c r="IAY427" s="234"/>
      <c r="IAZ427" s="234"/>
      <c r="IBA427" s="234"/>
      <c r="IBB427" s="234"/>
      <c r="IBC427" s="234"/>
      <c r="IBD427" s="234"/>
      <c r="IBE427" s="234"/>
      <c r="IBF427" s="234"/>
      <c r="IBG427" s="234"/>
      <c r="IBH427" s="234"/>
      <c r="IBI427" s="234"/>
      <c r="IBJ427" s="234"/>
      <c r="IBK427" s="234"/>
      <c r="IBL427" s="234"/>
      <c r="IBM427" s="234"/>
      <c r="IBN427" s="234"/>
      <c r="IBO427" s="234"/>
      <c r="IBP427" s="234"/>
      <c r="IBQ427" s="234"/>
      <c r="IBR427" s="234"/>
      <c r="IBS427" s="234"/>
      <c r="IBT427" s="234"/>
      <c r="IBU427" s="234"/>
      <c r="IBV427" s="234"/>
      <c r="IBW427" s="234"/>
      <c r="IBX427" s="234"/>
      <c r="IBY427" s="234"/>
      <c r="IBZ427" s="234"/>
      <c r="ICA427" s="234"/>
      <c r="ICB427" s="234"/>
      <c r="ICC427" s="234"/>
      <c r="ICD427" s="234"/>
      <c r="ICE427" s="234"/>
      <c r="ICF427" s="234"/>
      <c r="ICG427" s="234"/>
      <c r="ICH427" s="234"/>
      <c r="ICI427" s="234"/>
      <c r="ICJ427" s="234"/>
      <c r="ICK427" s="234"/>
      <c r="ICL427" s="234"/>
      <c r="ICM427" s="234"/>
      <c r="ICN427" s="234"/>
      <c r="ICO427" s="234"/>
      <c r="ICP427" s="234"/>
      <c r="ICQ427" s="234"/>
      <c r="ICR427" s="234"/>
      <c r="ICS427" s="234"/>
      <c r="ICT427" s="234"/>
      <c r="ICU427" s="234"/>
      <c r="ICV427" s="234"/>
      <c r="ICW427" s="234"/>
      <c r="ICX427" s="234"/>
      <c r="ICY427" s="234"/>
      <c r="ICZ427" s="234"/>
      <c r="IDA427" s="234"/>
      <c r="IDB427" s="234"/>
      <c r="IDC427" s="234"/>
      <c r="IDD427" s="234"/>
      <c r="IDE427" s="234"/>
      <c r="IDF427" s="234"/>
      <c r="IDG427" s="234"/>
      <c r="IDH427" s="234"/>
      <c r="IDI427" s="234"/>
      <c r="IDJ427" s="234"/>
      <c r="IDK427" s="234"/>
      <c r="IDL427" s="234"/>
      <c r="IDM427" s="234"/>
      <c r="IDN427" s="234"/>
      <c r="IDO427" s="234"/>
      <c r="IDP427" s="234"/>
      <c r="IDQ427" s="234"/>
      <c r="IDR427" s="234"/>
      <c r="IDS427" s="234"/>
      <c r="IDT427" s="234"/>
      <c r="IDU427" s="234"/>
      <c r="IDV427" s="234"/>
      <c r="IDW427" s="234"/>
      <c r="IDX427" s="234"/>
      <c r="IDY427" s="234"/>
      <c r="IDZ427" s="234"/>
      <c r="IEA427" s="234"/>
      <c r="IEB427" s="234"/>
      <c r="IEC427" s="234"/>
      <c r="IED427" s="234"/>
      <c r="IEE427" s="234"/>
      <c r="IEF427" s="234"/>
      <c r="IEG427" s="234"/>
      <c r="IEH427" s="234"/>
      <c r="IEI427" s="234"/>
      <c r="IEJ427" s="234"/>
      <c r="IEK427" s="234"/>
      <c r="IEL427" s="234"/>
      <c r="IEM427" s="234"/>
      <c r="IEN427" s="234"/>
      <c r="IEO427" s="234"/>
      <c r="IEP427" s="234"/>
      <c r="IEQ427" s="234"/>
      <c r="IER427" s="234"/>
      <c r="IES427" s="234"/>
      <c r="IET427" s="234"/>
      <c r="IEU427" s="234"/>
      <c r="IEV427" s="234"/>
      <c r="IEW427" s="234"/>
      <c r="IEX427" s="234"/>
      <c r="IEY427" s="234"/>
      <c r="IEZ427" s="234"/>
      <c r="IFA427" s="234"/>
      <c r="IFB427" s="234"/>
      <c r="IFC427" s="234"/>
      <c r="IFD427" s="234"/>
      <c r="IFE427" s="234"/>
      <c r="IFF427" s="234"/>
      <c r="IFG427" s="234"/>
      <c r="IFH427" s="234"/>
      <c r="IFI427" s="234"/>
      <c r="IFJ427" s="234"/>
      <c r="IFK427" s="234"/>
      <c r="IFL427" s="234"/>
      <c r="IFM427" s="234"/>
      <c r="IFN427" s="234"/>
      <c r="IFO427" s="234"/>
      <c r="IFP427" s="234"/>
      <c r="IFQ427" s="234"/>
      <c r="IFR427" s="234"/>
      <c r="IFS427" s="234"/>
      <c r="IFT427" s="234"/>
      <c r="IFU427" s="234"/>
      <c r="IFV427" s="234"/>
      <c r="IFW427" s="234"/>
      <c r="IFX427" s="234"/>
      <c r="IFY427" s="234"/>
      <c r="IFZ427" s="234"/>
      <c r="IGA427" s="234"/>
      <c r="IGB427" s="234"/>
      <c r="IGC427" s="234"/>
      <c r="IGD427" s="234"/>
      <c r="IGE427" s="234"/>
      <c r="IGF427" s="234"/>
      <c r="IGG427" s="234"/>
      <c r="IGH427" s="234"/>
      <c r="IGI427" s="234"/>
      <c r="IGJ427" s="234"/>
      <c r="IGK427" s="234"/>
      <c r="IGL427" s="234"/>
      <c r="IGM427" s="234"/>
      <c r="IGN427" s="234"/>
      <c r="IGO427" s="234"/>
      <c r="IGP427" s="234"/>
      <c r="IGQ427" s="234"/>
      <c r="IGR427" s="234"/>
      <c r="IGS427" s="234"/>
      <c r="IGT427" s="234"/>
      <c r="IGU427" s="234"/>
      <c r="IGV427" s="234"/>
      <c r="IGW427" s="234"/>
      <c r="IGX427" s="234"/>
      <c r="IGY427" s="234"/>
      <c r="IGZ427" s="234"/>
      <c r="IHA427" s="234"/>
      <c r="IHB427" s="234"/>
      <c r="IHC427" s="234"/>
      <c r="IHD427" s="234"/>
      <c r="IHE427" s="234"/>
      <c r="IHF427" s="234"/>
      <c r="IHG427" s="234"/>
      <c r="IHH427" s="234"/>
      <c r="IHI427" s="234"/>
      <c r="IHJ427" s="234"/>
      <c r="IHK427" s="234"/>
      <c r="IHL427" s="234"/>
      <c r="IHM427" s="234"/>
      <c r="IHN427" s="234"/>
      <c r="IHO427" s="234"/>
      <c r="IHP427" s="234"/>
      <c r="IHQ427" s="234"/>
      <c r="IHR427" s="234"/>
      <c r="IHS427" s="234"/>
      <c r="IHT427" s="234"/>
      <c r="IHU427" s="234"/>
      <c r="IHV427" s="234"/>
      <c r="IHW427" s="234"/>
      <c r="IHX427" s="234"/>
      <c r="IHY427" s="234"/>
      <c r="IHZ427" s="234"/>
      <c r="IIA427" s="234"/>
      <c r="IIB427" s="234"/>
      <c r="IIC427" s="234"/>
      <c r="IID427" s="234"/>
      <c r="IIE427" s="234"/>
      <c r="IIF427" s="234"/>
      <c r="IIG427" s="234"/>
      <c r="IIH427" s="234"/>
      <c r="III427" s="234"/>
      <c r="IIJ427" s="234"/>
      <c r="IIK427" s="234"/>
      <c r="IIL427" s="234"/>
      <c r="IIM427" s="234"/>
      <c r="IIN427" s="234"/>
      <c r="IIO427" s="234"/>
      <c r="IIP427" s="234"/>
      <c r="IIQ427" s="234"/>
      <c r="IIR427" s="234"/>
      <c r="IIS427" s="234"/>
      <c r="IIT427" s="234"/>
      <c r="IIU427" s="234"/>
      <c r="IIV427" s="234"/>
      <c r="IIW427" s="234"/>
      <c r="IIX427" s="234"/>
      <c r="IIY427" s="234"/>
      <c r="IIZ427" s="234"/>
      <c r="IJA427" s="234"/>
      <c r="IJB427" s="234"/>
      <c r="IJC427" s="234"/>
      <c r="IJD427" s="234"/>
      <c r="IJE427" s="234"/>
      <c r="IJF427" s="234"/>
      <c r="IJG427" s="234"/>
      <c r="IJH427" s="234"/>
      <c r="IJI427" s="234"/>
      <c r="IJJ427" s="234"/>
      <c r="IJK427" s="234"/>
      <c r="IJL427" s="234"/>
      <c r="IJM427" s="234"/>
      <c r="IJN427" s="234"/>
      <c r="IJO427" s="234"/>
      <c r="IJP427" s="234"/>
      <c r="IJQ427" s="234"/>
      <c r="IJR427" s="234"/>
      <c r="IJS427" s="234"/>
      <c r="IJT427" s="234"/>
      <c r="IJU427" s="234"/>
      <c r="IJV427" s="234"/>
      <c r="IJW427" s="234"/>
      <c r="IJX427" s="234"/>
      <c r="IJY427" s="234"/>
      <c r="IJZ427" s="234"/>
      <c r="IKA427" s="234"/>
      <c r="IKB427" s="234"/>
      <c r="IKC427" s="234"/>
      <c r="IKD427" s="234"/>
      <c r="IKE427" s="234"/>
      <c r="IKF427" s="234"/>
      <c r="IKG427" s="234"/>
      <c r="IKH427" s="234"/>
      <c r="IKI427" s="234"/>
      <c r="IKJ427" s="234"/>
      <c r="IKK427" s="234"/>
      <c r="IKL427" s="234"/>
      <c r="IKM427" s="234"/>
      <c r="IKN427" s="234"/>
      <c r="IKO427" s="234"/>
      <c r="IKP427" s="234"/>
      <c r="IKQ427" s="234"/>
      <c r="IKR427" s="234"/>
      <c r="IKS427" s="234"/>
      <c r="IKT427" s="234"/>
      <c r="IKU427" s="234"/>
      <c r="IKV427" s="234"/>
      <c r="IKW427" s="234"/>
      <c r="IKX427" s="234"/>
      <c r="IKY427" s="234"/>
      <c r="IKZ427" s="234"/>
      <c r="ILA427" s="234"/>
      <c r="ILB427" s="234"/>
      <c r="ILC427" s="234"/>
      <c r="ILD427" s="234"/>
      <c r="ILE427" s="234"/>
      <c r="ILF427" s="234"/>
      <c r="ILG427" s="234"/>
      <c r="ILH427" s="234"/>
      <c r="ILI427" s="234"/>
      <c r="ILJ427" s="234"/>
      <c r="ILK427" s="234"/>
      <c r="ILL427" s="234"/>
      <c r="ILM427" s="234"/>
      <c r="ILN427" s="234"/>
      <c r="ILO427" s="234"/>
      <c r="ILP427" s="234"/>
      <c r="ILQ427" s="234"/>
      <c r="ILR427" s="234"/>
      <c r="ILS427" s="234"/>
      <c r="ILT427" s="234"/>
      <c r="ILU427" s="234"/>
      <c r="ILV427" s="234"/>
      <c r="ILW427" s="234"/>
      <c r="ILX427" s="234"/>
      <c r="ILY427" s="234"/>
      <c r="ILZ427" s="234"/>
      <c r="IMA427" s="234"/>
      <c r="IMB427" s="234"/>
      <c r="IMC427" s="234"/>
      <c r="IMD427" s="234"/>
      <c r="IME427" s="234"/>
      <c r="IMF427" s="234"/>
      <c r="IMG427" s="234"/>
      <c r="IMH427" s="234"/>
      <c r="IMI427" s="234"/>
      <c r="IMJ427" s="234"/>
      <c r="IMK427" s="234"/>
      <c r="IML427" s="234"/>
      <c r="IMM427" s="234"/>
      <c r="IMN427" s="234"/>
      <c r="IMO427" s="234"/>
      <c r="IMP427" s="234"/>
      <c r="IMQ427" s="234"/>
      <c r="IMR427" s="234"/>
      <c r="IMS427" s="234"/>
      <c r="IMT427" s="234"/>
      <c r="IMU427" s="234"/>
      <c r="IMV427" s="234"/>
      <c r="IMW427" s="234"/>
      <c r="IMX427" s="234"/>
      <c r="IMY427" s="234"/>
      <c r="IMZ427" s="234"/>
      <c r="INA427" s="234"/>
      <c r="INB427" s="234"/>
      <c r="INC427" s="234"/>
      <c r="IND427" s="234"/>
      <c r="INE427" s="234"/>
      <c r="INF427" s="234"/>
      <c r="ING427" s="234"/>
      <c r="INH427" s="234"/>
      <c r="INI427" s="234"/>
      <c r="INJ427" s="234"/>
      <c r="INK427" s="234"/>
      <c r="INL427" s="234"/>
      <c r="INM427" s="234"/>
      <c r="INN427" s="234"/>
      <c r="INO427" s="234"/>
      <c r="INP427" s="234"/>
      <c r="INQ427" s="234"/>
      <c r="INR427" s="234"/>
      <c r="INS427" s="234"/>
      <c r="INT427" s="234"/>
      <c r="INU427" s="234"/>
      <c r="INV427" s="234"/>
      <c r="INW427" s="234"/>
      <c r="INX427" s="234"/>
      <c r="INY427" s="234"/>
      <c r="INZ427" s="234"/>
      <c r="IOA427" s="234"/>
      <c r="IOB427" s="234"/>
      <c r="IOC427" s="234"/>
      <c r="IOD427" s="234"/>
      <c r="IOE427" s="234"/>
      <c r="IOF427" s="234"/>
      <c r="IOG427" s="234"/>
      <c r="IOH427" s="234"/>
      <c r="IOI427" s="234"/>
      <c r="IOJ427" s="234"/>
      <c r="IOK427" s="234"/>
      <c r="IOL427" s="234"/>
      <c r="IOM427" s="234"/>
      <c r="ION427" s="234"/>
      <c r="IOO427" s="234"/>
      <c r="IOP427" s="234"/>
      <c r="IOQ427" s="234"/>
      <c r="IOR427" s="234"/>
      <c r="IOS427" s="234"/>
      <c r="IOT427" s="234"/>
      <c r="IOU427" s="234"/>
      <c r="IOV427" s="234"/>
      <c r="IOW427" s="234"/>
      <c r="IOX427" s="234"/>
      <c r="IOY427" s="234"/>
      <c r="IOZ427" s="234"/>
      <c r="IPA427" s="234"/>
      <c r="IPB427" s="234"/>
      <c r="IPC427" s="234"/>
      <c r="IPD427" s="234"/>
      <c r="IPE427" s="234"/>
      <c r="IPF427" s="234"/>
      <c r="IPG427" s="234"/>
      <c r="IPH427" s="234"/>
      <c r="IPI427" s="234"/>
      <c r="IPJ427" s="234"/>
      <c r="IPK427" s="234"/>
      <c r="IPL427" s="234"/>
      <c r="IPM427" s="234"/>
      <c r="IPN427" s="234"/>
      <c r="IPO427" s="234"/>
      <c r="IPP427" s="234"/>
      <c r="IPQ427" s="234"/>
      <c r="IPR427" s="234"/>
      <c r="IPS427" s="234"/>
      <c r="IPT427" s="234"/>
      <c r="IPU427" s="234"/>
      <c r="IPV427" s="234"/>
      <c r="IPW427" s="234"/>
      <c r="IPX427" s="234"/>
      <c r="IPY427" s="234"/>
      <c r="IPZ427" s="234"/>
      <c r="IQA427" s="234"/>
      <c r="IQB427" s="234"/>
      <c r="IQC427" s="234"/>
      <c r="IQD427" s="234"/>
      <c r="IQE427" s="234"/>
      <c r="IQF427" s="234"/>
      <c r="IQG427" s="234"/>
      <c r="IQH427" s="234"/>
      <c r="IQI427" s="234"/>
      <c r="IQJ427" s="234"/>
      <c r="IQK427" s="234"/>
      <c r="IQL427" s="234"/>
      <c r="IQM427" s="234"/>
      <c r="IQN427" s="234"/>
      <c r="IQO427" s="234"/>
      <c r="IQP427" s="234"/>
      <c r="IQQ427" s="234"/>
      <c r="IQR427" s="234"/>
      <c r="IQS427" s="234"/>
      <c r="IQT427" s="234"/>
      <c r="IQU427" s="234"/>
      <c r="IQV427" s="234"/>
      <c r="IQW427" s="234"/>
      <c r="IQX427" s="234"/>
      <c r="IQY427" s="234"/>
      <c r="IQZ427" s="234"/>
      <c r="IRA427" s="234"/>
      <c r="IRB427" s="234"/>
      <c r="IRC427" s="234"/>
      <c r="IRD427" s="234"/>
      <c r="IRE427" s="234"/>
      <c r="IRF427" s="234"/>
      <c r="IRG427" s="234"/>
      <c r="IRH427" s="234"/>
      <c r="IRI427" s="234"/>
      <c r="IRJ427" s="234"/>
      <c r="IRK427" s="234"/>
      <c r="IRL427" s="234"/>
      <c r="IRM427" s="234"/>
      <c r="IRN427" s="234"/>
      <c r="IRO427" s="234"/>
      <c r="IRP427" s="234"/>
      <c r="IRQ427" s="234"/>
      <c r="IRR427" s="234"/>
      <c r="IRS427" s="234"/>
      <c r="IRT427" s="234"/>
      <c r="IRU427" s="234"/>
      <c r="IRV427" s="234"/>
      <c r="IRW427" s="234"/>
      <c r="IRX427" s="234"/>
      <c r="IRY427" s="234"/>
      <c r="IRZ427" s="234"/>
      <c r="ISA427" s="234"/>
      <c r="ISB427" s="234"/>
      <c r="ISC427" s="234"/>
      <c r="ISD427" s="234"/>
      <c r="ISE427" s="234"/>
      <c r="ISF427" s="234"/>
      <c r="ISG427" s="234"/>
      <c r="ISH427" s="234"/>
      <c r="ISI427" s="234"/>
      <c r="ISJ427" s="234"/>
      <c r="ISK427" s="234"/>
      <c r="ISL427" s="234"/>
      <c r="ISM427" s="234"/>
      <c r="ISN427" s="234"/>
      <c r="ISO427" s="234"/>
      <c r="ISP427" s="234"/>
      <c r="ISQ427" s="234"/>
      <c r="ISR427" s="234"/>
      <c r="ISS427" s="234"/>
      <c r="IST427" s="234"/>
      <c r="ISU427" s="234"/>
      <c r="ISV427" s="234"/>
      <c r="ISW427" s="234"/>
      <c r="ISX427" s="234"/>
      <c r="ISY427" s="234"/>
      <c r="ISZ427" s="234"/>
      <c r="ITA427" s="234"/>
      <c r="ITB427" s="234"/>
      <c r="ITC427" s="234"/>
      <c r="ITD427" s="234"/>
      <c r="ITE427" s="234"/>
      <c r="ITF427" s="234"/>
      <c r="ITG427" s="234"/>
      <c r="ITH427" s="234"/>
      <c r="ITI427" s="234"/>
      <c r="ITJ427" s="234"/>
      <c r="ITK427" s="234"/>
      <c r="ITL427" s="234"/>
      <c r="ITM427" s="234"/>
      <c r="ITN427" s="234"/>
      <c r="ITO427" s="234"/>
      <c r="ITP427" s="234"/>
      <c r="ITQ427" s="234"/>
      <c r="ITR427" s="234"/>
      <c r="ITS427" s="234"/>
      <c r="ITT427" s="234"/>
      <c r="ITU427" s="234"/>
      <c r="ITV427" s="234"/>
      <c r="ITW427" s="234"/>
      <c r="ITX427" s="234"/>
      <c r="ITY427" s="234"/>
      <c r="ITZ427" s="234"/>
      <c r="IUA427" s="234"/>
      <c r="IUB427" s="234"/>
      <c r="IUC427" s="234"/>
      <c r="IUD427" s="234"/>
      <c r="IUE427" s="234"/>
      <c r="IUF427" s="234"/>
      <c r="IUG427" s="234"/>
      <c r="IUH427" s="234"/>
      <c r="IUI427" s="234"/>
      <c r="IUJ427" s="234"/>
      <c r="IUK427" s="234"/>
      <c r="IUL427" s="234"/>
      <c r="IUM427" s="234"/>
      <c r="IUN427" s="234"/>
      <c r="IUO427" s="234"/>
      <c r="IUP427" s="234"/>
      <c r="IUQ427" s="234"/>
      <c r="IUR427" s="234"/>
      <c r="IUS427" s="234"/>
      <c r="IUT427" s="234"/>
      <c r="IUU427" s="234"/>
      <c r="IUV427" s="234"/>
      <c r="IUW427" s="234"/>
      <c r="IUX427" s="234"/>
      <c r="IUY427" s="234"/>
      <c r="IUZ427" s="234"/>
      <c r="IVA427" s="234"/>
      <c r="IVB427" s="234"/>
      <c r="IVC427" s="234"/>
      <c r="IVD427" s="234"/>
      <c r="IVE427" s="234"/>
      <c r="IVF427" s="234"/>
      <c r="IVG427" s="234"/>
      <c r="IVH427" s="234"/>
      <c r="IVI427" s="234"/>
      <c r="IVJ427" s="234"/>
      <c r="IVK427" s="234"/>
      <c r="IVL427" s="234"/>
      <c r="IVM427" s="234"/>
      <c r="IVN427" s="234"/>
      <c r="IVO427" s="234"/>
      <c r="IVP427" s="234"/>
      <c r="IVQ427" s="234"/>
      <c r="IVR427" s="234"/>
      <c r="IVS427" s="234"/>
      <c r="IVT427" s="234"/>
      <c r="IVU427" s="234"/>
      <c r="IVV427" s="234"/>
      <c r="IVW427" s="234"/>
      <c r="IVX427" s="234"/>
      <c r="IVY427" s="234"/>
      <c r="IVZ427" s="234"/>
      <c r="IWA427" s="234"/>
      <c r="IWB427" s="234"/>
      <c r="IWC427" s="234"/>
      <c r="IWD427" s="234"/>
      <c r="IWE427" s="234"/>
      <c r="IWF427" s="234"/>
      <c r="IWG427" s="234"/>
      <c r="IWH427" s="234"/>
      <c r="IWI427" s="234"/>
      <c r="IWJ427" s="234"/>
      <c r="IWK427" s="234"/>
      <c r="IWL427" s="234"/>
      <c r="IWM427" s="234"/>
      <c r="IWN427" s="234"/>
      <c r="IWO427" s="234"/>
      <c r="IWP427" s="234"/>
      <c r="IWQ427" s="234"/>
      <c r="IWR427" s="234"/>
      <c r="IWS427" s="234"/>
      <c r="IWT427" s="234"/>
      <c r="IWU427" s="234"/>
      <c r="IWV427" s="234"/>
      <c r="IWW427" s="234"/>
      <c r="IWX427" s="234"/>
      <c r="IWY427" s="234"/>
      <c r="IWZ427" s="234"/>
      <c r="IXA427" s="234"/>
      <c r="IXB427" s="234"/>
      <c r="IXC427" s="234"/>
      <c r="IXD427" s="234"/>
      <c r="IXE427" s="234"/>
      <c r="IXF427" s="234"/>
      <c r="IXG427" s="234"/>
      <c r="IXH427" s="234"/>
      <c r="IXI427" s="234"/>
      <c r="IXJ427" s="234"/>
      <c r="IXK427" s="234"/>
      <c r="IXL427" s="234"/>
      <c r="IXM427" s="234"/>
      <c r="IXN427" s="234"/>
      <c r="IXO427" s="234"/>
      <c r="IXP427" s="234"/>
      <c r="IXQ427" s="234"/>
      <c r="IXR427" s="234"/>
      <c r="IXS427" s="234"/>
      <c r="IXT427" s="234"/>
      <c r="IXU427" s="234"/>
      <c r="IXV427" s="234"/>
      <c r="IXW427" s="234"/>
      <c r="IXX427" s="234"/>
      <c r="IXY427" s="234"/>
      <c r="IXZ427" s="234"/>
      <c r="IYA427" s="234"/>
      <c r="IYB427" s="234"/>
      <c r="IYC427" s="234"/>
      <c r="IYD427" s="234"/>
      <c r="IYE427" s="234"/>
      <c r="IYF427" s="234"/>
      <c r="IYG427" s="234"/>
      <c r="IYH427" s="234"/>
      <c r="IYI427" s="234"/>
      <c r="IYJ427" s="234"/>
      <c r="IYK427" s="234"/>
      <c r="IYL427" s="234"/>
      <c r="IYM427" s="234"/>
      <c r="IYN427" s="234"/>
      <c r="IYO427" s="234"/>
      <c r="IYP427" s="234"/>
      <c r="IYQ427" s="234"/>
      <c r="IYR427" s="234"/>
      <c r="IYS427" s="234"/>
      <c r="IYT427" s="234"/>
      <c r="IYU427" s="234"/>
      <c r="IYV427" s="234"/>
      <c r="IYW427" s="234"/>
      <c r="IYX427" s="234"/>
      <c r="IYY427" s="234"/>
      <c r="IYZ427" s="234"/>
      <c r="IZA427" s="234"/>
      <c r="IZB427" s="234"/>
      <c r="IZC427" s="234"/>
      <c r="IZD427" s="234"/>
      <c r="IZE427" s="234"/>
      <c r="IZF427" s="234"/>
      <c r="IZG427" s="234"/>
      <c r="IZH427" s="234"/>
      <c r="IZI427" s="234"/>
      <c r="IZJ427" s="234"/>
      <c r="IZK427" s="234"/>
      <c r="IZL427" s="234"/>
      <c r="IZM427" s="234"/>
      <c r="IZN427" s="234"/>
      <c r="IZO427" s="234"/>
      <c r="IZP427" s="234"/>
      <c r="IZQ427" s="234"/>
      <c r="IZR427" s="234"/>
      <c r="IZS427" s="234"/>
      <c r="IZT427" s="234"/>
      <c r="IZU427" s="234"/>
      <c r="IZV427" s="234"/>
      <c r="IZW427" s="234"/>
      <c r="IZX427" s="234"/>
      <c r="IZY427" s="234"/>
      <c r="IZZ427" s="234"/>
      <c r="JAA427" s="234"/>
      <c r="JAB427" s="234"/>
      <c r="JAC427" s="234"/>
      <c r="JAD427" s="234"/>
      <c r="JAE427" s="234"/>
      <c r="JAF427" s="234"/>
      <c r="JAG427" s="234"/>
      <c r="JAH427" s="234"/>
      <c r="JAI427" s="234"/>
      <c r="JAJ427" s="234"/>
      <c r="JAK427" s="234"/>
      <c r="JAL427" s="234"/>
      <c r="JAM427" s="234"/>
      <c r="JAN427" s="234"/>
      <c r="JAO427" s="234"/>
      <c r="JAP427" s="234"/>
      <c r="JAQ427" s="234"/>
      <c r="JAR427" s="234"/>
      <c r="JAS427" s="234"/>
      <c r="JAT427" s="234"/>
      <c r="JAU427" s="234"/>
      <c r="JAV427" s="234"/>
      <c r="JAW427" s="234"/>
      <c r="JAX427" s="234"/>
      <c r="JAY427" s="234"/>
      <c r="JAZ427" s="234"/>
      <c r="JBA427" s="234"/>
      <c r="JBB427" s="234"/>
      <c r="JBC427" s="234"/>
      <c r="JBD427" s="234"/>
      <c r="JBE427" s="234"/>
      <c r="JBF427" s="234"/>
      <c r="JBG427" s="234"/>
      <c r="JBH427" s="234"/>
      <c r="JBI427" s="234"/>
      <c r="JBJ427" s="234"/>
      <c r="JBK427" s="234"/>
      <c r="JBL427" s="234"/>
      <c r="JBM427" s="234"/>
      <c r="JBN427" s="234"/>
      <c r="JBO427" s="234"/>
      <c r="JBP427" s="234"/>
      <c r="JBQ427" s="234"/>
      <c r="JBR427" s="234"/>
      <c r="JBS427" s="234"/>
      <c r="JBT427" s="234"/>
      <c r="JBU427" s="234"/>
      <c r="JBV427" s="234"/>
      <c r="JBW427" s="234"/>
      <c r="JBX427" s="234"/>
      <c r="JBY427" s="234"/>
      <c r="JBZ427" s="234"/>
      <c r="JCA427" s="234"/>
      <c r="JCB427" s="234"/>
      <c r="JCC427" s="234"/>
      <c r="JCD427" s="234"/>
      <c r="JCE427" s="234"/>
      <c r="JCF427" s="234"/>
      <c r="JCG427" s="234"/>
      <c r="JCH427" s="234"/>
      <c r="JCI427" s="234"/>
      <c r="JCJ427" s="234"/>
      <c r="JCK427" s="234"/>
      <c r="JCL427" s="234"/>
      <c r="JCM427" s="234"/>
      <c r="JCN427" s="234"/>
      <c r="JCO427" s="234"/>
      <c r="JCP427" s="234"/>
      <c r="JCQ427" s="234"/>
      <c r="JCR427" s="234"/>
      <c r="JCS427" s="234"/>
      <c r="JCT427" s="234"/>
      <c r="JCU427" s="234"/>
      <c r="JCV427" s="234"/>
      <c r="JCW427" s="234"/>
      <c r="JCX427" s="234"/>
      <c r="JCY427" s="234"/>
      <c r="JCZ427" s="234"/>
      <c r="JDA427" s="234"/>
      <c r="JDB427" s="234"/>
      <c r="JDC427" s="234"/>
      <c r="JDD427" s="234"/>
      <c r="JDE427" s="234"/>
      <c r="JDF427" s="234"/>
      <c r="JDG427" s="234"/>
      <c r="JDH427" s="234"/>
      <c r="JDI427" s="234"/>
      <c r="JDJ427" s="234"/>
      <c r="JDK427" s="234"/>
      <c r="JDL427" s="234"/>
      <c r="JDM427" s="246"/>
      <c r="JDN427" s="246"/>
      <c r="JDO427" s="246"/>
      <c r="JDP427" s="246"/>
      <c r="JDQ427" s="246"/>
      <c r="JDR427" s="246"/>
      <c r="JDS427" s="246"/>
      <c r="JDT427" s="246"/>
      <c r="JDU427" s="246"/>
      <c r="JDV427" s="246"/>
      <c r="JDW427" s="246"/>
      <c r="JDX427" s="246"/>
      <c r="JDY427" s="246"/>
      <c r="JDZ427" s="246"/>
      <c r="JEA427" s="246"/>
      <c r="JEB427" s="246"/>
      <c r="JEC427" s="246"/>
      <c r="JED427" s="246"/>
      <c r="JEE427" s="246"/>
      <c r="JEF427" s="246"/>
      <c r="JEG427" s="246"/>
      <c r="JEH427" s="246"/>
      <c r="JEI427" s="246"/>
      <c r="JEJ427" s="246"/>
      <c r="JEK427" s="246"/>
      <c r="JEL427" s="246"/>
      <c r="JEM427" s="246"/>
      <c r="JEN427" s="246"/>
      <c r="JEO427" s="246"/>
      <c r="JEP427" s="246"/>
      <c r="JEQ427" s="246"/>
      <c r="JER427" s="246"/>
      <c r="JES427" s="246"/>
      <c r="JET427" s="246"/>
      <c r="JEU427" s="246"/>
      <c r="JEV427" s="246"/>
      <c r="JEW427" s="246"/>
      <c r="JEX427" s="246"/>
      <c r="JEY427" s="246"/>
      <c r="JEZ427" s="246"/>
      <c r="JFA427" s="246"/>
      <c r="JFB427" s="246"/>
      <c r="JFC427" s="246"/>
      <c r="JFD427" s="246"/>
      <c r="JFE427" s="246"/>
      <c r="JFF427" s="246"/>
      <c r="JFG427" s="246"/>
      <c r="JFH427" s="246"/>
      <c r="JFI427" s="246"/>
      <c r="JFJ427" s="246"/>
      <c r="JFK427" s="246"/>
      <c r="JFL427" s="246"/>
      <c r="JFM427" s="246"/>
      <c r="JFN427" s="246"/>
      <c r="JFO427" s="246"/>
      <c r="JFP427" s="246"/>
      <c r="JFQ427" s="246"/>
      <c r="JFR427" s="246"/>
      <c r="JFS427" s="246"/>
      <c r="JFT427" s="246"/>
      <c r="JFU427" s="246"/>
      <c r="JFV427" s="246"/>
      <c r="JFW427" s="246"/>
      <c r="JFX427" s="246"/>
      <c r="JFY427" s="246"/>
      <c r="JFZ427" s="246"/>
      <c r="JGA427" s="246"/>
      <c r="JGB427" s="246"/>
      <c r="JGC427" s="246"/>
      <c r="JGD427" s="246"/>
      <c r="JGE427" s="246"/>
      <c r="JGF427" s="246"/>
      <c r="JGG427" s="246"/>
      <c r="JGH427" s="246"/>
      <c r="JGI427" s="246"/>
      <c r="JGJ427" s="246"/>
      <c r="JGK427" s="246"/>
      <c r="JGL427" s="246"/>
      <c r="JGM427" s="246"/>
      <c r="JGN427" s="246"/>
      <c r="JGO427" s="246"/>
      <c r="JGP427" s="246"/>
      <c r="JGQ427" s="246"/>
      <c r="JGR427" s="246"/>
      <c r="JGS427" s="246"/>
      <c r="JGT427" s="246"/>
      <c r="JGU427" s="246"/>
      <c r="JGV427" s="246"/>
      <c r="JGW427" s="246"/>
      <c r="JGX427" s="246"/>
      <c r="JGY427" s="246"/>
      <c r="JGZ427" s="246"/>
      <c r="JHA427" s="246"/>
      <c r="JHB427" s="246"/>
      <c r="JHC427" s="246"/>
      <c r="JHD427" s="246"/>
      <c r="JHE427" s="246"/>
      <c r="JHF427" s="246"/>
      <c r="JHG427" s="246"/>
      <c r="JHH427" s="246"/>
      <c r="JHI427" s="246"/>
      <c r="JHJ427" s="246"/>
      <c r="JHK427" s="246"/>
      <c r="JHL427" s="246"/>
      <c r="JHM427" s="246"/>
      <c r="JHN427" s="246"/>
      <c r="JHO427" s="246"/>
      <c r="JHP427" s="246"/>
      <c r="JHQ427" s="246"/>
      <c r="JHR427" s="246"/>
      <c r="JHS427" s="246"/>
      <c r="JHT427" s="246"/>
      <c r="JHU427" s="246"/>
      <c r="JHV427" s="246"/>
      <c r="JHW427" s="246"/>
      <c r="JHX427" s="246"/>
      <c r="JHY427" s="246"/>
      <c r="JHZ427" s="246"/>
      <c r="JIA427" s="246"/>
      <c r="JIB427" s="246"/>
      <c r="JIC427" s="246"/>
      <c r="JID427" s="246"/>
      <c r="JIE427" s="246"/>
      <c r="JIF427" s="246"/>
      <c r="JIG427" s="246"/>
      <c r="JIH427" s="246"/>
      <c r="JII427" s="246"/>
      <c r="JIJ427" s="246"/>
      <c r="JIK427" s="246"/>
      <c r="JIL427" s="246"/>
      <c r="JIM427" s="246"/>
      <c r="JIN427" s="246"/>
      <c r="JIO427" s="246"/>
      <c r="JIP427" s="246"/>
      <c r="JIQ427" s="246"/>
      <c r="JIR427" s="246"/>
      <c r="JIS427" s="246"/>
      <c r="JIT427" s="246"/>
      <c r="JIU427" s="246"/>
      <c r="JIV427" s="246"/>
      <c r="JIW427" s="246"/>
      <c r="JIX427" s="246"/>
      <c r="JIY427" s="246"/>
      <c r="JIZ427" s="246"/>
      <c r="JJA427" s="246"/>
      <c r="JJB427" s="246"/>
      <c r="JJC427" s="246"/>
      <c r="JJD427" s="246"/>
      <c r="JJE427" s="246"/>
      <c r="JJF427" s="246"/>
      <c r="JJG427" s="246"/>
      <c r="JJH427" s="246"/>
      <c r="JJI427" s="246"/>
    </row>
    <row r="428" spans="1:7029" ht="14.45" hidden="1" customHeight="1" x14ac:dyDescent="0.2">
      <c r="A428" s="108">
        <v>115</v>
      </c>
      <c r="B428" s="109" t="s">
        <v>627</v>
      </c>
      <c r="C428" s="115" t="str">
        <f>VLOOKUP(B428,ckt_lookup,2,FALSE)</f>
        <v>Elec Tran-Line OH-TX-115KV-Northwest Int-Bush Sub</v>
      </c>
      <c r="D428" s="116">
        <f>VLOOKUP(C428,TLine_Cost,2,FALSE)</f>
        <v>198059.5</v>
      </c>
      <c r="E428" s="116">
        <f>VLOOKUP(C428,TLine_Cost,4,FALSE)</f>
        <v>119653.92</v>
      </c>
      <c r="F428" s="117" t="s">
        <v>35</v>
      </c>
      <c r="G428" s="108">
        <v>50938</v>
      </c>
      <c r="H428" s="278" t="s">
        <v>1334</v>
      </c>
      <c r="I428" s="108">
        <v>50943</v>
      </c>
      <c r="J428" s="278" t="s">
        <v>1335</v>
      </c>
      <c r="K428" s="126">
        <f t="shared" si="619"/>
        <v>198059.5</v>
      </c>
      <c r="L428" s="126">
        <f t="shared" si="620"/>
        <v>119653.92</v>
      </c>
      <c r="M428" s="127">
        <f>SUM(K428)</f>
        <v>198059.5</v>
      </c>
      <c r="N428" s="128" t="s">
        <v>338</v>
      </c>
      <c r="O428" s="142" t="s">
        <v>330</v>
      </c>
      <c r="P428" s="128" t="e">
        <f>VLOOKUP(I428,I429:J759,2,FALSE)</f>
        <v>#N/A</v>
      </c>
      <c r="Q428" s="129" t="e">
        <f>VLOOKUP(I428,#REF!,5,FALSE)</f>
        <v>#REF!</v>
      </c>
      <c r="R428" s="129" t="e">
        <f>VLOOKUP(I428,#REF!,6,FALSE)</f>
        <v>#REF!</v>
      </c>
      <c r="S428" s="130" t="e">
        <f t="shared" ref="S428:S432" si="627">SQRT(Q428^2+R428^2)</f>
        <v>#REF!</v>
      </c>
      <c r="T428" s="108">
        <v>115</v>
      </c>
      <c r="U428" s="108">
        <v>1</v>
      </c>
      <c r="V428" s="131">
        <v>4.3150000000000004</v>
      </c>
      <c r="W428" s="131">
        <f>SUM(V428:V428)</f>
        <v>4.3150000000000004</v>
      </c>
      <c r="X428" s="128">
        <f t="shared" si="602"/>
        <v>1</v>
      </c>
      <c r="Y428" s="128">
        <f t="shared" si="607"/>
        <v>0</v>
      </c>
      <c r="Z428" s="135">
        <f t="shared" si="622"/>
        <v>0</v>
      </c>
      <c r="AA428" s="135">
        <f t="shared" si="623"/>
        <v>0</v>
      </c>
      <c r="AB428" s="128">
        <f t="shared" si="608"/>
        <v>1</v>
      </c>
      <c r="AC428" s="135">
        <f t="shared" si="624"/>
        <v>198059.5</v>
      </c>
      <c r="AD428" s="135">
        <f t="shared" si="625"/>
        <v>119653.92</v>
      </c>
      <c r="AE428" s="133" t="s">
        <v>330</v>
      </c>
      <c r="AF428" s="39">
        <v>526</v>
      </c>
      <c r="AG428" s="39">
        <v>100</v>
      </c>
      <c r="AH428" s="180">
        <f t="shared" si="626"/>
        <v>4.3150000000000004</v>
      </c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8"/>
      <c r="EW428" s="28"/>
      <c r="EX428" s="28"/>
      <c r="EY428" s="28"/>
      <c r="EZ428" s="28"/>
      <c r="FA428" s="28"/>
      <c r="FB428" s="28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  <c r="FM428" s="28"/>
      <c r="FN428" s="28"/>
      <c r="FO428" s="28"/>
      <c r="FP428" s="28"/>
      <c r="FQ428" s="28"/>
      <c r="FR428" s="28"/>
      <c r="FS428" s="28"/>
      <c r="FT428" s="28"/>
      <c r="FU428" s="28"/>
      <c r="FV428" s="28"/>
      <c r="FW428" s="28"/>
      <c r="FX428" s="28"/>
      <c r="FY428" s="28"/>
      <c r="FZ428" s="28"/>
      <c r="GA428" s="28"/>
      <c r="GB428" s="28"/>
      <c r="GC428" s="28"/>
      <c r="GD428" s="28"/>
      <c r="GE428" s="28"/>
      <c r="GF428" s="28"/>
      <c r="GG428" s="28"/>
      <c r="GH428" s="28"/>
      <c r="GI428" s="28"/>
      <c r="GJ428" s="28"/>
      <c r="GK428" s="28"/>
      <c r="GL428" s="28"/>
      <c r="GM428" s="28"/>
      <c r="GN428" s="28"/>
      <c r="GO428" s="28"/>
      <c r="GP428" s="28"/>
      <c r="GQ428" s="28"/>
      <c r="GR428" s="28"/>
      <c r="GS428" s="28"/>
      <c r="GT428" s="28"/>
      <c r="GU428" s="28"/>
      <c r="GV428" s="28"/>
      <c r="GW428" s="28"/>
      <c r="GX428" s="28"/>
      <c r="GY428" s="28"/>
      <c r="GZ428" s="28"/>
      <c r="HA428" s="28"/>
      <c r="HB428" s="28"/>
      <c r="HC428" s="28"/>
      <c r="HD428" s="28"/>
      <c r="HE428" s="28"/>
      <c r="HF428" s="28"/>
      <c r="HG428" s="28"/>
      <c r="HH428" s="28"/>
      <c r="HI428" s="28"/>
      <c r="HJ428" s="28"/>
      <c r="HK428" s="28"/>
      <c r="HL428" s="28"/>
      <c r="HM428" s="28"/>
      <c r="HN428" s="28"/>
      <c r="HO428" s="28"/>
      <c r="HP428" s="28"/>
      <c r="HQ428" s="28"/>
      <c r="HR428" s="28"/>
      <c r="HS428" s="28"/>
      <c r="HT428" s="28"/>
      <c r="HU428" s="28"/>
      <c r="HV428" s="28"/>
      <c r="HW428" s="28"/>
      <c r="HX428" s="28"/>
      <c r="HY428" s="28"/>
      <c r="HZ428" s="28"/>
      <c r="IA428" s="28"/>
      <c r="IB428" s="28"/>
      <c r="IC428" s="28"/>
      <c r="ID428" s="28"/>
      <c r="IE428" s="28"/>
      <c r="IF428" s="28"/>
      <c r="IG428" s="28"/>
      <c r="IH428" s="28"/>
      <c r="II428" s="28"/>
      <c r="IJ428" s="28"/>
      <c r="IK428" s="28"/>
      <c r="IL428" s="28"/>
      <c r="IM428" s="28"/>
      <c r="IN428" s="28"/>
      <c r="IO428" s="28"/>
      <c r="IP428" s="28"/>
      <c r="IQ428" s="28"/>
      <c r="IR428" s="28"/>
      <c r="IS428" s="28"/>
      <c r="IT428" s="28"/>
      <c r="IU428" s="28"/>
      <c r="IV428" s="28"/>
      <c r="IW428" s="28"/>
      <c r="IX428" s="28"/>
      <c r="IY428" s="28"/>
      <c r="IZ428" s="28"/>
      <c r="JA428" s="28"/>
      <c r="JB428" s="28"/>
      <c r="JC428" s="28"/>
      <c r="JD428" s="28"/>
      <c r="JE428" s="28"/>
      <c r="JF428" s="28"/>
      <c r="JG428" s="28"/>
      <c r="JH428" s="28"/>
      <c r="JI428" s="28"/>
      <c r="JJ428" s="28"/>
      <c r="JK428" s="28"/>
      <c r="JL428" s="28"/>
      <c r="JM428" s="28"/>
      <c r="JN428" s="28"/>
      <c r="JO428" s="28"/>
      <c r="JP428" s="28"/>
      <c r="JQ428" s="28"/>
      <c r="JR428" s="28"/>
      <c r="JS428" s="28"/>
      <c r="JT428" s="28"/>
      <c r="JU428" s="28"/>
      <c r="JV428" s="28"/>
      <c r="JW428" s="28"/>
      <c r="JX428" s="28"/>
      <c r="JY428" s="28"/>
      <c r="JZ428" s="28"/>
      <c r="KA428" s="28"/>
      <c r="KB428" s="28"/>
      <c r="KC428" s="28"/>
      <c r="KD428" s="28"/>
      <c r="KE428" s="28"/>
      <c r="KF428" s="28"/>
      <c r="KG428" s="28"/>
      <c r="KH428" s="28"/>
      <c r="KI428" s="28"/>
      <c r="KJ428" s="28"/>
      <c r="KK428" s="28"/>
      <c r="KL428" s="28"/>
      <c r="KM428" s="28"/>
      <c r="KN428" s="28"/>
      <c r="KO428" s="28"/>
      <c r="KP428" s="28"/>
      <c r="KQ428" s="28"/>
      <c r="KR428" s="28"/>
      <c r="KS428" s="28"/>
      <c r="KT428" s="28"/>
      <c r="KU428" s="28"/>
      <c r="KV428" s="28"/>
      <c r="KW428" s="28"/>
      <c r="KX428" s="28"/>
      <c r="KY428" s="28"/>
      <c r="KZ428" s="28"/>
      <c r="LA428" s="28"/>
      <c r="LB428" s="28"/>
      <c r="LC428" s="28"/>
      <c r="LD428" s="28"/>
      <c r="LE428" s="28"/>
      <c r="LF428" s="28"/>
      <c r="LG428" s="28"/>
      <c r="LH428" s="28"/>
      <c r="LI428" s="28"/>
      <c r="LJ428" s="28"/>
      <c r="LK428" s="28"/>
      <c r="LL428" s="28"/>
      <c r="LM428" s="28"/>
      <c r="LN428" s="28"/>
      <c r="LO428" s="28"/>
      <c r="LP428" s="28"/>
      <c r="LQ428" s="28"/>
      <c r="LR428" s="28"/>
      <c r="LS428" s="28"/>
      <c r="LT428" s="28"/>
      <c r="LU428" s="28"/>
      <c r="LV428" s="28"/>
      <c r="LW428" s="28"/>
      <c r="LX428" s="28"/>
      <c r="LY428" s="28"/>
      <c r="LZ428" s="28"/>
      <c r="MA428" s="28"/>
      <c r="MB428" s="28"/>
      <c r="MC428" s="28"/>
      <c r="MD428" s="28"/>
      <c r="ME428" s="28"/>
      <c r="MF428" s="28"/>
      <c r="MG428" s="28"/>
      <c r="MH428" s="28"/>
      <c r="MI428" s="28"/>
      <c r="MJ428" s="28"/>
      <c r="MK428" s="28"/>
      <c r="ML428" s="28"/>
      <c r="MM428" s="28"/>
      <c r="MN428" s="28"/>
      <c r="MO428" s="28"/>
      <c r="MP428" s="28"/>
      <c r="MQ428" s="28"/>
      <c r="MR428" s="28"/>
      <c r="MS428" s="28"/>
      <c r="MT428" s="28"/>
      <c r="MU428" s="28"/>
      <c r="MV428" s="28"/>
      <c r="MW428" s="28"/>
      <c r="MX428" s="28"/>
      <c r="MY428" s="28"/>
      <c r="MZ428" s="28"/>
      <c r="NA428" s="28"/>
      <c r="NB428" s="28"/>
      <c r="NC428" s="28"/>
      <c r="ND428" s="28"/>
      <c r="NE428" s="28"/>
      <c r="NF428" s="28"/>
      <c r="NG428" s="28"/>
      <c r="NH428" s="28"/>
      <c r="NI428" s="28"/>
      <c r="NJ428" s="28"/>
      <c r="NK428" s="28"/>
      <c r="NL428" s="28"/>
      <c r="NM428" s="28"/>
      <c r="NN428" s="28"/>
      <c r="NO428" s="28"/>
      <c r="NP428" s="28"/>
      <c r="NQ428" s="28"/>
      <c r="NR428" s="28"/>
      <c r="NS428" s="28"/>
      <c r="NT428" s="28"/>
      <c r="NU428" s="28"/>
      <c r="NV428" s="28"/>
      <c r="NW428" s="28"/>
      <c r="NX428" s="28"/>
      <c r="NY428" s="28"/>
      <c r="NZ428" s="28"/>
      <c r="OA428" s="28"/>
      <c r="OB428" s="28"/>
      <c r="OC428" s="28"/>
      <c r="OD428" s="28"/>
      <c r="OE428" s="28"/>
      <c r="OF428" s="28"/>
      <c r="OG428" s="28"/>
      <c r="OH428" s="28"/>
      <c r="OI428" s="28"/>
      <c r="OJ428" s="28"/>
      <c r="OK428" s="28"/>
      <c r="OL428" s="28"/>
      <c r="OM428" s="28"/>
      <c r="ON428" s="28"/>
      <c r="OO428" s="28"/>
      <c r="OP428" s="28"/>
      <c r="OQ428" s="28"/>
      <c r="OR428" s="28"/>
      <c r="OS428" s="28"/>
      <c r="OT428" s="28"/>
      <c r="OU428" s="28"/>
      <c r="OV428" s="28"/>
      <c r="OW428" s="28"/>
      <c r="OX428" s="28"/>
      <c r="OY428" s="28"/>
      <c r="OZ428" s="28"/>
      <c r="PA428" s="28"/>
      <c r="PB428" s="28"/>
      <c r="PC428" s="28"/>
      <c r="PD428" s="28"/>
      <c r="PE428" s="28"/>
      <c r="PF428" s="28"/>
      <c r="PG428" s="28"/>
      <c r="PH428" s="28"/>
      <c r="PI428" s="28"/>
      <c r="PJ428" s="28"/>
      <c r="PK428" s="28"/>
      <c r="PL428" s="28"/>
      <c r="PM428" s="28"/>
      <c r="PN428" s="28"/>
      <c r="PO428" s="28"/>
      <c r="PP428" s="28"/>
      <c r="PQ428" s="28"/>
      <c r="PR428" s="28"/>
      <c r="PS428" s="28"/>
      <c r="PT428" s="28"/>
      <c r="PU428" s="28"/>
      <c r="PV428" s="28"/>
      <c r="PW428" s="28"/>
      <c r="PX428" s="28"/>
      <c r="PY428" s="28"/>
      <c r="PZ428" s="28"/>
      <c r="QA428" s="28"/>
      <c r="QB428" s="28"/>
      <c r="QC428" s="28"/>
      <c r="QD428" s="28"/>
      <c r="QE428" s="28"/>
      <c r="QF428" s="28"/>
      <c r="QG428" s="28"/>
      <c r="QH428" s="28"/>
      <c r="QI428" s="28"/>
      <c r="QJ428" s="28"/>
      <c r="QK428" s="28"/>
      <c r="QL428" s="28"/>
      <c r="QM428" s="28"/>
      <c r="QN428" s="28"/>
      <c r="QO428" s="28"/>
      <c r="QP428" s="28"/>
      <c r="QQ428" s="28"/>
      <c r="QR428" s="28"/>
      <c r="QS428" s="28"/>
      <c r="QT428" s="28"/>
      <c r="QU428" s="28"/>
      <c r="QV428" s="28"/>
      <c r="QW428" s="28"/>
      <c r="QX428" s="28"/>
      <c r="QY428" s="28"/>
      <c r="QZ428" s="28"/>
      <c r="RA428" s="28"/>
      <c r="RB428" s="28"/>
      <c r="RC428" s="28"/>
      <c r="RD428" s="28"/>
      <c r="RE428" s="28"/>
      <c r="RF428" s="28"/>
      <c r="RG428" s="28"/>
      <c r="RH428" s="28"/>
      <c r="RI428" s="28"/>
      <c r="RJ428" s="28"/>
      <c r="RK428" s="28"/>
      <c r="RL428" s="28"/>
      <c r="RM428" s="28"/>
      <c r="RN428" s="28"/>
      <c r="RO428" s="28"/>
      <c r="RP428" s="28"/>
      <c r="RQ428" s="28"/>
      <c r="RR428" s="28"/>
      <c r="RS428" s="28"/>
      <c r="RT428" s="28"/>
      <c r="RU428" s="28"/>
      <c r="RV428" s="28"/>
      <c r="RW428" s="28"/>
      <c r="RX428" s="28"/>
      <c r="RY428" s="28"/>
      <c r="RZ428" s="28"/>
      <c r="SA428" s="28"/>
      <c r="SB428" s="28"/>
      <c r="SC428" s="28"/>
      <c r="SD428" s="28"/>
      <c r="SE428" s="28"/>
      <c r="SF428" s="28"/>
      <c r="SG428" s="28"/>
      <c r="SH428" s="28"/>
      <c r="SI428" s="28"/>
      <c r="SJ428" s="28"/>
      <c r="SK428" s="28"/>
      <c r="SL428" s="28"/>
      <c r="SM428" s="28"/>
      <c r="SN428" s="28"/>
      <c r="SO428" s="28"/>
      <c r="SP428" s="28"/>
      <c r="SQ428" s="28"/>
      <c r="SR428" s="28"/>
      <c r="SS428" s="28"/>
      <c r="ST428" s="28"/>
      <c r="SU428" s="28"/>
      <c r="SV428" s="28"/>
      <c r="SW428" s="28"/>
      <c r="SX428" s="28"/>
      <c r="SY428" s="28"/>
      <c r="SZ428" s="28"/>
      <c r="TA428" s="28"/>
      <c r="TB428" s="28"/>
      <c r="TC428" s="28"/>
      <c r="TD428" s="28"/>
      <c r="TE428" s="28"/>
      <c r="TF428" s="28"/>
      <c r="TG428" s="28"/>
      <c r="TH428" s="28"/>
      <c r="TI428" s="28"/>
      <c r="TJ428" s="28"/>
      <c r="TK428" s="28"/>
      <c r="TL428" s="28"/>
      <c r="TM428" s="28"/>
      <c r="TN428" s="28"/>
      <c r="TO428" s="28"/>
      <c r="TP428" s="28"/>
      <c r="TQ428" s="28"/>
      <c r="TR428" s="28"/>
      <c r="TS428" s="28"/>
      <c r="TT428" s="28"/>
      <c r="TU428" s="28"/>
      <c r="TV428" s="28"/>
      <c r="TW428" s="28"/>
      <c r="TX428" s="28"/>
      <c r="TY428" s="28"/>
      <c r="TZ428" s="28"/>
      <c r="UA428" s="28"/>
      <c r="UB428" s="28"/>
      <c r="UC428" s="28"/>
      <c r="UD428" s="28"/>
      <c r="UE428" s="28"/>
      <c r="UF428" s="28"/>
      <c r="UG428" s="28"/>
      <c r="UH428" s="28"/>
      <c r="UI428" s="28"/>
      <c r="UJ428" s="28"/>
      <c r="UK428" s="28"/>
      <c r="UL428" s="28"/>
      <c r="UM428" s="28"/>
      <c r="UN428" s="28"/>
      <c r="UO428" s="28"/>
      <c r="UP428" s="28"/>
      <c r="UQ428" s="28"/>
      <c r="UR428" s="28"/>
      <c r="US428" s="28"/>
      <c r="UT428" s="28"/>
      <c r="UU428" s="28"/>
      <c r="UV428" s="28"/>
      <c r="UW428" s="28"/>
      <c r="UX428" s="28"/>
      <c r="UY428" s="28"/>
      <c r="UZ428" s="28"/>
      <c r="VA428" s="28"/>
      <c r="VB428" s="28"/>
      <c r="VC428" s="28"/>
      <c r="VD428" s="28"/>
      <c r="VE428" s="28"/>
      <c r="VF428" s="28"/>
      <c r="VG428" s="28"/>
      <c r="VH428" s="28"/>
      <c r="VI428" s="28"/>
      <c r="VJ428" s="28"/>
      <c r="VK428" s="28"/>
      <c r="VL428" s="28"/>
      <c r="VM428" s="28"/>
      <c r="VN428" s="28"/>
      <c r="VO428" s="28"/>
      <c r="VP428" s="28"/>
      <c r="VQ428" s="28"/>
      <c r="VR428" s="28"/>
      <c r="VS428" s="28"/>
      <c r="VT428" s="28"/>
      <c r="VU428" s="28"/>
      <c r="VV428" s="28"/>
      <c r="VW428" s="28"/>
      <c r="VX428" s="28"/>
      <c r="VY428" s="28"/>
      <c r="VZ428" s="28"/>
      <c r="WA428" s="28"/>
      <c r="WB428" s="28"/>
      <c r="WC428" s="28"/>
      <c r="WD428" s="28"/>
      <c r="WE428" s="28"/>
      <c r="WF428" s="28"/>
      <c r="WG428" s="28"/>
      <c r="WH428" s="28"/>
      <c r="WI428" s="28"/>
      <c r="WJ428" s="28"/>
      <c r="WK428" s="28"/>
      <c r="WL428" s="28"/>
      <c r="WM428" s="28"/>
      <c r="WN428" s="28"/>
      <c r="WO428" s="28"/>
      <c r="WP428" s="28"/>
      <c r="WQ428" s="28"/>
      <c r="WR428" s="28"/>
      <c r="WS428" s="28"/>
      <c r="WT428" s="28"/>
      <c r="WU428" s="28"/>
      <c r="WV428" s="28"/>
      <c r="WW428" s="28"/>
      <c r="WX428" s="28"/>
      <c r="WY428" s="28"/>
      <c r="WZ428" s="28"/>
      <c r="XA428" s="28"/>
      <c r="XB428" s="28"/>
      <c r="XC428" s="28"/>
      <c r="XD428" s="28"/>
      <c r="XE428" s="28"/>
      <c r="XF428" s="28"/>
      <c r="XG428" s="28"/>
      <c r="XH428" s="28"/>
      <c r="XI428" s="28"/>
      <c r="XJ428" s="28"/>
      <c r="XK428" s="28"/>
      <c r="XL428" s="28"/>
      <c r="XM428" s="28"/>
      <c r="XN428" s="28"/>
      <c r="XO428" s="28"/>
      <c r="XP428" s="28"/>
      <c r="XQ428" s="28"/>
      <c r="XR428" s="28"/>
      <c r="XS428" s="28"/>
      <c r="XT428" s="28"/>
      <c r="XU428" s="28"/>
      <c r="XV428" s="28"/>
      <c r="XW428" s="28"/>
      <c r="XX428" s="28"/>
      <c r="XY428" s="28"/>
      <c r="XZ428" s="28"/>
      <c r="YA428" s="28"/>
      <c r="YB428" s="28"/>
      <c r="YC428" s="28"/>
      <c r="YD428" s="28"/>
      <c r="YE428" s="28"/>
      <c r="YF428" s="28"/>
      <c r="YG428" s="28"/>
      <c r="YH428" s="28"/>
      <c r="YI428" s="28"/>
      <c r="YJ428" s="28"/>
      <c r="YK428" s="28"/>
      <c r="YL428" s="28"/>
      <c r="YM428" s="28"/>
      <c r="YN428" s="28"/>
      <c r="YO428" s="28"/>
      <c r="YP428" s="28"/>
      <c r="YQ428" s="28"/>
      <c r="YR428" s="28"/>
      <c r="YS428" s="28"/>
      <c r="YT428" s="28"/>
      <c r="YU428" s="28"/>
      <c r="YV428" s="28"/>
      <c r="YW428" s="28"/>
      <c r="YX428" s="28"/>
      <c r="YY428" s="28"/>
      <c r="YZ428" s="28"/>
      <c r="ZA428" s="28"/>
      <c r="ZB428" s="28"/>
      <c r="ZC428" s="28"/>
      <c r="ZD428" s="28"/>
      <c r="ZE428" s="28"/>
      <c r="ZF428" s="28"/>
      <c r="ZG428" s="28"/>
      <c r="ZH428" s="28"/>
      <c r="ZI428" s="28"/>
      <c r="ZJ428" s="28"/>
      <c r="ZK428" s="28"/>
      <c r="ZL428" s="28"/>
      <c r="ZM428" s="28"/>
      <c r="ZN428" s="28"/>
      <c r="ZO428" s="28"/>
      <c r="ZP428" s="28"/>
      <c r="ZQ428" s="28"/>
      <c r="ZR428" s="28"/>
      <c r="ZS428" s="28"/>
      <c r="ZT428" s="28"/>
      <c r="ZU428" s="28"/>
      <c r="ZV428" s="28"/>
      <c r="ZW428" s="28"/>
      <c r="ZX428" s="28"/>
      <c r="ZY428" s="28"/>
      <c r="ZZ428" s="28"/>
      <c r="AAA428" s="28"/>
      <c r="AAB428" s="28"/>
      <c r="AAC428" s="28"/>
      <c r="AAD428" s="28"/>
      <c r="AAE428" s="28"/>
      <c r="AAF428" s="28"/>
      <c r="AAG428" s="28"/>
      <c r="AAH428" s="28"/>
      <c r="AAI428" s="28"/>
      <c r="AAJ428" s="28"/>
      <c r="AAK428" s="28"/>
      <c r="AAL428" s="28"/>
      <c r="AAM428" s="28"/>
      <c r="AAN428" s="28"/>
      <c r="AAO428" s="28"/>
      <c r="AAP428" s="28"/>
      <c r="AAQ428" s="28"/>
      <c r="AAR428" s="28"/>
      <c r="AAS428" s="28"/>
      <c r="AAT428" s="28"/>
      <c r="AAU428" s="28"/>
      <c r="AAV428" s="28"/>
      <c r="AAW428" s="28"/>
      <c r="AAX428" s="28"/>
      <c r="AAY428" s="28"/>
      <c r="AAZ428" s="28"/>
      <c r="ABA428" s="28"/>
      <c r="ABB428" s="28"/>
      <c r="ABC428" s="28"/>
      <c r="ABD428" s="28"/>
      <c r="ABE428" s="28"/>
      <c r="ABF428" s="28"/>
      <c r="ABG428" s="28"/>
      <c r="ABH428" s="28"/>
      <c r="ABI428" s="28"/>
      <c r="ABJ428" s="28"/>
      <c r="ABK428" s="28"/>
      <c r="ABL428" s="28"/>
      <c r="ABM428" s="28"/>
      <c r="ABN428" s="28"/>
      <c r="ABO428" s="28"/>
      <c r="ABP428" s="28"/>
      <c r="ABQ428" s="28"/>
      <c r="ABR428" s="28"/>
      <c r="ABS428" s="28"/>
      <c r="ABT428" s="28"/>
      <c r="ABU428" s="28"/>
      <c r="ABV428" s="28"/>
      <c r="ABW428" s="28"/>
      <c r="ABX428" s="28"/>
      <c r="ABY428" s="28"/>
      <c r="ABZ428" s="28"/>
      <c r="ACA428" s="28"/>
      <c r="ACB428" s="28"/>
      <c r="ACC428" s="28"/>
      <c r="ACD428" s="28"/>
      <c r="ACE428" s="28"/>
      <c r="ACF428" s="28"/>
      <c r="ACG428" s="28"/>
      <c r="ACH428" s="28"/>
      <c r="ACI428" s="28"/>
      <c r="ACJ428" s="28"/>
      <c r="ACK428" s="28"/>
      <c r="ACL428" s="28"/>
      <c r="ACM428" s="28"/>
      <c r="ACN428" s="28"/>
      <c r="ACO428" s="28"/>
      <c r="ACP428" s="28"/>
      <c r="ACQ428" s="28"/>
      <c r="ACR428" s="28"/>
      <c r="ACS428" s="28"/>
      <c r="ACT428" s="28"/>
      <c r="ACU428" s="28"/>
      <c r="ACV428" s="28"/>
      <c r="ACW428" s="28"/>
      <c r="ACX428" s="28"/>
      <c r="ACY428" s="28"/>
      <c r="ACZ428" s="28"/>
      <c r="ADA428" s="28"/>
      <c r="ADB428" s="28"/>
      <c r="ADC428" s="28"/>
      <c r="ADD428" s="28"/>
      <c r="ADE428" s="28"/>
      <c r="ADF428" s="28"/>
      <c r="ADG428" s="28"/>
      <c r="ADH428" s="28"/>
      <c r="ADI428" s="28"/>
      <c r="ADJ428" s="28"/>
      <c r="ADK428" s="28"/>
      <c r="ADL428" s="28"/>
      <c r="ADM428" s="28"/>
      <c r="ADN428" s="28"/>
      <c r="ADO428" s="28"/>
      <c r="ADP428" s="28"/>
      <c r="ADQ428" s="28"/>
      <c r="ADR428" s="28"/>
      <c r="ADS428" s="28"/>
      <c r="ADT428" s="28"/>
      <c r="ADU428" s="28"/>
      <c r="ADV428" s="28"/>
      <c r="ADW428" s="28"/>
      <c r="ADX428" s="28"/>
      <c r="ADY428" s="28"/>
      <c r="ADZ428" s="28"/>
      <c r="AEA428" s="28"/>
      <c r="AEB428" s="28"/>
      <c r="AEC428" s="28"/>
      <c r="AED428" s="28"/>
      <c r="AEE428" s="28"/>
      <c r="AEF428" s="28"/>
      <c r="AEG428" s="28"/>
      <c r="AEH428" s="28"/>
      <c r="AEI428" s="28"/>
      <c r="AEJ428" s="28"/>
      <c r="AEK428" s="28"/>
      <c r="AEL428" s="28"/>
      <c r="AEM428" s="28"/>
      <c r="AEN428" s="28"/>
      <c r="AEO428" s="28"/>
      <c r="AEP428" s="28"/>
      <c r="AEQ428" s="28"/>
      <c r="AER428" s="28"/>
      <c r="AES428" s="28"/>
      <c r="AET428" s="28"/>
      <c r="AEU428" s="28"/>
      <c r="AEV428" s="28"/>
      <c r="AEW428" s="28"/>
      <c r="AEX428" s="28"/>
      <c r="AEY428" s="28"/>
      <c r="AEZ428" s="28"/>
      <c r="AFA428" s="28"/>
      <c r="AFB428" s="28"/>
      <c r="AFC428" s="28"/>
      <c r="AFD428" s="28"/>
      <c r="AFE428" s="28"/>
      <c r="AFF428" s="28"/>
      <c r="AFG428" s="28"/>
      <c r="AFH428" s="28"/>
      <c r="AFI428" s="28"/>
      <c r="AFJ428" s="28"/>
      <c r="AFK428" s="28"/>
      <c r="AFL428" s="28"/>
      <c r="AFM428" s="28"/>
      <c r="AFN428" s="28"/>
      <c r="AFO428" s="28"/>
      <c r="AFP428" s="28"/>
      <c r="AFQ428" s="28"/>
      <c r="AFR428" s="28"/>
      <c r="AFS428" s="28"/>
      <c r="AFT428" s="28"/>
      <c r="AFU428" s="28"/>
      <c r="AFV428" s="28"/>
      <c r="AFW428" s="28"/>
      <c r="AFX428" s="28"/>
      <c r="AFY428" s="28"/>
      <c r="AFZ428" s="28"/>
      <c r="AGA428" s="28"/>
      <c r="AGB428" s="28"/>
      <c r="AGC428" s="28"/>
      <c r="AGD428" s="28"/>
      <c r="AGE428" s="28"/>
      <c r="AGF428" s="28"/>
      <c r="AGG428" s="28"/>
      <c r="AGH428" s="28"/>
      <c r="AGI428" s="28"/>
      <c r="AGJ428" s="28"/>
      <c r="AGK428" s="28"/>
      <c r="AGL428" s="28"/>
      <c r="AGM428" s="28"/>
      <c r="AGN428" s="28"/>
      <c r="AGO428" s="28"/>
      <c r="AGP428" s="28"/>
      <c r="AGQ428" s="28"/>
      <c r="AGR428" s="28"/>
    </row>
    <row r="429" spans="1:7029" ht="14.45" hidden="1" customHeight="1" x14ac:dyDescent="0.2">
      <c r="A429" s="108">
        <v>115</v>
      </c>
      <c r="B429" s="109" t="s">
        <v>628</v>
      </c>
      <c r="C429" s="115" t="s">
        <v>629</v>
      </c>
      <c r="D429" s="116">
        <f>'Transmission Cost 12-30-2014'!B430</f>
        <v>2265438.71</v>
      </c>
      <c r="E429" s="116">
        <f>'Transmission Cost 12-30-2014'!D430</f>
        <v>1517257.55</v>
      </c>
      <c r="F429" s="117" t="s">
        <v>35</v>
      </c>
      <c r="G429" s="108">
        <v>51012</v>
      </c>
      <c r="H429" s="278" t="s">
        <v>1336</v>
      </c>
      <c r="I429" s="108">
        <v>51010</v>
      </c>
      <c r="J429" s="278" t="s">
        <v>1338</v>
      </c>
      <c r="K429" s="126">
        <f t="shared" si="619"/>
        <v>1242633.2221496671</v>
      </c>
      <c r="L429" s="126">
        <f t="shared" si="620"/>
        <v>832242.6159070133</v>
      </c>
      <c r="M429" s="127">
        <f>SUM(K429:K430)</f>
        <v>2265438.71</v>
      </c>
      <c r="N429" s="128" t="s">
        <v>338</v>
      </c>
      <c r="O429" s="142" t="s">
        <v>330</v>
      </c>
      <c r="P429" s="128" t="e">
        <f>VLOOKUP(I429,I430:J762,2,FALSE)</f>
        <v>#N/A</v>
      </c>
      <c r="Q429" s="129" t="e">
        <f>VLOOKUP(I429,#REF!,5,FALSE)</f>
        <v>#REF!</v>
      </c>
      <c r="R429" s="129" t="e">
        <f>VLOOKUP(I429,#REF!,6,FALSE)</f>
        <v>#REF!</v>
      </c>
      <c r="S429" s="130" t="e">
        <f t="shared" si="627"/>
        <v>#REF!</v>
      </c>
      <c r="T429" s="108">
        <v>115</v>
      </c>
      <c r="U429" s="108">
        <v>1</v>
      </c>
      <c r="V429" s="131">
        <v>4.2</v>
      </c>
      <c r="W429" s="131">
        <v>7.657</v>
      </c>
      <c r="X429" s="128">
        <f t="shared" si="602"/>
        <v>1</v>
      </c>
      <c r="Y429" s="128">
        <f t="shared" si="607"/>
        <v>0</v>
      </c>
      <c r="Z429" s="135">
        <f t="shared" si="622"/>
        <v>0</v>
      </c>
      <c r="AA429" s="135">
        <f t="shared" si="623"/>
        <v>0</v>
      </c>
      <c r="AB429" s="128">
        <f t="shared" si="608"/>
        <v>1</v>
      </c>
      <c r="AC429" s="135">
        <f t="shared" si="624"/>
        <v>1242633.2221496671</v>
      </c>
      <c r="AD429" s="135">
        <f t="shared" si="625"/>
        <v>832242.6159070133</v>
      </c>
      <c r="AE429" s="133" t="s">
        <v>330</v>
      </c>
      <c r="AF429" s="39">
        <v>526</v>
      </c>
      <c r="AG429" s="39">
        <v>100</v>
      </c>
      <c r="AH429" s="180">
        <f t="shared" si="626"/>
        <v>4.2</v>
      </c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  <c r="EJ429" s="28"/>
      <c r="EK429" s="28"/>
      <c r="EL429" s="28"/>
      <c r="EM429" s="28"/>
      <c r="EN429" s="28"/>
      <c r="EO429" s="28"/>
      <c r="EP429" s="28"/>
      <c r="EQ429" s="28"/>
      <c r="ER429" s="28"/>
      <c r="ES429" s="28"/>
      <c r="ET429" s="28"/>
      <c r="EU429" s="28"/>
      <c r="EV429" s="28"/>
      <c r="EW429" s="28"/>
      <c r="EX429" s="28"/>
      <c r="EY429" s="28"/>
      <c r="EZ429" s="28"/>
      <c r="FA429" s="28"/>
      <c r="FB429" s="28"/>
      <c r="FC429" s="28"/>
      <c r="FD429" s="28"/>
      <c r="FE429" s="28"/>
      <c r="FF429" s="28"/>
      <c r="FG429" s="28"/>
      <c r="FH429" s="28"/>
      <c r="FI429" s="28"/>
      <c r="FJ429" s="28"/>
      <c r="FK429" s="28"/>
      <c r="FL429" s="28"/>
      <c r="FM429" s="28"/>
      <c r="FN429" s="28"/>
      <c r="FO429" s="28"/>
      <c r="FP429" s="28"/>
      <c r="FQ429" s="28"/>
      <c r="FR429" s="28"/>
      <c r="FS429" s="28"/>
      <c r="FT429" s="28"/>
      <c r="FU429" s="28"/>
      <c r="FV429" s="28"/>
      <c r="FW429" s="28"/>
      <c r="FX429" s="28"/>
      <c r="FY429" s="28"/>
      <c r="FZ429" s="28"/>
      <c r="GA429" s="28"/>
      <c r="GB429" s="28"/>
      <c r="GC429" s="28"/>
      <c r="GD429" s="28"/>
      <c r="GE429" s="28"/>
      <c r="GF429" s="28"/>
      <c r="GG429" s="28"/>
      <c r="GH429" s="28"/>
      <c r="GI429" s="28"/>
      <c r="GJ429" s="28"/>
      <c r="GK429" s="28"/>
      <c r="GL429" s="28"/>
      <c r="GM429" s="28"/>
      <c r="GN429" s="28"/>
      <c r="GO429" s="28"/>
      <c r="GP429" s="28"/>
      <c r="GQ429" s="28"/>
      <c r="GR429" s="28"/>
      <c r="GS429" s="28"/>
      <c r="GT429" s="28"/>
      <c r="GU429" s="28"/>
      <c r="GV429" s="28"/>
      <c r="GW429" s="28"/>
      <c r="GX429" s="28"/>
      <c r="GY429" s="28"/>
      <c r="GZ429" s="28"/>
      <c r="HA429" s="28"/>
      <c r="HB429" s="28"/>
      <c r="HC429" s="28"/>
      <c r="HD429" s="28"/>
      <c r="HE429" s="28"/>
      <c r="HF429" s="28"/>
      <c r="HG429" s="28"/>
      <c r="HH429" s="28"/>
      <c r="HI429" s="28"/>
      <c r="HJ429" s="28"/>
      <c r="HK429" s="28"/>
      <c r="HL429" s="28"/>
      <c r="HM429" s="28"/>
      <c r="HN429" s="28"/>
      <c r="HO429" s="28"/>
      <c r="HP429" s="28"/>
      <c r="HQ429" s="28"/>
      <c r="HR429" s="28"/>
      <c r="HS429" s="28"/>
      <c r="HT429" s="28"/>
      <c r="HU429" s="28"/>
      <c r="HV429" s="28"/>
      <c r="HW429" s="28"/>
      <c r="HX429" s="28"/>
      <c r="HY429" s="28"/>
      <c r="HZ429" s="28"/>
      <c r="IA429" s="28"/>
      <c r="IB429" s="28"/>
      <c r="IC429" s="28"/>
      <c r="ID429" s="28"/>
      <c r="IE429" s="28"/>
      <c r="IF429" s="28"/>
      <c r="IG429" s="28"/>
      <c r="IH429" s="28"/>
      <c r="II429" s="28"/>
      <c r="IJ429" s="28"/>
      <c r="IK429" s="28"/>
      <c r="IL429" s="28"/>
      <c r="IM429" s="28"/>
      <c r="IN429" s="28"/>
      <c r="IO429" s="28"/>
      <c r="IP429" s="28"/>
      <c r="IQ429" s="28"/>
      <c r="IR429" s="28"/>
      <c r="IS429" s="28"/>
      <c r="IT429" s="28"/>
      <c r="IU429" s="28"/>
      <c r="IV429" s="28"/>
      <c r="IW429" s="28"/>
      <c r="IX429" s="28"/>
      <c r="IY429" s="28"/>
      <c r="IZ429" s="28"/>
      <c r="JA429" s="28"/>
      <c r="JB429" s="28"/>
      <c r="JC429" s="28"/>
      <c r="JD429" s="28"/>
      <c r="JE429" s="28"/>
      <c r="JF429" s="28"/>
      <c r="JG429" s="28"/>
      <c r="JH429" s="28"/>
      <c r="JI429" s="28"/>
      <c r="JJ429" s="28"/>
      <c r="JK429" s="28"/>
      <c r="JL429" s="28"/>
      <c r="JM429" s="28"/>
      <c r="JN429" s="28"/>
      <c r="JO429" s="28"/>
      <c r="JP429" s="28"/>
      <c r="JQ429" s="28"/>
      <c r="JR429" s="28"/>
      <c r="JS429" s="28"/>
      <c r="JT429" s="28"/>
      <c r="JU429" s="28"/>
      <c r="JV429" s="28"/>
      <c r="JW429" s="28"/>
      <c r="JX429" s="28"/>
      <c r="JY429" s="28"/>
      <c r="JZ429" s="28"/>
      <c r="KA429" s="28"/>
      <c r="KB429" s="28"/>
      <c r="KC429" s="28"/>
      <c r="KD429" s="28"/>
      <c r="KE429" s="28"/>
      <c r="KF429" s="28"/>
      <c r="KG429" s="28"/>
      <c r="KH429" s="28"/>
      <c r="KI429" s="28"/>
      <c r="KJ429" s="28"/>
      <c r="KK429" s="28"/>
      <c r="KL429" s="28"/>
      <c r="KM429" s="28"/>
      <c r="KN429" s="28"/>
      <c r="KO429" s="28"/>
      <c r="KP429" s="28"/>
      <c r="KQ429" s="28"/>
      <c r="KR429" s="28"/>
      <c r="KS429" s="28"/>
      <c r="KT429" s="28"/>
      <c r="KU429" s="28"/>
      <c r="KV429" s="28"/>
      <c r="KW429" s="28"/>
      <c r="KX429" s="28"/>
      <c r="KY429" s="28"/>
      <c r="KZ429" s="28"/>
      <c r="LA429" s="28"/>
      <c r="LB429" s="28"/>
      <c r="LC429" s="28"/>
      <c r="LD429" s="28"/>
      <c r="LE429" s="28"/>
      <c r="LF429" s="28"/>
      <c r="LG429" s="28"/>
      <c r="LH429" s="28"/>
      <c r="LI429" s="28"/>
      <c r="LJ429" s="28"/>
      <c r="LK429" s="28"/>
      <c r="LL429" s="28"/>
      <c r="LM429" s="28"/>
      <c r="LN429" s="28"/>
      <c r="LO429" s="28"/>
      <c r="LP429" s="28"/>
      <c r="LQ429" s="28"/>
      <c r="LR429" s="28"/>
      <c r="LS429" s="28"/>
      <c r="LT429" s="28"/>
      <c r="LU429" s="28"/>
      <c r="LV429" s="28"/>
      <c r="LW429" s="28"/>
      <c r="LX429" s="28"/>
      <c r="LY429" s="28"/>
      <c r="LZ429" s="28"/>
      <c r="MA429" s="28"/>
      <c r="MB429" s="28"/>
      <c r="MC429" s="28"/>
      <c r="MD429" s="28"/>
      <c r="ME429" s="28"/>
      <c r="MF429" s="28"/>
      <c r="MG429" s="28"/>
      <c r="MH429" s="28"/>
      <c r="MI429" s="28"/>
      <c r="MJ429" s="28"/>
      <c r="MK429" s="28"/>
      <c r="ML429" s="28"/>
      <c r="MM429" s="28"/>
      <c r="MN429" s="28"/>
      <c r="MO429" s="28"/>
      <c r="MP429" s="28"/>
      <c r="MQ429" s="28"/>
      <c r="MR429" s="28"/>
      <c r="MS429" s="28"/>
      <c r="MT429" s="28"/>
      <c r="MU429" s="28"/>
      <c r="MV429" s="28"/>
      <c r="MW429" s="28"/>
      <c r="MX429" s="28"/>
      <c r="MY429" s="28"/>
      <c r="MZ429" s="28"/>
      <c r="NA429" s="28"/>
      <c r="NB429" s="28"/>
      <c r="NC429" s="28"/>
      <c r="ND429" s="28"/>
      <c r="NE429" s="28"/>
      <c r="NF429" s="28"/>
      <c r="NG429" s="28"/>
      <c r="NH429" s="28"/>
      <c r="NI429" s="28"/>
      <c r="NJ429" s="28"/>
      <c r="NK429" s="28"/>
      <c r="NL429" s="28"/>
      <c r="NM429" s="28"/>
      <c r="NN429" s="28"/>
      <c r="NO429" s="28"/>
      <c r="NP429" s="28"/>
      <c r="NQ429" s="28"/>
      <c r="NR429" s="28"/>
      <c r="NS429" s="28"/>
      <c r="NT429" s="28"/>
      <c r="NU429" s="28"/>
      <c r="NV429" s="28"/>
      <c r="NW429" s="28"/>
      <c r="NX429" s="28"/>
      <c r="NY429" s="28"/>
      <c r="NZ429" s="28"/>
      <c r="OA429" s="28"/>
      <c r="OB429" s="28"/>
      <c r="OC429" s="28"/>
      <c r="OD429" s="28"/>
      <c r="OE429" s="28"/>
      <c r="OF429" s="28"/>
      <c r="OG429" s="28"/>
      <c r="OH429" s="28"/>
      <c r="OI429" s="28"/>
      <c r="OJ429" s="28"/>
      <c r="OK429" s="28"/>
      <c r="OL429" s="28"/>
      <c r="OM429" s="28"/>
      <c r="ON429" s="28"/>
      <c r="OO429" s="28"/>
      <c r="OP429" s="28"/>
      <c r="OQ429" s="28"/>
      <c r="OR429" s="28"/>
      <c r="OS429" s="28"/>
      <c r="OT429" s="28"/>
      <c r="OU429" s="28"/>
      <c r="OV429" s="28"/>
      <c r="OW429" s="28"/>
      <c r="OX429" s="28"/>
      <c r="OY429" s="28"/>
      <c r="OZ429" s="28"/>
      <c r="PA429" s="28"/>
      <c r="PB429" s="28"/>
      <c r="PC429" s="28"/>
      <c r="PD429" s="28"/>
      <c r="PE429" s="28"/>
      <c r="PF429" s="28"/>
      <c r="PG429" s="28"/>
      <c r="PH429" s="28"/>
      <c r="PI429" s="28"/>
      <c r="PJ429" s="28"/>
      <c r="PK429" s="28"/>
      <c r="PL429" s="28"/>
      <c r="PM429" s="28"/>
      <c r="PN429" s="28"/>
      <c r="PO429" s="28"/>
      <c r="PP429" s="28"/>
      <c r="PQ429" s="28"/>
      <c r="PR429" s="28"/>
      <c r="PS429" s="28"/>
      <c r="PT429" s="28"/>
      <c r="PU429" s="28"/>
      <c r="PV429" s="28"/>
      <c r="PW429" s="28"/>
      <c r="PX429" s="28"/>
      <c r="PY429" s="28"/>
      <c r="PZ429" s="28"/>
      <c r="QA429" s="28"/>
      <c r="QB429" s="28"/>
      <c r="QC429" s="28"/>
      <c r="QD429" s="28"/>
      <c r="QE429" s="28"/>
      <c r="QF429" s="28"/>
      <c r="QG429" s="28"/>
      <c r="QH429" s="28"/>
      <c r="QI429" s="28"/>
      <c r="QJ429" s="28"/>
      <c r="QK429" s="28"/>
      <c r="QL429" s="28"/>
      <c r="QM429" s="28"/>
      <c r="QN429" s="28"/>
      <c r="QO429" s="28"/>
      <c r="QP429" s="28"/>
      <c r="QQ429" s="28"/>
      <c r="QR429" s="28"/>
      <c r="QS429" s="28"/>
      <c r="QT429" s="28"/>
      <c r="QU429" s="28"/>
      <c r="QV429" s="28"/>
      <c r="QW429" s="28"/>
      <c r="QX429" s="28"/>
      <c r="QY429" s="28"/>
      <c r="QZ429" s="28"/>
      <c r="RA429" s="28"/>
      <c r="RB429" s="28"/>
      <c r="RC429" s="28"/>
      <c r="RD429" s="28"/>
      <c r="RE429" s="28"/>
      <c r="RF429" s="28"/>
      <c r="RG429" s="28"/>
      <c r="RH429" s="28"/>
      <c r="RI429" s="28"/>
      <c r="RJ429" s="28"/>
      <c r="RK429" s="28"/>
      <c r="RL429" s="28"/>
      <c r="RM429" s="28"/>
      <c r="RN429" s="28"/>
      <c r="RO429" s="28"/>
      <c r="RP429" s="28"/>
      <c r="RQ429" s="28"/>
      <c r="RR429" s="28"/>
      <c r="RS429" s="28"/>
      <c r="RT429" s="28"/>
      <c r="RU429" s="28"/>
      <c r="RV429" s="28"/>
      <c r="RW429" s="28"/>
      <c r="RX429" s="28"/>
      <c r="RY429" s="28"/>
      <c r="RZ429" s="28"/>
      <c r="SA429" s="28"/>
      <c r="SB429" s="28"/>
      <c r="SC429" s="28"/>
      <c r="SD429" s="28"/>
      <c r="SE429" s="28"/>
      <c r="SF429" s="28"/>
      <c r="SG429" s="28"/>
      <c r="SH429" s="28"/>
      <c r="SI429" s="28"/>
      <c r="SJ429" s="28"/>
      <c r="SK429" s="28"/>
      <c r="SL429" s="28"/>
      <c r="SM429" s="28"/>
      <c r="SN429" s="28"/>
      <c r="SO429" s="28"/>
      <c r="SP429" s="28"/>
      <c r="SQ429" s="28"/>
      <c r="SR429" s="28"/>
      <c r="SS429" s="28"/>
      <c r="ST429" s="28"/>
      <c r="SU429" s="28"/>
      <c r="SV429" s="28"/>
      <c r="SW429" s="28"/>
      <c r="SX429" s="28"/>
      <c r="SY429" s="28"/>
      <c r="SZ429" s="28"/>
      <c r="TA429" s="28"/>
      <c r="TB429" s="28"/>
      <c r="TC429" s="28"/>
      <c r="TD429" s="28"/>
      <c r="TE429" s="28"/>
      <c r="TF429" s="28"/>
      <c r="TG429" s="28"/>
      <c r="TH429" s="28"/>
      <c r="TI429" s="28"/>
      <c r="TJ429" s="28"/>
      <c r="TK429" s="28"/>
      <c r="TL429" s="28"/>
      <c r="TM429" s="28"/>
      <c r="TN429" s="28"/>
      <c r="TO429" s="28"/>
      <c r="TP429" s="28"/>
      <c r="TQ429" s="28"/>
      <c r="TR429" s="28"/>
      <c r="TS429" s="28"/>
      <c r="TT429" s="28"/>
      <c r="TU429" s="28"/>
      <c r="TV429" s="28"/>
      <c r="TW429" s="28"/>
      <c r="TX429" s="28"/>
      <c r="TY429" s="28"/>
      <c r="TZ429" s="28"/>
      <c r="UA429" s="28"/>
      <c r="UB429" s="28"/>
      <c r="UC429" s="28"/>
      <c r="UD429" s="28"/>
      <c r="UE429" s="28"/>
      <c r="UF429" s="28"/>
      <c r="UG429" s="28"/>
      <c r="UH429" s="28"/>
      <c r="UI429" s="28"/>
      <c r="UJ429" s="28"/>
      <c r="UK429" s="28"/>
      <c r="UL429" s="28"/>
      <c r="UM429" s="28"/>
      <c r="UN429" s="28"/>
      <c r="UO429" s="28"/>
      <c r="UP429" s="28"/>
      <c r="UQ429" s="28"/>
      <c r="UR429" s="28"/>
      <c r="US429" s="28"/>
      <c r="UT429" s="28"/>
      <c r="UU429" s="28"/>
      <c r="UV429" s="28"/>
      <c r="UW429" s="28"/>
      <c r="UX429" s="28"/>
      <c r="UY429" s="28"/>
      <c r="UZ429" s="28"/>
      <c r="VA429" s="28"/>
      <c r="VB429" s="28"/>
      <c r="VC429" s="28"/>
      <c r="VD429" s="28"/>
      <c r="VE429" s="28"/>
      <c r="VF429" s="28"/>
      <c r="VG429" s="28"/>
      <c r="VH429" s="28"/>
      <c r="VI429" s="28"/>
      <c r="VJ429" s="28"/>
      <c r="VK429" s="28"/>
      <c r="VL429" s="28"/>
      <c r="VM429" s="28"/>
      <c r="VN429" s="28"/>
      <c r="VO429" s="28"/>
      <c r="VP429" s="28"/>
      <c r="VQ429" s="28"/>
      <c r="VR429" s="28"/>
      <c r="VS429" s="28"/>
      <c r="VT429" s="28"/>
      <c r="VU429" s="28"/>
      <c r="VV429" s="28"/>
      <c r="VW429" s="28"/>
      <c r="VX429" s="28"/>
      <c r="VY429" s="28"/>
      <c r="VZ429" s="28"/>
      <c r="WA429" s="28"/>
      <c r="WB429" s="28"/>
      <c r="WC429" s="28"/>
      <c r="WD429" s="28"/>
      <c r="WE429" s="28"/>
      <c r="WF429" s="28"/>
      <c r="WG429" s="28"/>
      <c r="WH429" s="28"/>
      <c r="WI429" s="28"/>
      <c r="WJ429" s="28"/>
      <c r="WK429" s="28"/>
      <c r="WL429" s="28"/>
      <c r="WM429" s="28"/>
      <c r="WN429" s="28"/>
      <c r="WO429" s="28"/>
      <c r="WP429" s="28"/>
      <c r="WQ429" s="28"/>
      <c r="WR429" s="28"/>
      <c r="WS429" s="28"/>
      <c r="WT429" s="28"/>
      <c r="WU429" s="28"/>
      <c r="WV429" s="28"/>
      <c r="WW429" s="28"/>
      <c r="WX429" s="28"/>
      <c r="WY429" s="28"/>
      <c r="WZ429" s="28"/>
      <c r="XA429" s="28"/>
      <c r="XB429" s="28"/>
      <c r="XC429" s="28"/>
      <c r="XD429" s="28"/>
      <c r="XE429" s="28"/>
      <c r="XF429" s="28"/>
      <c r="XG429" s="28"/>
      <c r="XH429" s="28"/>
      <c r="XI429" s="28"/>
      <c r="XJ429" s="28"/>
      <c r="XK429" s="28"/>
      <c r="XL429" s="28"/>
      <c r="XM429" s="28"/>
      <c r="XN429" s="28"/>
      <c r="XO429" s="28"/>
      <c r="XP429" s="28"/>
      <c r="XQ429" s="28"/>
      <c r="XR429" s="28"/>
      <c r="XS429" s="28"/>
      <c r="XT429" s="28"/>
      <c r="XU429" s="28"/>
      <c r="XV429" s="28"/>
      <c r="XW429" s="28"/>
      <c r="XX429" s="28"/>
      <c r="XY429" s="28"/>
      <c r="XZ429" s="28"/>
      <c r="YA429" s="28"/>
      <c r="YB429" s="28"/>
      <c r="YC429" s="28"/>
      <c r="YD429" s="28"/>
      <c r="YE429" s="28"/>
      <c r="YF429" s="28"/>
      <c r="YG429" s="28"/>
      <c r="YH429" s="28"/>
      <c r="YI429" s="28"/>
      <c r="YJ429" s="28"/>
      <c r="YK429" s="28"/>
      <c r="YL429" s="28"/>
      <c r="YM429" s="28"/>
      <c r="YN429" s="28"/>
      <c r="YO429" s="28"/>
      <c r="YP429" s="28"/>
      <c r="YQ429" s="28"/>
      <c r="YR429" s="28"/>
      <c r="YS429" s="28"/>
      <c r="YT429" s="28"/>
      <c r="YU429" s="28"/>
      <c r="YV429" s="28"/>
      <c r="YW429" s="28"/>
      <c r="YX429" s="28"/>
      <c r="YY429" s="28"/>
      <c r="YZ429" s="28"/>
      <c r="ZA429" s="28"/>
      <c r="ZB429" s="28"/>
      <c r="ZC429" s="28"/>
      <c r="ZD429" s="28"/>
      <c r="ZE429" s="28"/>
      <c r="ZF429" s="28"/>
      <c r="ZG429" s="28"/>
      <c r="ZH429" s="28"/>
      <c r="ZI429" s="28"/>
      <c r="ZJ429" s="28"/>
      <c r="ZK429" s="28"/>
      <c r="ZL429" s="28"/>
      <c r="ZM429" s="28"/>
      <c r="ZN429" s="28"/>
      <c r="ZO429" s="28"/>
      <c r="ZP429" s="28"/>
      <c r="ZQ429" s="28"/>
      <c r="ZR429" s="28"/>
      <c r="ZS429" s="28"/>
      <c r="ZT429" s="28"/>
      <c r="ZU429" s="28"/>
      <c r="ZV429" s="28"/>
      <c r="ZW429" s="28"/>
      <c r="ZX429" s="28"/>
      <c r="ZY429" s="28"/>
      <c r="ZZ429" s="28"/>
      <c r="AAA429" s="28"/>
      <c r="AAB429" s="28"/>
      <c r="AAC429" s="28"/>
      <c r="AAD429" s="28"/>
      <c r="AAE429" s="28"/>
      <c r="AAF429" s="28"/>
      <c r="AAG429" s="28"/>
      <c r="AAH429" s="28"/>
      <c r="AAI429" s="28"/>
      <c r="AAJ429" s="28"/>
      <c r="AAK429" s="28"/>
      <c r="AAL429" s="28"/>
      <c r="AAM429" s="28"/>
      <c r="AAN429" s="28"/>
      <c r="AAO429" s="28"/>
      <c r="AAP429" s="28"/>
      <c r="AAQ429" s="28"/>
      <c r="AAR429" s="28"/>
      <c r="AAS429" s="28"/>
      <c r="AAT429" s="28"/>
      <c r="AAU429" s="28"/>
      <c r="AAV429" s="28"/>
      <c r="AAW429" s="28"/>
      <c r="AAX429" s="28"/>
      <c r="AAY429" s="28"/>
      <c r="AAZ429" s="28"/>
      <c r="ABA429" s="28"/>
      <c r="ABB429" s="28"/>
      <c r="ABC429" s="28"/>
      <c r="ABD429" s="28"/>
      <c r="ABE429" s="28"/>
      <c r="ABF429" s="28"/>
      <c r="ABG429" s="28"/>
      <c r="ABH429" s="28"/>
      <c r="ABI429" s="28"/>
      <c r="ABJ429" s="28"/>
      <c r="ABK429" s="28"/>
      <c r="ABL429" s="28"/>
      <c r="ABM429" s="28"/>
      <c r="ABN429" s="28"/>
      <c r="ABO429" s="28"/>
      <c r="ABP429" s="28"/>
      <c r="ABQ429" s="28"/>
      <c r="ABR429" s="28"/>
      <c r="ABS429" s="28"/>
      <c r="ABT429" s="28"/>
      <c r="ABU429" s="28"/>
      <c r="ABV429" s="28"/>
      <c r="ABW429" s="28"/>
      <c r="ABX429" s="28"/>
      <c r="ABY429" s="28"/>
      <c r="ABZ429" s="28"/>
      <c r="ACA429" s="28"/>
      <c r="ACB429" s="28"/>
      <c r="ACC429" s="28"/>
      <c r="ACD429" s="28"/>
      <c r="ACE429" s="28"/>
      <c r="ACF429" s="28"/>
      <c r="ACG429" s="28"/>
      <c r="ACH429" s="28"/>
      <c r="ACI429" s="28"/>
      <c r="ACJ429" s="28"/>
      <c r="ACK429" s="28"/>
      <c r="ACL429" s="28"/>
      <c r="ACM429" s="28"/>
      <c r="ACN429" s="28"/>
      <c r="ACO429" s="28"/>
      <c r="ACP429" s="28"/>
      <c r="ACQ429" s="28"/>
      <c r="ACR429" s="28"/>
      <c r="ACS429" s="28"/>
      <c r="ACT429" s="28"/>
      <c r="ACU429" s="28"/>
      <c r="ACV429" s="28"/>
      <c r="ACW429" s="28"/>
      <c r="ACX429" s="28"/>
      <c r="ACY429" s="28"/>
      <c r="ACZ429" s="28"/>
      <c r="ADA429" s="28"/>
      <c r="ADB429" s="28"/>
      <c r="ADC429" s="28"/>
      <c r="ADD429" s="28"/>
      <c r="ADE429" s="28"/>
      <c r="ADF429" s="28"/>
      <c r="ADG429" s="28"/>
      <c r="ADH429" s="28"/>
      <c r="ADI429" s="28"/>
      <c r="ADJ429" s="28"/>
      <c r="ADK429" s="28"/>
      <c r="ADL429" s="28"/>
      <c r="ADM429" s="28"/>
      <c r="ADN429" s="28"/>
      <c r="ADO429" s="28"/>
      <c r="ADP429" s="28"/>
      <c r="ADQ429" s="28"/>
      <c r="ADR429" s="28"/>
      <c r="ADS429" s="28"/>
      <c r="ADT429" s="28"/>
      <c r="ADU429" s="28"/>
      <c r="ADV429" s="28"/>
      <c r="ADW429" s="28"/>
      <c r="ADX429" s="28"/>
      <c r="ADY429" s="28"/>
      <c r="ADZ429" s="28"/>
      <c r="AEA429" s="28"/>
      <c r="AEB429" s="28"/>
      <c r="AEC429" s="28"/>
      <c r="AED429" s="28"/>
      <c r="AEE429" s="28"/>
      <c r="AEF429" s="28"/>
      <c r="AEG429" s="28"/>
      <c r="AEH429" s="28"/>
      <c r="AEI429" s="28"/>
      <c r="AEJ429" s="28"/>
      <c r="AEK429" s="28"/>
      <c r="AEL429" s="28"/>
      <c r="AEM429" s="28"/>
      <c r="AEN429" s="28"/>
      <c r="AEO429" s="28"/>
      <c r="AEP429" s="28"/>
      <c r="AEQ429" s="28"/>
      <c r="AER429" s="28"/>
      <c r="AES429" s="28"/>
      <c r="AET429" s="28"/>
      <c r="AEU429" s="28"/>
      <c r="AEV429" s="28"/>
      <c r="AEW429" s="28"/>
      <c r="AEX429" s="28"/>
      <c r="AEY429" s="28"/>
      <c r="AEZ429" s="28"/>
      <c r="AFA429" s="28"/>
      <c r="AFB429" s="28"/>
      <c r="AFC429" s="28"/>
      <c r="AFD429" s="28"/>
      <c r="AFE429" s="28"/>
      <c r="AFF429" s="28"/>
      <c r="AFG429" s="28"/>
      <c r="AFH429" s="28"/>
      <c r="AFI429" s="28"/>
      <c r="AFJ429" s="28"/>
      <c r="AFK429" s="28"/>
      <c r="AFL429" s="28"/>
      <c r="AFM429" s="28"/>
      <c r="AFN429" s="28"/>
      <c r="AFO429" s="28"/>
      <c r="AFP429" s="28"/>
      <c r="AFQ429" s="28"/>
      <c r="AFR429" s="28"/>
      <c r="AFS429" s="28"/>
      <c r="AFT429" s="28"/>
      <c r="AFU429" s="28"/>
      <c r="AFV429" s="28"/>
      <c r="AFW429" s="28"/>
      <c r="AFX429" s="28"/>
      <c r="AFY429" s="28"/>
      <c r="AFZ429" s="28"/>
      <c r="AGA429" s="28"/>
      <c r="AGB429" s="28"/>
      <c r="AGC429" s="28"/>
      <c r="AGD429" s="28"/>
      <c r="AGE429" s="28"/>
      <c r="AGF429" s="28"/>
      <c r="AGG429" s="28"/>
      <c r="AGH429" s="28"/>
      <c r="AGI429" s="28"/>
      <c r="AGJ429" s="28"/>
      <c r="AGK429" s="28"/>
      <c r="AGL429" s="28"/>
      <c r="AGM429" s="28"/>
      <c r="AGN429" s="28"/>
      <c r="AGO429" s="28"/>
      <c r="AGP429" s="28"/>
      <c r="AGQ429" s="28"/>
      <c r="AGR429" s="28"/>
    </row>
    <row r="430" spans="1:7029" s="276" customFormat="1" ht="14.45" hidden="1" customHeight="1" x14ac:dyDescent="0.2">
      <c r="A430" s="108">
        <v>115</v>
      </c>
      <c r="B430" s="109" t="s">
        <v>628</v>
      </c>
      <c r="C430" s="122" t="s">
        <v>629</v>
      </c>
      <c r="D430" s="110">
        <f>'Transmission Cost 12-30-2014'!B430</f>
        <v>2265438.71</v>
      </c>
      <c r="E430" s="110">
        <f>'Transmission Cost 12-30-2014'!D430</f>
        <v>1517257.55</v>
      </c>
      <c r="F430" s="111" t="s">
        <v>35</v>
      </c>
      <c r="G430" s="108">
        <v>51020</v>
      </c>
      <c r="H430" s="278" t="s">
        <v>1337</v>
      </c>
      <c r="I430" s="108">
        <v>51012</v>
      </c>
      <c r="J430" s="278" t="s">
        <v>1339</v>
      </c>
      <c r="K430" s="126">
        <f t="shared" si="619"/>
        <v>1022805.487850333</v>
      </c>
      <c r="L430" s="126">
        <f t="shared" si="620"/>
        <v>685014.93409298675</v>
      </c>
      <c r="M430" s="127"/>
      <c r="N430" s="128" t="s">
        <v>338</v>
      </c>
      <c r="O430" s="142" t="s">
        <v>330</v>
      </c>
      <c r="P430" s="128" t="e">
        <f>VLOOKUP(I430,I431:J763,2,FALSE)</f>
        <v>#N/A</v>
      </c>
      <c r="Q430" s="129" t="e">
        <f>VLOOKUP(I430,#REF!,5,FALSE)</f>
        <v>#REF!</v>
      </c>
      <c r="R430" s="129" t="e">
        <f>VLOOKUP(I430,#REF!,6,FALSE)</f>
        <v>#REF!</v>
      </c>
      <c r="S430" s="130" t="e">
        <f t="shared" si="627"/>
        <v>#REF!</v>
      </c>
      <c r="T430" s="108">
        <v>115</v>
      </c>
      <c r="U430" s="108">
        <v>1</v>
      </c>
      <c r="V430" s="131">
        <v>3.4569999999999999</v>
      </c>
      <c r="W430" s="131">
        <v>7.657</v>
      </c>
      <c r="X430" s="128">
        <f t="shared" si="602"/>
        <v>1</v>
      </c>
      <c r="Y430" s="128">
        <f t="shared" si="607"/>
        <v>0</v>
      </c>
      <c r="Z430" s="135">
        <f t="shared" si="622"/>
        <v>0</v>
      </c>
      <c r="AA430" s="135">
        <f t="shared" si="623"/>
        <v>0</v>
      </c>
      <c r="AB430" s="128">
        <f t="shared" si="608"/>
        <v>1</v>
      </c>
      <c r="AC430" s="135">
        <f t="shared" si="624"/>
        <v>1022805.487850333</v>
      </c>
      <c r="AD430" s="135">
        <f t="shared" si="625"/>
        <v>685014.93409298675</v>
      </c>
      <c r="AE430" s="133" t="s">
        <v>330</v>
      </c>
      <c r="AF430" s="39">
        <v>526</v>
      </c>
      <c r="AG430" s="39">
        <v>100</v>
      </c>
      <c r="AH430" s="180">
        <f t="shared" si="626"/>
        <v>3.4569999999999999</v>
      </c>
    </row>
    <row r="431" spans="1:7029" ht="14.45" hidden="1" customHeight="1" x14ac:dyDescent="0.2">
      <c r="A431" s="108">
        <v>69</v>
      </c>
      <c r="B431" s="114" t="s">
        <v>630</v>
      </c>
      <c r="C431" s="115" t="str">
        <f>VLOOKUP(B431,ckt_lookup,2,FALSE)</f>
        <v>Elec Tran-Line UG-TX- 69KV-Lawrence Park Sub-Soncy Sub</v>
      </c>
      <c r="D431" s="110">
        <f>'Transmission Cost 12-30-2014'!B540</f>
        <v>481331.75</v>
      </c>
      <c r="E431" s="116">
        <f>'Transmission Cost 12-30-2014'!D540</f>
        <v>212664.69999999998</v>
      </c>
      <c r="F431" s="111" t="s">
        <v>36</v>
      </c>
      <c r="G431" s="108">
        <v>50969</v>
      </c>
      <c r="H431" s="113" t="s">
        <v>631</v>
      </c>
      <c r="I431" s="108">
        <v>50975</v>
      </c>
      <c r="J431" s="123" t="s">
        <v>632</v>
      </c>
      <c r="K431" s="126">
        <f t="shared" si="619"/>
        <v>481331.75</v>
      </c>
      <c r="L431" s="126">
        <f t="shared" si="620"/>
        <v>212664.69999999998</v>
      </c>
      <c r="M431" s="127">
        <f t="shared" ref="M431:M434" si="628">SUM(K431)</f>
        <v>481331.75</v>
      </c>
      <c r="N431" s="128" t="s">
        <v>338</v>
      </c>
      <c r="O431" s="142" t="s">
        <v>330</v>
      </c>
      <c r="P431" s="128" t="e">
        <f>VLOOKUP(I431,I432:J764,2,FALSE)</f>
        <v>#N/A</v>
      </c>
      <c r="Q431" s="129" t="e">
        <f>VLOOKUP(I431,#REF!,5,FALSE)</f>
        <v>#REF!</v>
      </c>
      <c r="R431" s="129" t="e">
        <f>VLOOKUP(I431,#REF!,6,FALSE)</f>
        <v>#REF!</v>
      </c>
      <c r="S431" s="130" t="e">
        <f t="shared" si="627"/>
        <v>#REF!</v>
      </c>
      <c r="T431" s="108">
        <v>69</v>
      </c>
      <c r="U431" s="108">
        <v>1</v>
      </c>
      <c r="V431" s="131">
        <v>3.24</v>
      </c>
      <c r="W431" s="131">
        <v>3.24</v>
      </c>
      <c r="X431" s="128">
        <f t="shared" si="602"/>
        <v>0</v>
      </c>
      <c r="Y431" s="128">
        <f t="shared" si="607"/>
        <v>0</v>
      </c>
      <c r="Z431" s="135">
        <f t="shared" si="622"/>
        <v>0</v>
      </c>
      <c r="AA431" s="135">
        <f t="shared" si="623"/>
        <v>0</v>
      </c>
      <c r="AB431" s="128">
        <f t="shared" si="608"/>
        <v>1</v>
      </c>
      <c r="AC431" s="135">
        <f t="shared" ref="AC431:AC432" si="629">K431*X431*AB431</f>
        <v>0</v>
      </c>
      <c r="AD431" s="135">
        <f t="shared" si="625"/>
        <v>0</v>
      </c>
      <c r="AE431" s="133" t="s">
        <v>330</v>
      </c>
      <c r="AF431" s="39">
        <v>526</v>
      </c>
      <c r="AG431" s="39">
        <v>100</v>
      </c>
      <c r="AH431" s="180">
        <f t="shared" si="626"/>
        <v>3.24</v>
      </c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8"/>
      <c r="FN431" s="28"/>
      <c r="FO431" s="28"/>
      <c r="FP431" s="28"/>
      <c r="FQ431" s="28"/>
      <c r="FR431" s="28"/>
      <c r="FS431" s="28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  <c r="GD431" s="28"/>
      <c r="GE431" s="28"/>
      <c r="GF431" s="28"/>
      <c r="GG431" s="28"/>
      <c r="GH431" s="28"/>
      <c r="GI431" s="28"/>
      <c r="GJ431" s="28"/>
      <c r="GK431" s="28"/>
      <c r="GL431" s="28"/>
      <c r="GM431" s="28"/>
      <c r="GN431" s="28"/>
      <c r="GO431" s="28"/>
      <c r="GP431" s="28"/>
      <c r="GQ431" s="28"/>
      <c r="GR431" s="28"/>
      <c r="GS431" s="28"/>
      <c r="GT431" s="28"/>
      <c r="GU431" s="28"/>
      <c r="GV431" s="28"/>
      <c r="GW431" s="28"/>
      <c r="GX431" s="28"/>
      <c r="GY431" s="28"/>
      <c r="GZ431" s="28"/>
      <c r="HA431" s="28"/>
      <c r="HB431" s="28"/>
      <c r="HC431" s="28"/>
      <c r="HD431" s="28"/>
      <c r="HE431" s="28"/>
      <c r="HF431" s="28"/>
      <c r="HG431" s="28"/>
      <c r="HH431" s="28"/>
      <c r="HI431" s="28"/>
      <c r="HJ431" s="28"/>
      <c r="HK431" s="28"/>
      <c r="HL431" s="28"/>
      <c r="HM431" s="28"/>
      <c r="HN431" s="28"/>
      <c r="HO431" s="28"/>
      <c r="HP431" s="28"/>
      <c r="HQ431" s="28"/>
      <c r="HR431" s="28"/>
      <c r="HS431" s="28"/>
      <c r="HT431" s="28"/>
      <c r="HU431" s="28"/>
      <c r="HV431" s="28"/>
      <c r="HW431" s="28"/>
      <c r="HX431" s="28"/>
      <c r="HY431" s="28"/>
      <c r="HZ431" s="28"/>
      <c r="IA431" s="28"/>
      <c r="IB431" s="28"/>
      <c r="IC431" s="28"/>
      <c r="ID431" s="28"/>
      <c r="IE431" s="28"/>
      <c r="IF431" s="28"/>
      <c r="IG431" s="28"/>
      <c r="IH431" s="28"/>
      <c r="II431" s="28"/>
      <c r="IJ431" s="28"/>
      <c r="IK431" s="28"/>
      <c r="IL431" s="28"/>
      <c r="IM431" s="28"/>
      <c r="IN431" s="28"/>
      <c r="IO431" s="28"/>
      <c r="IP431" s="28"/>
      <c r="IQ431" s="28"/>
      <c r="IR431" s="28"/>
      <c r="IS431" s="28"/>
      <c r="IT431" s="28"/>
      <c r="IU431" s="28"/>
      <c r="IV431" s="28"/>
      <c r="IW431" s="28"/>
      <c r="IX431" s="28"/>
      <c r="IY431" s="28"/>
      <c r="IZ431" s="28"/>
      <c r="JA431" s="28"/>
      <c r="JB431" s="28"/>
      <c r="JC431" s="28"/>
      <c r="JD431" s="28"/>
      <c r="JE431" s="28"/>
      <c r="JF431" s="28"/>
      <c r="JG431" s="28"/>
      <c r="JH431" s="28"/>
      <c r="JI431" s="28"/>
      <c r="JJ431" s="28"/>
      <c r="JK431" s="28"/>
      <c r="JL431" s="28"/>
      <c r="JM431" s="28"/>
      <c r="JN431" s="28"/>
      <c r="JO431" s="28"/>
      <c r="JP431" s="28"/>
      <c r="JQ431" s="28"/>
      <c r="JR431" s="28"/>
      <c r="JS431" s="28"/>
      <c r="JT431" s="28"/>
      <c r="JU431" s="28"/>
      <c r="JV431" s="28"/>
      <c r="JW431" s="28"/>
      <c r="JX431" s="28"/>
      <c r="JY431" s="28"/>
      <c r="JZ431" s="28"/>
      <c r="KA431" s="28"/>
      <c r="KB431" s="28"/>
      <c r="KC431" s="28"/>
      <c r="KD431" s="28"/>
      <c r="KE431" s="28"/>
      <c r="KF431" s="28"/>
      <c r="KG431" s="28"/>
      <c r="KH431" s="28"/>
      <c r="KI431" s="28"/>
      <c r="KJ431" s="28"/>
      <c r="KK431" s="28"/>
      <c r="KL431" s="28"/>
      <c r="KM431" s="28"/>
      <c r="KN431" s="28"/>
      <c r="KO431" s="28"/>
      <c r="KP431" s="28"/>
      <c r="KQ431" s="28"/>
      <c r="KR431" s="28"/>
      <c r="KS431" s="28"/>
      <c r="KT431" s="28"/>
      <c r="KU431" s="28"/>
      <c r="KV431" s="28"/>
      <c r="KW431" s="28"/>
      <c r="KX431" s="28"/>
      <c r="KY431" s="28"/>
      <c r="KZ431" s="28"/>
      <c r="LA431" s="28"/>
      <c r="LB431" s="28"/>
      <c r="LC431" s="28"/>
      <c r="LD431" s="28"/>
      <c r="LE431" s="28"/>
      <c r="LF431" s="28"/>
      <c r="LG431" s="28"/>
      <c r="LH431" s="28"/>
      <c r="LI431" s="28"/>
      <c r="LJ431" s="28"/>
      <c r="LK431" s="28"/>
      <c r="LL431" s="28"/>
      <c r="LM431" s="28"/>
      <c r="LN431" s="28"/>
      <c r="LO431" s="28"/>
      <c r="LP431" s="28"/>
      <c r="LQ431" s="28"/>
      <c r="LR431" s="28"/>
      <c r="LS431" s="28"/>
      <c r="LT431" s="28"/>
      <c r="LU431" s="28"/>
      <c r="LV431" s="28"/>
      <c r="LW431" s="28"/>
      <c r="LX431" s="28"/>
      <c r="LY431" s="28"/>
      <c r="LZ431" s="28"/>
      <c r="MA431" s="28"/>
      <c r="MB431" s="28"/>
      <c r="MC431" s="28"/>
      <c r="MD431" s="28"/>
      <c r="ME431" s="28"/>
      <c r="MF431" s="28"/>
      <c r="MG431" s="28"/>
      <c r="MH431" s="28"/>
      <c r="MI431" s="28"/>
      <c r="MJ431" s="28"/>
      <c r="MK431" s="28"/>
      <c r="ML431" s="28"/>
      <c r="MM431" s="28"/>
      <c r="MN431" s="28"/>
      <c r="MO431" s="28"/>
      <c r="MP431" s="28"/>
      <c r="MQ431" s="28"/>
      <c r="MR431" s="28"/>
      <c r="MS431" s="28"/>
      <c r="MT431" s="28"/>
      <c r="MU431" s="28"/>
      <c r="MV431" s="28"/>
      <c r="MW431" s="28"/>
      <c r="MX431" s="28"/>
      <c r="MY431" s="28"/>
      <c r="MZ431" s="28"/>
      <c r="NA431" s="28"/>
      <c r="NB431" s="28"/>
      <c r="NC431" s="28"/>
      <c r="ND431" s="28"/>
      <c r="NE431" s="28"/>
      <c r="NF431" s="28"/>
      <c r="NG431" s="28"/>
      <c r="NH431" s="28"/>
      <c r="NI431" s="28"/>
      <c r="NJ431" s="28"/>
      <c r="NK431" s="28"/>
      <c r="NL431" s="28"/>
      <c r="NM431" s="28"/>
      <c r="NN431" s="28"/>
      <c r="NO431" s="28"/>
      <c r="NP431" s="28"/>
      <c r="NQ431" s="28"/>
      <c r="NR431" s="28"/>
      <c r="NS431" s="28"/>
      <c r="NT431" s="28"/>
      <c r="NU431" s="28"/>
      <c r="NV431" s="28"/>
      <c r="NW431" s="28"/>
      <c r="NX431" s="28"/>
      <c r="NY431" s="28"/>
      <c r="NZ431" s="28"/>
      <c r="OA431" s="28"/>
      <c r="OB431" s="28"/>
      <c r="OC431" s="28"/>
      <c r="OD431" s="28"/>
      <c r="OE431" s="28"/>
      <c r="OF431" s="28"/>
      <c r="OG431" s="28"/>
      <c r="OH431" s="28"/>
      <c r="OI431" s="28"/>
      <c r="OJ431" s="28"/>
      <c r="OK431" s="28"/>
      <c r="OL431" s="28"/>
      <c r="OM431" s="28"/>
      <c r="ON431" s="28"/>
      <c r="OO431" s="28"/>
      <c r="OP431" s="28"/>
      <c r="OQ431" s="28"/>
      <c r="OR431" s="28"/>
      <c r="OS431" s="28"/>
      <c r="OT431" s="28"/>
      <c r="OU431" s="28"/>
      <c r="OV431" s="28"/>
      <c r="OW431" s="28"/>
      <c r="OX431" s="28"/>
      <c r="OY431" s="28"/>
      <c r="OZ431" s="28"/>
      <c r="PA431" s="28"/>
      <c r="PB431" s="28"/>
      <c r="PC431" s="28"/>
      <c r="PD431" s="28"/>
      <c r="PE431" s="28"/>
      <c r="PF431" s="28"/>
      <c r="PG431" s="28"/>
      <c r="PH431" s="28"/>
      <c r="PI431" s="28"/>
      <c r="PJ431" s="28"/>
      <c r="PK431" s="28"/>
      <c r="PL431" s="28"/>
      <c r="PM431" s="28"/>
      <c r="PN431" s="28"/>
      <c r="PO431" s="28"/>
      <c r="PP431" s="28"/>
      <c r="PQ431" s="28"/>
      <c r="PR431" s="28"/>
      <c r="PS431" s="28"/>
      <c r="PT431" s="28"/>
      <c r="PU431" s="28"/>
      <c r="PV431" s="28"/>
      <c r="PW431" s="28"/>
      <c r="PX431" s="28"/>
      <c r="PY431" s="28"/>
      <c r="PZ431" s="28"/>
      <c r="QA431" s="28"/>
      <c r="QB431" s="28"/>
      <c r="QC431" s="28"/>
      <c r="QD431" s="28"/>
      <c r="QE431" s="28"/>
      <c r="QF431" s="28"/>
      <c r="QG431" s="28"/>
      <c r="QH431" s="28"/>
      <c r="QI431" s="28"/>
      <c r="QJ431" s="28"/>
      <c r="QK431" s="28"/>
      <c r="QL431" s="28"/>
      <c r="QM431" s="28"/>
      <c r="QN431" s="28"/>
      <c r="QO431" s="28"/>
      <c r="QP431" s="28"/>
      <c r="QQ431" s="28"/>
      <c r="QR431" s="28"/>
      <c r="QS431" s="28"/>
      <c r="QT431" s="28"/>
      <c r="QU431" s="28"/>
      <c r="QV431" s="28"/>
      <c r="QW431" s="28"/>
      <c r="QX431" s="28"/>
      <c r="QY431" s="28"/>
      <c r="QZ431" s="28"/>
      <c r="RA431" s="28"/>
      <c r="RB431" s="28"/>
      <c r="RC431" s="28"/>
      <c r="RD431" s="28"/>
      <c r="RE431" s="28"/>
      <c r="RF431" s="28"/>
      <c r="RG431" s="28"/>
      <c r="RH431" s="28"/>
      <c r="RI431" s="28"/>
      <c r="RJ431" s="28"/>
      <c r="RK431" s="28"/>
      <c r="RL431" s="28"/>
      <c r="RM431" s="28"/>
      <c r="RN431" s="28"/>
      <c r="RO431" s="28"/>
      <c r="RP431" s="28"/>
      <c r="RQ431" s="28"/>
      <c r="RR431" s="28"/>
      <c r="RS431" s="28"/>
      <c r="RT431" s="28"/>
      <c r="RU431" s="28"/>
      <c r="RV431" s="28"/>
      <c r="RW431" s="28"/>
      <c r="RX431" s="28"/>
      <c r="RY431" s="28"/>
      <c r="RZ431" s="28"/>
      <c r="SA431" s="28"/>
      <c r="SB431" s="28"/>
      <c r="SC431" s="28"/>
      <c r="SD431" s="28"/>
      <c r="SE431" s="28"/>
      <c r="SF431" s="28"/>
      <c r="SG431" s="28"/>
      <c r="SH431" s="28"/>
      <c r="SI431" s="28"/>
      <c r="SJ431" s="28"/>
      <c r="SK431" s="28"/>
      <c r="SL431" s="28"/>
      <c r="SM431" s="28"/>
      <c r="SN431" s="28"/>
      <c r="SO431" s="28"/>
      <c r="SP431" s="28"/>
      <c r="SQ431" s="28"/>
      <c r="SR431" s="28"/>
      <c r="SS431" s="28"/>
      <c r="ST431" s="28"/>
      <c r="SU431" s="28"/>
      <c r="SV431" s="28"/>
      <c r="SW431" s="28"/>
      <c r="SX431" s="28"/>
      <c r="SY431" s="28"/>
      <c r="SZ431" s="28"/>
      <c r="TA431" s="28"/>
      <c r="TB431" s="28"/>
      <c r="TC431" s="28"/>
      <c r="TD431" s="28"/>
      <c r="TE431" s="28"/>
      <c r="TF431" s="28"/>
      <c r="TG431" s="28"/>
      <c r="TH431" s="28"/>
      <c r="TI431" s="28"/>
      <c r="TJ431" s="28"/>
      <c r="TK431" s="28"/>
      <c r="TL431" s="28"/>
      <c r="TM431" s="28"/>
      <c r="TN431" s="28"/>
      <c r="TO431" s="28"/>
      <c r="TP431" s="28"/>
      <c r="TQ431" s="28"/>
      <c r="TR431" s="28"/>
      <c r="TS431" s="28"/>
      <c r="TT431" s="28"/>
      <c r="TU431" s="28"/>
      <c r="TV431" s="28"/>
      <c r="TW431" s="28"/>
      <c r="TX431" s="28"/>
      <c r="TY431" s="28"/>
      <c r="TZ431" s="28"/>
      <c r="UA431" s="28"/>
      <c r="UB431" s="28"/>
      <c r="UC431" s="28"/>
      <c r="UD431" s="28"/>
      <c r="UE431" s="28"/>
      <c r="UF431" s="28"/>
      <c r="UG431" s="28"/>
      <c r="UH431" s="28"/>
      <c r="UI431" s="28"/>
      <c r="UJ431" s="28"/>
      <c r="UK431" s="28"/>
      <c r="UL431" s="28"/>
      <c r="UM431" s="28"/>
      <c r="UN431" s="28"/>
      <c r="UO431" s="28"/>
      <c r="UP431" s="28"/>
      <c r="UQ431" s="28"/>
      <c r="UR431" s="28"/>
      <c r="US431" s="28"/>
      <c r="UT431" s="28"/>
      <c r="UU431" s="28"/>
      <c r="UV431" s="28"/>
      <c r="UW431" s="28"/>
      <c r="UX431" s="28"/>
      <c r="UY431" s="28"/>
      <c r="UZ431" s="28"/>
      <c r="VA431" s="28"/>
      <c r="VB431" s="28"/>
      <c r="VC431" s="28"/>
      <c r="VD431" s="28"/>
      <c r="VE431" s="28"/>
      <c r="VF431" s="28"/>
      <c r="VG431" s="28"/>
      <c r="VH431" s="28"/>
      <c r="VI431" s="28"/>
      <c r="VJ431" s="28"/>
      <c r="VK431" s="28"/>
      <c r="VL431" s="28"/>
      <c r="VM431" s="28"/>
      <c r="VN431" s="28"/>
      <c r="VO431" s="28"/>
      <c r="VP431" s="28"/>
      <c r="VQ431" s="28"/>
      <c r="VR431" s="28"/>
      <c r="VS431" s="28"/>
      <c r="VT431" s="28"/>
      <c r="VU431" s="28"/>
      <c r="VV431" s="28"/>
      <c r="VW431" s="28"/>
      <c r="VX431" s="28"/>
      <c r="VY431" s="28"/>
      <c r="VZ431" s="28"/>
      <c r="WA431" s="28"/>
      <c r="WB431" s="28"/>
      <c r="WC431" s="28"/>
      <c r="WD431" s="28"/>
      <c r="WE431" s="28"/>
      <c r="WF431" s="28"/>
      <c r="WG431" s="28"/>
      <c r="WH431" s="28"/>
      <c r="WI431" s="28"/>
      <c r="WJ431" s="28"/>
      <c r="WK431" s="28"/>
      <c r="WL431" s="28"/>
      <c r="WM431" s="28"/>
      <c r="WN431" s="28"/>
      <c r="WO431" s="28"/>
      <c r="WP431" s="28"/>
      <c r="WQ431" s="28"/>
      <c r="WR431" s="28"/>
      <c r="WS431" s="28"/>
      <c r="WT431" s="28"/>
      <c r="WU431" s="28"/>
      <c r="WV431" s="28"/>
      <c r="WW431" s="28"/>
      <c r="WX431" s="28"/>
      <c r="WY431" s="28"/>
      <c r="WZ431" s="28"/>
      <c r="XA431" s="28"/>
      <c r="XB431" s="28"/>
      <c r="XC431" s="28"/>
      <c r="XD431" s="28"/>
      <c r="XE431" s="28"/>
      <c r="XF431" s="28"/>
      <c r="XG431" s="28"/>
      <c r="XH431" s="28"/>
      <c r="XI431" s="28"/>
      <c r="XJ431" s="28"/>
      <c r="XK431" s="28"/>
      <c r="XL431" s="28"/>
      <c r="XM431" s="28"/>
      <c r="XN431" s="28"/>
      <c r="XO431" s="28"/>
      <c r="XP431" s="28"/>
      <c r="XQ431" s="28"/>
      <c r="XR431" s="28"/>
      <c r="XS431" s="28"/>
      <c r="XT431" s="28"/>
      <c r="XU431" s="28"/>
      <c r="XV431" s="28"/>
      <c r="XW431" s="28"/>
      <c r="XX431" s="28"/>
      <c r="XY431" s="28"/>
      <c r="XZ431" s="28"/>
      <c r="YA431" s="28"/>
      <c r="YB431" s="28"/>
      <c r="YC431" s="28"/>
      <c r="YD431" s="28"/>
      <c r="YE431" s="28"/>
      <c r="YF431" s="28"/>
      <c r="YG431" s="28"/>
      <c r="YH431" s="28"/>
      <c r="YI431" s="28"/>
      <c r="YJ431" s="28"/>
      <c r="YK431" s="28"/>
      <c r="YL431" s="28"/>
      <c r="YM431" s="28"/>
      <c r="YN431" s="28"/>
      <c r="YO431" s="28"/>
      <c r="YP431" s="28"/>
      <c r="YQ431" s="28"/>
      <c r="YR431" s="28"/>
      <c r="YS431" s="28"/>
      <c r="YT431" s="28"/>
      <c r="YU431" s="28"/>
      <c r="YV431" s="28"/>
      <c r="YW431" s="28"/>
      <c r="YX431" s="28"/>
      <c r="YY431" s="28"/>
      <c r="YZ431" s="28"/>
      <c r="ZA431" s="28"/>
      <c r="ZB431" s="28"/>
      <c r="ZC431" s="28"/>
      <c r="ZD431" s="28"/>
      <c r="ZE431" s="28"/>
      <c r="ZF431" s="28"/>
      <c r="ZG431" s="28"/>
      <c r="ZH431" s="28"/>
      <c r="ZI431" s="28"/>
      <c r="ZJ431" s="28"/>
      <c r="ZK431" s="28"/>
      <c r="ZL431" s="28"/>
      <c r="ZM431" s="28"/>
      <c r="ZN431" s="28"/>
      <c r="ZO431" s="28"/>
      <c r="ZP431" s="28"/>
      <c r="ZQ431" s="28"/>
      <c r="ZR431" s="28"/>
      <c r="ZS431" s="28"/>
      <c r="ZT431" s="28"/>
      <c r="ZU431" s="28"/>
      <c r="ZV431" s="28"/>
      <c r="ZW431" s="28"/>
      <c r="ZX431" s="28"/>
      <c r="ZY431" s="28"/>
      <c r="ZZ431" s="28"/>
      <c r="AAA431" s="28"/>
      <c r="AAB431" s="28"/>
      <c r="AAC431" s="28"/>
      <c r="AAD431" s="28"/>
      <c r="AAE431" s="28"/>
      <c r="AAF431" s="28"/>
      <c r="AAG431" s="28"/>
      <c r="AAH431" s="28"/>
      <c r="AAI431" s="28"/>
      <c r="AAJ431" s="28"/>
      <c r="AAK431" s="28"/>
      <c r="AAL431" s="28"/>
      <c r="AAM431" s="28"/>
      <c r="AAN431" s="28"/>
      <c r="AAO431" s="28"/>
      <c r="AAP431" s="28"/>
      <c r="AAQ431" s="28"/>
      <c r="AAR431" s="28"/>
      <c r="AAS431" s="28"/>
      <c r="AAT431" s="28"/>
      <c r="AAU431" s="28"/>
      <c r="AAV431" s="28"/>
      <c r="AAW431" s="28"/>
      <c r="AAX431" s="28"/>
      <c r="AAY431" s="28"/>
      <c r="AAZ431" s="28"/>
      <c r="ABA431" s="28"/>
      <c r="ABB431" s="28"/>
      <c r="ABC431" s="28"/>
      <c r="ABD431" s="28"/>
      <c r="ABE431" s="28"/>
      <c r="ABF431" s="28"/>
      <c r="ABG431" s="28"/>
      <c r="ABH431" s="28"/>
      <c r="ABI431" s="28"/>
      <c r="ABJ431" s="28"/>
      <c r="ABK431" s="28"/>
      <c r="ABL431" s="28"/>
      <c r="ABM431" s="28"/>
      <c r="ABN431" s="28"/>
      <c r="ABO431" s="28"/>
      <c r="ABP431" s="28"/>
      <c r="ABQ431" s="28"/>
      <c r="ABR431" s="28"/>
      <c r="ABS431" s="28"/>
      <c r="ABT431" s="28"/>
      <c r="ABU431" s="28"/>
      <c r="ABV431" s="28"/>
      <c r="ABW431" s="28"/>
      <c r="ABX431" s="28"/>
      <c r="ABY431" s="28"/>
      <c r="ABZ431" s="28"/>
      <c r="ACA431" s="28"/>
      <c r="ACB431" s="28"/>
      <c r="ACC431" s="28"/>
      <c r="ACD431" s="28"/>
      <c r="ACE431" s="28"/>
      <c r="ACF431" s="28"/>
      <c r="ACG431" s="28"/>
      <c r="ACH431" s="28"/>
      <c r="ACI431" s="28"/>
      <c r="ACJ431" s="28"/>
      <c r="ACK431" s="28"/>
      <c r="ACL431" s="28"/>
      <c r="ACM431" s="28"/>
      <c r="ACN431" s="28"/>
      <c r="ACO431" s="28"/>
      <c r="ACP431" s="28"/>
      <c r="ACQ431" s="28"/>
      <c r="ACR431" s="28"/>
      <c r="ACS431" s="28"/>
      <c r="ACT431" s="28"/>
      <c r="ACU431" s="28"/>
      <c r="ACV431" s="28"/>
      <c r="ACW431" s="28"/>
      <c r="ACX431" s="28"/>
      <c r="ACY431" s="28"/>
      <c r="ACZ431" s="28"/>
      <c r="ADA431" s="28"/>
      <c r="ADB431" s="28"/>
      <c r="ADC431" s="28"/>
      <c r="ADD431" s="28"/>
      <c r="ADE431" s="28"/>
      <c r="ADF431" s="28"/>
      <c r="ADG431" s="28"/>
      <c r="ADH431" s="28"/>
      <c r="ADI431" s="28"/>
      <c r="ADJ431" s="28"/>
      <c r="ADK431" s="28"/>
      <c r="ADL431" s="28"/>
      <c r="ADM431" s="28"/>
      <c r="ADN431" s="28"/>
      <c r="ADO431" s="28"/>
      <c r="ADP431" s="28"/>
      <c r="ADQ431" s="28"/>
      <c r="ADR431" s="28"/>
      <c r="ADS431" s="28"/>
      <c r="ADT431" s="28"/>
      <c r="ADU431" s="28"/>
      <c r="ADV431" s="28"/>
      <c r="ADW431" s="28"/>
      <c r="ADX431" s="28"/>
      <c r="ADY431" s="28"/>
      <c r="ADZ431" s="28"/>
      <c r="AEA431" s="28"/>
      <c r="AEB431" s="28"/>
      <c r="AEC431" s="28"/>
      <c r="AED431" s="28"/>
      <c r="AEE431" s="28"/>
      <c r="AEF431" s="28"/>
      <c r="AEG431" s="28"/>
      <c r="AEH431" s="28"/>
      <c r="AEI431" s="28"/>
      <c r="AEJ431" s="28"/>
      <c r="AEK431" s="28"/>
      <c r="AEL431" s="28"/>
      <c r="AEM431" s="28"/>
      <c r="AEN431" s="28"/>
      <c r="AEO431" s="28"/>
      <c r="AEP431" s="28"/>
      <c r="AEQ431" s="28"/>
      <c r="AER431" s="28"/>
      <c r="AES431" s="28"/>
      <c r="AET431" s="28"/>
      <c r="AEU431" s="28"/>
      <c r="AEV431" s="28"/>
      <c r="AEW431" s="28"/>
      <c r="AEX431" s="28"/>
      <c r="AEY431" s="28"/>
      <c r="AEZ431" s="28"/>
      <c r="AFA431" s="28"/>
      <c r="AFB431" s="28"/>
      <c r="AFC431" s="28"/>
      <c r="AFD431" s="28"/>
      <c r="AFE431" s="28"/>
      <c r="AFF431" s="28"/>
      <c r="AFG431" s="28"/>
      <c r="AFH431" s="28"/>
      <c r="AFI431" s="28"/>
      <c r="AFJ431" s="28"/>
      <c r="AFK431" s="28"/>
      <c r="AFL431" s="28"/>
      <c r="AFM431" s="28"/>
      <c r="AFN431" s="28"/>
      <c r="AFO431" s="28"/>
      <c r="AFP431" s="28"/>
      <c r="AFQ431" s="28"/>
      <c r="AFR431" s="28"/>
      <c r="AFS431" s="28"/>
      <c r="AFT431" s="28"/>
      <c r="AFU431" s="28"/>
      <c r="AFV431" s="28"/>
      <c r="AFW431" s="28"/>
      <c r="AFX431" s="28"/>
      <c r="AFY431" s="28"/>
      <c r="AFZ431" s="28"/>
      <c r="AGA431" s="28"/>
      <c r="AGB431" s="28"/>
      <c r="AGC431" s="28"/>
      <c r="AGD431" s="28"/>
      <c r="AGE431" s="28"/>
      <c r="AGF431" s="28"/>
      <c r="AGG431" s="28"/>
      <c r="AGH431" s="28"/>
      <c r="AGI431" s="28"/>
      <c r="AGJ431" s="28"/>
      <c r="AGK431" s="28"/>
      <c r="AGL431" s="28"/>
      <c r="AGM431" s="28"/>
      <c r="AGN431" s="28"/>
      <c r="AGO431" s="28"/>
      <c r="AGP431" s="28"/>
      <c r="AGQ431" s="28"/>
      <c r="AGR431" s="28"/>
    </row>
    <row r="432" spans="1:7029" ht="14.45" hidden="1" customHeight="1" x14ac:dyDescent="0.2">
      <c r="A432" s="108">
        <v>69</v>
      </c>
      <c r="B432" s="114" t="s">
        <v>633</v>
      </c>
      <c r="C432" s="125" t="s">
        <v>276</v>
      </c>
      <c r="D432" s="110">
        <f>'Transmission Cost 12-30-2014'!B541</f>
        <v>271182.71000000002</v>
      </c>
      <c r="E432" s="116">
        <f>'Transmission Cost 12-30-2014'!D541</f>
        <v>133533.87</v>
      </c>
      <c r="F432" s="111" t="s">
        <v>36</v>
      </c>
      <c r="G432" s="108">
        <v>51007</v>
      </c>
      <c r="H432" s="113" t="s">
        <v>635</v>
      </c>
      <c r="I432" s="108">
        <v>50973</v>
      </c>
      <c r="J432" s="123" t="s">
        <v>634</v>
      </c>
      <c r="K432" s="126">
        <f t="shared" si="619"/>
        <v>271182.71000000002</v>
      </c>
      <c r="L432" s="126">
        <f t="shared" si="620"/>
        <v>133533.87</v>
      </c>
      <c r="M432" s="127">
        <f t="shared" si="628"/>
        <v>271182.71000000002</v>
      </c>
      <c r="N432" s="128" t="s">
        <v>338</v>
      </c>
      <c r="O432" s="142" t="s">
        <v>330</v>
      </c>
      <c r="P432" s="128" t="e">
        <f>VLOOKUP(I432,I447:J765,2,FALSE)</f>
        <v>#N/A</v>
      </c>
      <c r="Q432" s="129" t="e">
        <f>VLOOKUP(I432,#REF!,5,FALSE)</f>
        <v>#REF!</v>
      </c>
      <c r="R432" s="129" t="e">
        <f>VLOOKUP(I432,#REF!,6,FALSE)</f>
        <v>#REF!</v>
      </c>
      <c r="S432" s="130" t="e">
        <f t="shared" si="627"/>
        <v>#REF!</v>
      </c>
      <c r="T432" s="108">
        <v>69</v>
      </c>
      <c r="U432" s="108">
        <v>1</v>
      </c>
      <c r="V432" s="131">
        <v>1.905</v>
      </c>
      <c r="W432" s="131">
        <v>1.905</v>
      </c>
      <c r="X432" s="128">
        <f t="shared" si="602"/>
        <v>0</v>
      </c>
      <c r="Y432" s="128">
        <f t="shared" si="607"/>
        <v>0</v>
      </c>
      <c r="Z432" s="135">
        <f t="shared" si="622"/>
        <v>0</v>
      </c>
      <c r="AA432" s="135">
        <f t="shared" si="623"/>
        <v>0</v>
      </c>
      <c r="AB432" s="128">
        <f t="shared" si="608"/>
        <v>1</v>
      </c>
      <c r="AC432" s="135">
        <f t="shared" si="629"/>
        <v>0</v>
      </c>
      <c r="AD432" s="135">
        <f t="shared" si="625"/>
        <v>0</v>
      </c>
      <c r="AE432" s="134" t="s">
        <v>330</v>
      </c>
      <c r="AF432" s="97">
        <v>526</v>
      </c>
      <c r="AG432" s="97">
        <v>100</v>
      </c>
      <c r="AH432" s="391">
        <f t="shared" si="626"/>
        <v>1.905</v>
      </c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8"/>
      <c r="FN432" s="28"/>
      <c r="FO432" s="28"/>
      <c r="FP432" s="28"/>
      <c r="FQ432" s="28"/>
      <c r="FR432" s="28"/>
      <c r="FS432" s="28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  <c r="GD432" s="28"/>
      <c r="GE432" s="28"/>
      <c r="GF432" s="28"/>
      <c r="GG432" s="28"/>
      <c r="GH432" s="28"/>
      <c r="GI432" s="28"/>
      <c r="GJ432" s="28"/>
      <c r="GK432" s="28"/>
      <c r="GL432" s="28"/>
      <c r="GM432" s="28"/>
      <c r="GN432" s="28"/>
      <c r="GO432" s="28"/>
      <c r="GP432" s="28"/>
      <c r="GQ432" s="28"/>
      <c r="GR432" s="28"/>
      <c r="GS432" s="28"/>
      <c r="GT432" s="28"/>
      <c r="GU432" s="28"/>
      <c r="GV432" s="28"/>
      <c r="GW432" s="28"/>
      <c r="GX432" s="28"/>
      <c r="GY432" s="28"/>
      <c r="GZ432" s="28"/>
      <c r="HA432" s="28"/>
      <c r="HB432" s="28"/>
      <c r="HC432" s="28"/>
      <c r="HD432" s="28"/>
      <c r="HE432" s="28"/>
      <c r="HF432" s="28"/>
      <c r="HG432" s="28"/>
      <c r="HH432" s="28"/>
      <c r="HI432" s="28"/>
      <c r="HJ432" s="28"/>
      <c r="HK432" s="28"/>
      <c r="HL432" s="28"/>
      <c r="HM432" s="28"/>
      <c r="HN432" s="28"/>
      <c r="HO432" s="28"/>
      <c r="HP432" s="28"/>
      <c r="HQ432" s="28"/>
      <c r="HR432" s="28"/>
      <c r="HS432" s="28"/>
      <c r="HT432" s="28"/>
      <c r="HU432" s="28"/>
      <c r="HV432" s="28"/>
      <c r="HW432" s="28"/>
      <c r="HX432" s="28"/>
      <c r="HY432" s="28"/>
      <c r="HZ432" s="28"/>
      <c r="IA432" s="28"/>
      <c r="IB432" s="28"/>
      <c r="IC432" s="28"/>
      <c r="ID432" s="28"/>
      <c r="IE432" s="28"/>
      <c r="IF432" s="28"/>
      <c r="IG432" s="28"/>
      <c r="IH432" s="28"/>
      <c r="II432" s="28"/>
      <c r="IJ432" s="28"/>
      <c r="IK432" s="28"/>
      <c r="IL432" s="28"/>
      <c r="IM432" s="28"/>
      <c r="IN432" s="28"/>
      <c r="IO432" s="28"/>
      <c r="IP432" s="28"/>
      <c r="IQ432" s="28"/>
      <c r="IR432" s="28"/>
      <c r="IS432" s="28"/>
      <c r="IT432" s="28"/>
      <c r="IU432" s="28"/>
      <c r="IV432" s="28"/>
      <c r="IW432" s="28"/>
      <c r="IX432" s="28"/>
      <c r="IY432" s="28"/>
      <c r="IZ432" s="28"/>
      <c r="JA432" s="28"/>
      <c r="JB432" s="28"/>
      <c r="JC432" s="28"/>
      <c r="JD432" s="28"/>
      <c r="JE432" s="28"/>
      <c r="JF432" s="28"/>
      <c r="JG432" s="28"/>
      <c r="JH432" s="28"/>
      <c r="JI432" s="28"/>
      <c r="JJ432" s="28"/>
      <c r="JK432" s="28"/>
      <c r="JL432" s="28"/>
      <c r="JM432" s="28"/>
      <c r="JN432" s="28"/>
      <c r="JO432" s="28"/>
      <c r="JP432" s="28"/>
      <c r="JQ432" s="28"/>
      <c r="JR432" s="28"/>
      <c r="JS432" s="28"/>
      <c r="JT432" s="28"/>
      <c r="JU432" s="28"/>
      <c r="JV432" s="28"/>
      <c r="JW432" s="28"/>
      <c r="JX432" s="28"/>
      <c r="JY432" s="28"/>
      <c r="JZ432" s="28"/>
      <c r="KA432" s="28"/>
      <c r="KB432" s="28"/>
      <c r="KC432" s="28"/>
      <c r="KD432" s="28"/>
      <c r="KE432" s="28"/>
      <c r="KF432" s="28"/>
      <c r="KG432" s="28"/>
      <c r="KH432" s="28"/>
      <c r="KI432" s="28"/>
      <c r="KJ432" s="28"/>
      <c r="KK432" s="28"/>
      <c r="KL432" s="28"/>
      <c r="KM432" s="28"/>
      <c r="KN432" s="28"/>
      <c r="KO432" s="28"/>
      <c r="KP432" s="28"/>
      <c r="KQ432" s="28"/>
      <c r="KR432" s="28"/>
      <c r="KS432" s="28"/>
      <c r="KT432" s="28"/>
      <c r="KU432" s="28"/>
      <c r="KV432" s="28"/>
      <c r="KW432" s="28"/>
      <c r="KX432" s="28"/>
      <c r="KY432" s="28"/>
      <c r="KZ432" s="28"/>
      <c r="LA432" s="28"/>
      <c r="LB432" s="28"/>
      <c r="LC432" s="28"/>
      <c r="LD432" s="28"/>
      <c r="LE432" s="28"/>
      <c r="LF432" s="28"/>
      <c r="LG432" s="28"/>
      <c r="LH432" s="28"/>
      <c r="LI432" s="28"/>
      <c r="LJ432" s="28"/>
      <c r="LK432" s="28"/>
      <c r="LL432" s="28"/>
      <c r="LM432" s="28"/>
      <c r="LN432" s="28"/>
      <c r="LO432" s="28"/>
      <c r="LP432" s="28"/>
      <c r="LQ432" s="28"/>
      <c r="LR432" s="28"/>
      <c r="LS432" s="28"/>
      <c r="LT432" s="28"/>
      <c r="LU432" s="28"/>
      <c r="LV432" s="28"/>
      <c r="LW432" s="28"/>
      <c r="LX432" s="28"/>
      <c r="LY432" s="28"/>
      <c r="LZ432" s="28"/>
      <c r="MA432" s="28"/>
      <c r="MB432" s="28"/>
      <c r="MC432" s="28"/>
      <c r="MD432" s="28"/>
      <c r="ME432" s="28"/>
      <c r="MF432" s="28"/>
      <c r="MG432" s="28"/>
      <c r="MH432" s="28"/>
      <c r="MI432" s="28"/>
      <c r="MJ432" s="28"/>
      <c r="MK432" s="28"/>
      <c r="ML432" s="28"/>
      <c r="MM432" s="28"/>
      <c r="MN432" s="28"/>
      <c r="MO432" s="28"/>
      <c r="MP432" s="28"/>
      <c r="MQ432" s="28"/>
      <c r="MR432" s="28"/>
      <c r="MS432" s="28"/>
      <c r="MT432" s="28"/>
      <c r="MU432" s="28"/>
      <c r="MV432" s="28"/>
      <c r="MW432" s="28"/>
      <c r="MX432" s="28"/>
      <c r="MY432" s="28"/>
      <c r="MZ432" s="28"/>
      <c r="NA432" s="28"/>
      <c r="NB432" s="28"/>
      <c r="NC432" s="28"/>
      <c r="ND432" s="28"/>
      <c r="NE432" s="28"/>
      <c r="NF432" s="28"/>
      <c r="NG432" s="28"/>
      <c r="NH432" s="28"/>
      <c r="NI432" s="28"/>
      <c r="NJ432" s="28"/>
      <c r="NK432" s="28"/>
      <c r="NL432" s="28"/>
      <c r="NM432" s="28"/>
      <c r="NN432" s="28"/>
      <c r="NO432" s="28"/>
      <c r="NP432" s="28"/>
      <c r="NQ432" s="28"/>
      <c r="NR432" s="28"/>
      <c r="NS432" s="28"/>
      <c r="NT432" s="28"/>
      <c r="NU432" s="28"/>
      <c r="NV432" s="28"/>
      <c r="NW432" s="28"/>
      <c r="NX432" s="28"/>
      <c r="NY432" s="28"/>
      <c r="NZ432" s="28"/>
      <c r="OA432" s="28"/>
      <c r="OB432" s="28"/>
      <c r="OC432" s="28"/>
      <c r="OD432" s="28"/>
      <c r="OE432" s="28"/>
      <c r="OF432" s="28"/>
      <c r="OG432" s="28"/>
      <c r="OH432" s="28"/>
      <c r="OI432" s="28"/>
      <c r="OJ432" s="28"/>
      <c r="OK432" s="28"/>
      <c r="OL432" s="28"/>
      <c r="OM432" s="28"/>
      <c r="ON432" s="28"/>
      <c r="OO432" s="28"/>
      <c r="OP432" s="28"/>
      <c r="OQ432" s="28"/>
      <c r="OR432" s="28"/>
      <c r="OS432" s="28"/>
      <c r="OT432" s="28"/>
      <c r="OU432" s="28"/>
      <c r="OV432" s="28"/>
      <c r="OW432" s="28"/>
      <c r="OX432" s="28"/>
      <c r="OY432" s="28"/>
      <c r="OZ432" s="28"/>
      <c r="PA432" s="28"/>
      <c r="PB432" s="28"/>
      <c r="PC432" s="28"/>
      <c r="PD432" s="28"/>
      <c r="PE432" s="28"/>
      <c r="PF432" s="28"/>
      <c r="PG432" s="28"/>
      <c r="PH432" s="28"/>
      <c r="PI432" s="28"/>
      <c r="PJ432" s="28"/>
      <c r="PK432" s="28"/>
      <c r="PL432" s="28"/>
      <c r="PM432" s="28"/>
      <c r="PN432" s="28"/>
      <c r="PO432" s="28"/>
      <c r="PP432" s="28"/>
      <c r="PQ432" s="28"/>
      <c r="PR432" s="28"/>
      <c r="PS432" s="28"/>
      <c r="PT432" s="28"/>
      <c r="PU432" s="28"/>
      <c r="PV432" s="28"/>
      <c r="PW432" s="28"/>
      <c r="PX432" s="28"/>
      <c r="PY432" s="28"/>
      <c r="PZ432" s="28"/>
      <c r="QA432" s="28"/>
      <c r="QB432" s="28"/>
      <c r="QC432" s="28"/>
      <c r="QD432" s="28"/>
      <c r="QE432" s="28"/>
      <c r="QF432" s="28"/>
      <c r="QG432" s="28"/>
      <c r="QH432" s="28"/>
      <c r="QI432" s="28"/>
      <c r="QJ432" s="28"/>
      <c r="QK432" s="28"/>
      <c r="QL432" s="28"/>
      <c r="QM432" s="28"/>
      <c r="QN432" s="28"/>
      <c r="QO432" s="28"/>
      <c r="QP432" s="28"/>
      <c r="QQ432" s="28"/>
      <c r="QR432" s="28"/>
      <c r="QS432" s="28"/>
      <c r="QT432" s="28"/>
      <c r="QU432" s="28"/>
      <c r="QV432" s="28"/>
      <c r="QW432" s="28"/>
      <c r="QX432" s="28"/>
      <c r="QY432" s="28"/>
      <c r="QZ432" s="28"/>
      <c r="RA432" s="28"/>
      <c r="RB432" s="28"/>
      <c r="RC432" s="28"/>
      <c r="RD432" s="28"/>
      <c r="RE432" s="28"/>
      <c r="RF432" s="28"/>
      <c r="RG432" s="28"/>
      <c r="RH432" s="28"/>
      <c r="RI432" s="28"/>
      <c r="RJ432" s="28"/>
      <c r="RK432" s="28"/>
      <c r="RL432" s="28"/>
      <c r="RM432" s="28"/>
      <c r="RN432" s="28"/>
      <c r="RO432" s="28"/>
      <c r="RP432" s="28"/>
      <c r="RQ432" s="28"/>
      <c r="RR432" s="28"/>
      <c r="RS432" s="28"/>
      <c r="RT432" s="28"/>
      <c r="RU432" s="28"/>
      <c r="RV432" s="28"/>
      <c r="RW432" s="28"/>
      <c r="RX432" s="28"/>
      <c r="RY432" s="28"/>
      <c r="RZ432" s="28"/>
      <c r="SA432" s="28"/>
      <c r="SB432" s="28"/>
      <c r="SC432" s="28"/>
      <c r="SD432" s="28"/>
      <c r="SE432" s="28"/>
      <c r="SF432" s="28"/>
      <c r="SG432" s="28"/>
      <c r="SH432" s="28"/>
      <c r="SI432" s="28"/>
      <c r="SJ432" s="28"/>
      <c r="SK432" s="28"/>
      <c r="SL432" s="28"/>
      <c r="SM432" s="28"/>
      <c r="SN432" s="28"/>
      <c r="SO432" s="28"/>
      <c r="SP432" s="28"/>
      <c r="SQ432" s="28"/>
      <c r="SR432" s="28"/>
      <c r="SS432" s="28"/>
      <c r="ST432" s="28"/>
      <c r="SU432" s="28"/>
      <c r="SV432" s="28"/>
      <c r="SW432" s="28"/>
      <c r="SX432" s="28"/>
      <c r="SY432" s="28"/>
      <c r="SZ432" s="28"/>
      <c r="TA432" s="28"/>
      <c r="TB432" s="28"/>
      <c r="TC432" s="28"/>
      <c r="TD432" s="28"/>
      <c r="TE432" s="28"/>
      <c r="TF432" s="28"/>
      <c r="TG432" s="28"/>
      <c r="TH432" s="28"/>
      <c r="TI432" s="28"/>
      <c r="TJ432" s="28"/>
      <c r="TK432" s="28"/>
      <c r="TL432" s="28"/>
      <c r="TM432" s="28"/>
      <c r="TN432" s="28"/>
      <c r="TO432" s="28"/>
      <c r="TP432" s="28"/>
      <c r="TQ432" s="28"/>
      <c r="TR432" s="28"/>
      <c r="TS432" s="28"/>
      <c r="TT432" s="28"/>
      <c r="TU432" s="28"/>
      <c r="TV432" s="28"/>
      <c r="TW432" s="28"/>
      <c r="TX432" s="28"/>
      <c r="TY432" s="28"/>
      <c r="TZ432" s="28"/>
      <c r="UA432" s="28"/>
      <c r="UB432" s="28"/>
      <c r="UC432" s="28"/>
      <c r="UD432" s="28"/>
      <c r="UE432" s="28"/>
      <c r="UF432" s="28"/>
      <c r="UG432" s="28"/>
      <c r="UH432" s="28"/>
      <c r="UI432" s="28"/>
      <c r="UJ432" s="28"/>
      <c r="UK432" s="28"/>
      <c r="UL432" s="28"/>
      <c r="UM432" s="28"/>
      <c r="UN432" s="28"/>
      <c r="UO432" s="28"/>
      <c r="UP432" s="28"/>
      <c r="UQ432" s="28"/>
      <c r="UR432" s="28"/>
      <c r="US432" s="28"/>
      <c r="UT432" s="28"/>
      <c r="UU432" s="28"/>
      <c r="UV432" s="28"/>
      <c r="UW432" s="28"/>
      <c r="UX432" s="28"/>
      <c r="UY432" s="28"/>
      <c r="UZ432" s="28"/>
      <c r="VA432" s="28"/>
      <c r="VB432" s="28"/>
      <c r="VC432" s="28"/>
      <c r="VD432" s="28"/>
      <c r="VE432" s="28"/>
      <c r="VF432" s="28"/>
      <c r="VG432" s="28"/>
      <c r="VH432" s="28"/>
      <c r="VI432" s="28"/>
      <c r="VJ432" s="28"/>
      <c r="VK432" s="28"/>
      <c r="VL432" s="28"/>
      <c r="VM432" s="28"/>
      <c r="VN432" s="28"/>
      <c r="VO432" s="28"/>
      <c r="VP432" s="28"/>
      <c r="VQ432" s="28"/>
      <c r="VR432" s="28"/>
      <c r="VS432" s="28"/>
      <c r="VT432" s="28"/>
      <c r="VU432" s="28"/>
      <c r="VV432" s="28"/>
      <c r="VW432" s="28"/>
      <c r="VX432" s="28"/>
      <c r="VY432" s="28"/>
      <c r="VZ432" s="28"/>
      <c r="WA432" s="28"/>
      <c r="WB432" s="28"/>
      <c r="WC432" s="28"/>
      <c r="WD432" s="28"/>
      <c r="WE432" s="28"/>
      <c r="WF432" s="28"/>
      <c r="WG432" s="28"/>
      <c r="WH432" s="28"/>
      <c r="WI432" s="28"/>
      <c r="WJ432" s="28"/>
      <c r="WK432" s="28"/>
      <c r="WL432" s="28"/>
      <c r="WM432" s="28"/>
      <c r="WN432" s="28"/>
      <c r="WO432" s="28"/>
      <c r="WP432" s="28"/>
      <c r="WQ432" s="28"/>
      <c r="WR432" s="28"/>
      <c r="WS432" s="28"/>
      <c r="WT432" s="28"/>
      <c r="WU432" s="28"/>
      <c r="WV432" s="28"/>
      <c r="WW432" s="28"/>
      <c r="WX432" s="28"/>
      <c r="WY432" s="28"/>
      <c r="WZ432" s="28"/>
      <c r="XA432" s="28"/>
      <c r="XB432" s="28"/>
      <c r="XC432" s="28"/>
      <c r="XD432" s="28"/>
      <c r="XE432" s="28"/>
      <c r="XF432" s="28"/>
      <c r="XG432" s="28"/>
      <c r="XH432" s="28"/>
      <c r="XI432" s="28"/>
      <c r="XJ432" s="28"/>
      <c r="XK432" s="28"/>
      <c r="XL432" s="28"/>
      <c r="XM432" s="28"/>
      <c r="XN432" s="28"/>
      <c r="XO432" s="28"/>
      <c r="XP432" s="28"/>
      <c r="XQ432" s="28"/>
      <c r="XR432" s="28"/>
      <c r="XS432" s="28"/>
      <c r="XT432" s="28"/>
      <c r="XU432" s="28"/>
      <c r="XV432" s="28"/>
      <c r="XW432" s="28"/>
      <c r="XX432" s="28"/>
      <c r="XY432" s="28"/>
      <c r="XZ432" s="28"/>
      <c r="YA432" s="28"/>
      <c r="YB432" s="28"/>
      <c r="YC432" s="28"/>
      <c r="YD432" s="28"/>
      <c r="YE432" s="28"/>
      <c r="YF432" s="28"/>
      <c r="YG432" s="28"/>
      <c r="YH432" s="28"/>
      <c r="YI432" s="28"/>
      <c r="YJ432" s="28"/>
      <c r="YK432" s="28"/>
      <c r="YL432" s="28"/>
      <c r="YM432" s="28"/>
      <c r="YN432" s="28"/>
      <c r="YO432" s="28"/>
      <c r="YP432" s="28"/>
      <c r="YQ432" s="28"/>
      <c r="YR432" s="28"/>
      <c r="YS432" s="28"/>
      <c r="YT432" s="28"/>
      <c r="YU432" s="28"/>
      <c r="YV432" s="28"/>
      <c r="YW432" s="28"/>
      <c r="YX432" s="28"/>
      <c r="YY432" s="28"/>
      <c r="YZ432" s="28"/>
      <c r="ZA432" s="28"/>
      <c r="ZB432" s="28"/>
      <c r="ZC432" s="28"/>
      <c r="ZD432" s="28"/>
      <c r="ZE432" s="28"/>
      <c r="ZF432" s="28"/>
      <c r="ZG432" s="28"/>
      <c r="ZH432" s="28"/>
      <c r="ZI432" s="28"/>
      <c r="ZJ432" s="28"/>
      <c r="ZK432" s="28"/>
      <c r="ZL432" s="28"/>
      <c r="ZM432" s="28"/>
      <c r="ZN432" s="28"/>
      <c r="ZO432" s="28"/>
      <c r="ZP432" s="28"/>
      <c r="ZQ432" s="28"/>
      <c r="ZR432" s="28"/>
      <c r="ZS432" s="28"/>
      <c r="ZT432" s="28"/>
      <c r="ZU432" s="28"/>
      <c r="ZV432" s="28"/>
      <c r="ZW432" s="28"/>
      <c r="ZX432" s="28"/>
      <c r="ZY432" s="28"/>
      <c r="ZZ432" s="28"/>
      <c r="AAA432" s="28"/>
      <c r="AAB432" s="28"/>
      <c r="AAC432" s="28"/>
      <c r="AAD432" s="28"/>
      <c r="AAE432" s="28"/>
      <c r="AAF432" s="28"/>
      <c r="AAG432" s="28"/>
      <c r="AAH432" s="28"/>
      <c r="AAI432" s="28"/>
      <c r="AAJ432" s="28"/>
      <c r="AAK432" s="28"/>
      <c r="AAL432" s="28"/>
      <c r="AAM432" s="28"/>
      <c r="AAN432" s="28"/>
      <c r="AAO432" s="28"/>
      <c r="AAP432" s="28"/>
      <c r="AAQ432" s="28"/>
      <c r="AAR432" s="28"/>
      <c r="AAS432" s="28"/>
      <c r="AAT432" s="28"/>
      <c r="AAU432" s="28"/>
      <c r="AAV432" s="28"/>
      <c r="AAW432" s="28"/>
      <c r="AAX432" s="28"/>
      <c r="AAY432" s="28"/>
      <c r="AAZ432" s="28"/>
      <c r="ABA432" s="28"/>
      <c r="ABB432" s="28"/>
      <c r="ABC432" s="28"/>
      <c r="ABD432" s="28"/>
      <c r="ABE432" s="28"/>
      <c r="ABF432" s="28"/>
      <c r="ABG432" s="28"/>
      <c r="ABH432" s="28"/>
      <c r="ABI432" s="28"/>
      <c r="ABJ432" s="28"/>
      <c r="ABK432" s="28"/>
      <c r="ABL432" s="28"/>
      <c r="ABM432" s="28"/>
      <c r="ABN432" s="28"/>
      <c r="ABO432" s="28"/>
      <c r="ABP432" s="28"/>
      <c r="ABQ432" s="28"/>
      <c r="ABR432" s="28"/>
      <c r="ABS432" s="28"/>
      <c r="ABT432" s="28"/>
      <c r="ABU432" s="28"/>
      <c r="ABV432" s="28"/>
      <c r="ABW432" s="28"/>
      <c r="ABX432" s="28"/>
      <c r="ABY432" s="28"/>
      <c r="ABZ432" s="28"/>
      <c r="ACA432" s="28"/>
      <c r="ACB432" s="28"/>
      <c r="ACC432" s="28"/>
      <c r="ACD432" s="28"/>
      <c r="ACE432" s="28"/>
      <c r="ACF432" s="28"/>
      <c r="ACG432" s="28"/>
      <c r="ACH432" s="28"/>
      <c r="ACI432" s="28"/>
      <c r="ACJ432" s="28"/>
      <c r="ACK432" s="28"/>
      <c r="ACL432" s="28"/>
      <c r="ACM432" s="28"/>
      <c r="ACN432" s="28"/>
      <c r="ACO432" s="28"/>
      <c r="ACP432" s="28"/>
      <c r="ACQ432" s="28"/>
      <c r="ACR432" s="28"/>
      <c r="ACS432" s="28"/>
      <c r="ACT432" s="28"/>
      <c r="ACU432" s="28"/>
      <c r="ACV432" s="28"/>
      <c r="ACW432" s="28"/>
      <c r="ACX432" s="28"/>
      <c r="ACY432" s="28"/>
      <c r="ACZ432" s="28"/>
      <c r="ADA432" s="28"/>
      <c r="ADB432" s="28"/>
      <c r="ADC432" s="28"/>
      <c r="ADD432" s="28"/>
      <c r="ADE432" s="28"/>
      <c r="ADF432" s="28"/>
      <c r="ADG432" s="28"/>
      <c r="ADH432" s="28"/>
      <c r="ADI432" s="28"/>
      <c r="ADJ432" s="28"/>
      <c r="ADK432" s="28"/>
      <c r="ADL432" s="28"/>
      <c r="ADM432" s="28"/>
      <c r="ADN432" s="28"/>
      <c r="ADO432" s="28"/>
      <c r="ADP432" s="28"/>
      <c r="ADQ432" s="28"/>
      <c r="ADR432" s="28"/>
      <c r="ADS432" s="28"/>
      <c r="ADT432" s="28"/>
      <c r="ADU432" s="28"/>
      <c r="ADV432" s="28"/>
      <c r="ADW432" s="28"/>
      <c r="ADX432" s="28"/>
      <c r="ADY432" s="28"/>
      <c r="ADZ432" s="28"/>
      <c r="AEA432" s="28"/>
      <c r="AEB432" s="28"/>
      <c r="AEC432" s="28"/>
      <c r="AED432" s="28"/>
      <c r="AEE432" s="28"/>
      <c r="AEF432" s="28"/>
      <c r="AEG432" s="28"/>
      <c r="AEH432" s="28"/>
      <c r="AEI432" s="28"/>
      <c r="AEJ432" s="28"/>
      <c r="AEK432" s="28"/>
      <c r="AEL432" s="28"/>
      <c r="AEM432" s="28"/>
      <c r="AEN432" s="28"/>
      <c r="AEO432" s="28"/>
      <c r="AEP432" s="28"/>
      <c r="AEQ432" s="28"/>
      <c r="AER432" s="28"/>
      <c r="AES432" s="28"/>
      <c r="AET432" s="28"/>
      <c r="AEU432" s="28"/>
      <c r="AEV432" s="28"/>
      <c r="AEW432" s="28"/>
      <c r="AEX432" s="28"/>
      <c r="AEY432" s="28"/>
      <c r="AEZ432" s="28"/>
      <c r="AFA432" s="28"/>
      <c r="AFB432" s="28"/>
      <c r="AFC432" s="28"/>
      <c r="AFD432" s="28"/>
      <c r="AFE432" s="28"/>
      <c r="AFF432" s="28"/>
      <c r="AFG432" s="28"/>
      <c r="AFH432" s="28"/>
      <c r="AFI432" s="28"/>
      <c r="AFJ432" s="28"/>
      <c r="AFK432" s="28"/>
      <c r="AFL432" s="28"/>
      <c r="AFM432" s="28"/>
      <c r="AFN432" s="28"/>
      <c r="AFO432" s="28"/>
      <c r="AFP432" s="28"/>
      <c r="AFQ432" s="28"/>
      <c r="AFR432" s="28"/>
      <c r="AFS432" s="28"/>
      <c r="AFT432" s="28"/>
      <c r="AFU432" s="28"/>
      <c r="AFV432" s="28"/>
      <c r="AFW432" s="28"/>
      <c r="AFX432" s="28"/>
      <c r="AFY432" s="28"/>
      <c r="AFZ432" s="28"/>
      <c r="AGA432" s="28"/>
      <c r="AGB432" s="28"/>
      <c r="AGC432" s="28"/>
      <c r="AGD432" s="28"/>
      <c r="AGE432" s="28"/>
      <c r="AGF432" s="28"/>
      <c r="AGG432" s="28"/>
      <c r="AGH432" s="28"/>
      <c r="AGI432" s="28"/>
      <c r="AGJ432" s="28"/>
      <c r="AGK432" s="28"/>
      <c r="AGL432" s="28"/>
      <c r="AGM432" s="28"/>
      <c r="AGN432" s="28"/>
      <c r="AGO432" s="28"/>
      <c r="AGP432" s="28"/>
      <c r="AGQ432" s="28"/>
      <c r="AGR432" s="28"/>
    </row>
    <row r="433" spans="1:7029" s="34" customFormat="1" ht="15" hidden="1" customHeight="1" x14ac:dyDescent="0.2">
      <c r="A433" s="108">
        <v>115</v>
      </c>
      <c r="B433" s="109" t="s">
        <v>839</v>
      </c>
      <c r="C433" s="191" t="s">
        <v>467</v>
      </c>
      <c r="D433" s="110">
        <f>'Transmission Cost 12-30-2014'!B302</f>
        <v>108702.59</v>
      </c>
      <c r="E433" s="110">
        <f>'Transmission Cost 12-30-2014'!D302</f>
        <v>103096.8</v>
      </c>
      <c r="F433" s="111" t="s">
        <v>35</v>
      </c>
      <c r="G433" s="108"/>
      <c r="H433" s="113" t="s">
        <v>845</v>
      </c>
      <c r="I433" s="108"/>
      <c r="J433" s="278" t="s">
        <v>1341</v>
      </c>
      <c r="K433" s="126">
        <f t="shared" si="619"/>
        <v>108702.59</v>
      </c>
      <c r="L433" s="126">
        <f t="shared" si="620"/>
        <v>103096.8</v>
      </c>
      <c r="M433" s="127">
        <f t="shared" si="628"/>
        <v>108702.59</v>
      </c>
      <c r="N433" s="128" t="s">
        <v>338</v>
      </c>
      <c r="O433" s="142" t="s">
        <v>330</v>
      </c>
      <c r="P433" s="128"/>
      <c r="Q433" s="129"/>
      <c r="R433" s="129"/>
      <c r="S433" s="130"/>
      <c r="T433" s="108">
        <v>115</v>
      </c>
      <c r="U433" s="108">
        <v>1</v>
      </c>
      <c r="V433" s="131">
        <v>0.97699999999999998</v>
      </c>
      <c r="W433" s="131">
        <v>0.97699999999999998</v>
      </c>
      <c r="X433" s="128">
        <f t="shared" si="602"/>
        <v>1</v>
      </c>
      <c r="Y433" s="128">
        <f t="shared" si="607"/>
        <v>0</v>
      </c>
      <c r="Z433" s="135">
        <f t="shared" si="622"/>
        <v>0</v>
      </c>
      <c r="AA433" s="135">
        <f t="shared" si="623"/>
        <v>0</v>
      </c>
      <c r="AB433" s="128">
        <f t="shared" si="608"/>
        <v>1</v>
      </c>
      <c r="AC433" s="135">
        <f>K433*X433*AB433</f>
        <v>108702.59</v>
      </c>
      <c r="AD433" s="135">
        <f t="shared" si="625"/>
        <v>103096.8</v>
      </c>
      <c r="AE433" s="40" t="s">
        <v>330</v>
      </c>
      <c r="AF433" s="97">
        <v>526</v>
      </c>
      <c r="AG433" s="97">
        <v>100</v>
      </c>
      <c r="AH433" s="183">
        <f t="shared" si="626"/>
        <v>0.97699999999999998</v>
      </c>
    </row>
    <row r="434" spans="1:7029" ht="14.45" hidden="1" customHeight="1" x14ac:dyDescent="0.2">
      <c r="A434" s="284">
        <v>115</v>
      </c>
      <c r="B434" s="286" t="s">
        <v>1560</v>
      </c>
      <c r="C434" s="236" t="s">
        <v>1388</v>
      </c>
      <c r="D434" s="110">
        <f>VLOOKUP(C434,TLine_Cost,2,FALSE)</f>
        <v>544921.47000000009</v>
      </c>
      <c r="E434" s="110">
        <f>VLOOKUP(C434,TLine_Cost,4,FALSE)</f>
        <v>324042.36999999994</v>
      </c>
      <c r="F434" s="280" t="s">
        <v>35</v>
      </c>
      <c r="G434" s="275"/>
      <c r="H434" s="284" t="s">
        <v>1561</v>
      </c>
      <c r="I434" s="288"/>
      <c r="J434" s="284" t="s">
        <v>1562</v>
      </c>
      <c r="K434" s="126">
        <f t="shared" si="619"/>
        <v>1925.7792877531606</v>
      </c>
      <c r="L434" s="126">
        <f t="shared" si="620"/>
        <v>1145.1816800326217</v>
      </c>
      <c r="M434" s="127">
        <f t="shared" si="628"/>
        <v>1925.7792877531606</v>
      </c>
      <c r="N434" s="289" t="s">
        <v>338</v>
      </c>
      <c r="O434" s="290" t="s">
        <v>330</v>
      </c>
      <c r="P434" s="291"/>
      <c r="Q434" s="292"/>
      <c r="R434" s="289"/>
      <c r="S434" s="289"/>
      <c r="T434" s="293">
        <v>115</v>
      </c>
      <c r="U434" s="290">
        <v>1</v>
      </c>
      <c r="V434" s="294">
        <v>2.5999999999999999E-2</v>
      </c>
      <c r="W434" s="294">
        <v>7.3570000000000002</v>
      </c>
      <c r="X434" s="128">
        <f t="shared" si="602"/>
        <v>1</v>
      </c>
      <c r="Y434" s="128">
        <f t="shared" si="607"/>
        <v>0</v>
      </c>
      <c r="Z434" s="135">
        <f t="shared" si="622"/>
        <v>0</v>
      </c>
      <c r="AA434" s="135">
        <f t="shared" si="623"/>
        <v>0</v>
      </c>
      <c r="AB434" s="128">
        <f t="shared" si="608"/>
        <v>1</v>
      </c>
      <c r="AC434" s="135">
        <f>K434*X434*AB434</f>
        <v>1925.7792877531606</v>
      </c>
      <c r="AD434" s="135">
        <f t="shared" si="625"/>
        <v>1145.1816800326217</v>
      </c>
      <c r="AE434" s="289" t="s">
        <v>330</v>
      </c>
      <c r="AF434" s="238">
        <v>526</v>
      </c>
      <c r="AG434" s="238">
        <v>100</v>
      </c>
      <c r="AH434" s="183">
        <f t="shared" si="626"/>
        <v>2.5999999999999999E-2</v>
      </c>
      <c r="AI434" s="247"/>
      <c r="AJ434" s="247"/>
      <c r="AK434" s="247"/>
      <c r="AL434" s="234"/>
      <c r="AM434" s="234"/>
      <c r="AN434" s="234"/>
      <c r="AO434" s="234"/>
      <c r="AP434" s="234"/>
      <c r="AQ434" s="234"/>
      <c r="AR434" s="234"/>
      <c r="AS434" s="234"/>
      <c r="AT434" s="234"/>
      <c r="AU434" s="234"/>
      <c r="AV434" s="234"/>
      <c r="AW434" s="234"/>
      <c r="AX434" s="234"/>
      <c r="AY434" s="234"/>
      <c r="AZ434" s="234"/>
      <c r="BA434" s="234"/>
      <c r="BB434" s="234"/>
      <c r="BC434" s="234"/>
      <c r="BD434" s="234"/>
      <c r="BE434" s="234"/>
      <c r="BF434" s="234"/>
      <c r="BG434" s="234"/>
      <c r="BH434" s="234"/>
      <c r="BI434" s="234"/>
      <c r="BJ434" s="234"/>
      <c r="BK434" s="234"/>
      <c r="BL434" s="234"/>
      <c r="BM434" s="234"/>
      <c r="BN434" s="234"/>
      <c r="BO434" s="234"/>
      <c r="BP434" s="234"/>
      <c r="BQ434" s="234"/>
      <c r="BR434" s="234"/>
      <c r="BS434" s="234"/>
      <c r="BT434" s="234"/>
      <c r="BU434" s="234"/>
      <c r="BV434" s="234"/>
      <c r="BW434" s="234"/>
      <c r="BX434" s="234"/>
      <c r="BY434" s="234"/>
      <c r="BZ434" s="234"/>
      <c r="CA434" s="234"/>
      <c r="CB434" s="234"/>
      <c r="CC434" s="234"/>
      <c r="CD434" s="234"/>
      <c r="CE434" s="234"/>
      <c r="CF434" s="234"/>
      <c r="CG434" s="234"/>
      <c r="CH434" s="234"/>
      <c r="CI434" s="234"/>
      <c r="CJ434" s="234"/>
      <c r="CK434" s="234"/>
      <c r="CL434" s="234"/>
      <c r="CM434" s="234"/>
      <c r="CN434" s="234"/>
      <c r="CO434" s="234"/>
      <c r="CP434" s="234"/>
      <c r="CQ434" s="234"/>
      <c r="CR434" s="234"/>
      <c r="CS434" s="234"/>
      <c r="CT434" s="234"/>
      <c r="CU434" s="234"/>
      <c r="CV434" s="234"/>
      <c r="CW434" s="234"/>
      <c r="CX434" s="234"/>
      <c r="CY434" s="234"/>
      <c r="CZ434" s="234"/>
      <c r="DA434" s="234"/>
      <c r="DB434" s="234"/>
      <c r="DC434" s="234"/>
      <c r="DD434" s="234"/>
      <c r="DE434" s="234"/>
      <c r="DF434" s="234"/>
      <c r="DG434" s="234"/>
      <c r="DH434" s="234"/>
      <c r="DI434" s="234"/>
      <c r="DJ434" s="234"/>
      <c r="DK434" s="234"/>
      <c r="DL434" s="234"/>
      <c r="DM434" s="234"/>
      <c r="DN434" s="234"/>
      <c r="DO434" s="234"/>
      <c r="DP434" s="234"/>
      <c r="DQ434" s="234"/>
      <c r="DR434" s="234"/>
      <c r="DS434" s="234"/>
      <c r="DT434" s="234"/>
      <c r="DU434" s="234"/>
      <c r="DV434" s="234"/>
      <c r="DW434" s="234"/>
      <c r="DX434" s="234"/>
      <c r="DY434" s="234"/>
      <c r="DZ434" s="234"/>
      <c r="EA434" s="234"/>
      <c r="EB434" s="234"/>
      <c r="EC434" s="234"/>
      <c r="ED434" s="234"/>
      <c r="EE434" s="234"/>
      <c r="EF434" s="234"/>
      <c r="EG434" s="234"/>
      <c r="EH434" s="234"/>
      <c r="EI434" s="234"/>
      <c r="EJ434" s="234"/>
      <c r="EK434" s="234"/>
      <c r="EL434" s="234"/>
      <c r="EM434" s="234"/>
      <c r="EN434" s="234"/>
      <c r="EO434" s="234"/>
      <c r="EP434" s="234"/>
      <c r="EQ434" s="234"/>
      <c r="ER434" s="234"/>
      <c r="ES434" s="234"/>
      <c r="ET434" s="234"/>
      <c r="EU434" s="234"/>
      <c r="EV434" s="234"/>
      <c r="EW434" s="234"/>
      <c r="EX434" s="234"/>
      <c r="EY434" s="234"/>
      <c r="EZ434" s="234"/>
      <c r="FA434" s="234"/>
      <c r="FB434" s="234"/>
      <c r="FC434" s="234"/>
      <c r="FD434" s="234"/>
      <c r="FE434" s="234"/>
      <c r="FF434" s="234"/>
      <c r="FG434" s="234"/>
      <c r="FH434" s="234"/>
      <c r="FI434" s="234"/>
      <c r="FJ434" s="234"/>
      <c r="FK434" s="234"/>
      <c r="FL434" s="234"/>
      <c r="FM434" s="234"/>
      <c r="FN434" s="234"/>
      <c r="FO434" s="234"/>
      <c r="FP434" s="234"/>
      <c r="FQ434" s="234"/>
      <c r="FR434" s="234"/>
      <c r="FS434" s="234"/>
      <c r="FT434" s="234"/>
      <c r="FU434" s="234"/>
      <c r="FV434" s="234"/>
      <c r="FW434" s="234"/>
      <c r="FX434" s="234"/>
      <c r="FY434" s="234"/>
      <c r="FZ434" s="234"/>
      <c r="GA434" s="234"/>
      <c r="GB434" s="234"/>
      <c r="GC434" s="234"/>
      <c r="GD434" s="234"/>
      <c r="GE434" s="234"/>
      <c r="GF434" s="234"/>
      <c r="GG434" s="234"/>
      <c r="GH434" s="234"/>
      <c r="GI434" s="234"/>
      <c r="GJ434" s="234"/>
      <c r="GK434" s="234"/>
      <c r="GL434" s="234"/>
      <c r="GM434" s="234"/>
      <c r="GN434" s="234"/>
      <c r="GO434" s="234"/>
      <c r="GP434" s="234"/>
      <c r="GQ434" s="234"/>
      <c r="GR434" s="234"/>
      <c r="GS434" s="234"/>
      <c r="GT434" s="234"/>
      <c r="GU434" s="234"/>
      <c r="GV434" s="234"/>
      <c r="GW434" s="234"/>
      <c r="GX434" s="234"/>
      <c r="GY434" s="234"/>
      <c r="GZ434" s="234"/>
      <c r="HA434" s="234"/>
      <c r="HB434" s="234"/>
      <c r="HC434" s="234"/>
      <c r="HD434" s="234"/>
      <c r="HE434" s="234"/>
      <c r="HF434" s="234"/>
      <c r="HG434" s="234"/>
      <c r="HH434" s="234"/>
      <c r="HI434" s="234"/>
      <c r="HJ434" s="234"/>
      <c r="HK434" s="234"/>
      <c r="HL434" s="234"/>
      <c r="HM434" s="234"/>
      <c r="HN434" s="234"/>
      <c r="HO434" s="234"/>
      <c r="HP434" s="234"/>
      <c r="HQ434" s="234"/>
      <c r="HR434" s="234"/>
      <c r="HS434" s="234"/>
      <c r="HT434" s="234"/>
      <c r="HU434" s="234"/>
      <c r="HV434" s="234"/>
      <c r="HW434" s="234"/>
      <c r="HX434" s="234"/>
      <c r="HY434" s="234"/>
      <c r="HZ434" s="234"/>
      <c r="IA434" s="234"/>
      <c r="IB434" s="234"/>
      <c r="IC434" s="234"/>
      <c r="ID434" s="234"/>
      <c r="IE434" s="234"/>
      <c r="IF434" s="234"/>
      <c r="IG434" s="234"/>
      <c r="IH434" s="234"/>
      <c r="II434" s="234"/>
      <c r="IJ434" s="234"/>
      <c r="IK434" s="234"/>
      <c r="IL434" s="234"/>
      <c r="IM434" s="234"/>
      <c r="IN434" s="234"/>
      <c r="IO434" s="234"/>
      <c r="IP434" s="234"/>
      <c r="IQ434" s="234"/>
      <c r="IR434" s="234"/>
      <c r="IS434" s="234"/>
      <c r="IT434" s="234"/>
      <c r="IU434" s="234"/>
      <c r="IV434" s="234"/>
      <c r="IW434" s="234"/>
      <c r="IX434" s="234"/>
      <c r="IY434" s="234"/>
      <c r="IZ434" s="234"/>
      <c r="JA434" s="234"/>
      <c r="JB434" s="234"/>
      <c r="JC434" s="234"/>
      <c r="JD434" s="234"/>
      <c r="JE434" s="234"/>
      <c r="JF434" s="234"/>
      <c r="JG434" s="234"/>
      <c r="JH434" s="234"/>
      <c r="JI434" s="234"/>
      <c r="JJ434" s="234"/>
      <c r="JK434" s="234"/>
      <c r="JL434" s="234"/>
      <c r="JM434" s="234"/>
      <c r="JN434" s="234"/>
      <c r="JO434" s="234"/>
      <c r="JP434" s="234"/>
      <c r="JQ434" s="234"/>
      <c r="JR434" s="234"/>
      <c r="JS434" s="234"/>
      <c r="JT434" s="234"/>
      <c r="JU434" s="234"/>
      <c r="JV434" s="234"/>
      <c r="JW434" s="234"/>
      <c r="JX434" s="234"/>
      <c r="JY434" s="234"/>
      <c r="JZ434" s="234"/>
      <c r="KA434" s="234"/>
      <c r="KB434" s="234"/>
      <c r="KC434" s="234"/>
      <c r="KD434" s="234"/>
      <c r="KE434" s="234"/>
      <c r="KF434" s="234"/>
      <c r="KG434" s="234"/>
      <c r="KH434" s="234"/>
      <c r="KI434" s="234"/>
      <c r="KJ434" s="234"/>
      <c r="KK434" s="234"/>
      <c r="KL434" s="234"/>
      <c r="KM434" s="234"/>
      <c r="KN434" s="234"/>
      <c r="KO434" s="234"/>
      <c r="KP434" s="234"/>
      <c r="KQ434" s="234"/>
      <c r="KR434" s="234"/>
      <c r="KS434" s="234"/>
      <c r="KT434" s="234"/>
      <c r="KU434" s="234"/>
      <c r="KV434" s="234"/>
      <c r="KW434" s="234"/>
      <c r="KX434" s="234"/>
      <c r="KY434" s="234"/>
      <c r="KZ434" s="234"/>
      <c r="LA434" s="234"/>
      <c r="LB434" s="234"/>
      <c r="LC434" s="234"/>
      <c r="LD434" s="234"/>
      <c r="LE434" s="234"/>
      <c r="LF434" s="234"/>
      <c r="LG434" s="234"/>
      <c r="LH434" s="234"/>
      <c r="LI434" s="234"/>
      <c r="LJ434" s="234"/>
      <c r="LK434" s="234"/>
      <c r="LL434" s="234"/>
      <c r="LM434" s="234"/>
      <c r="LN434" s="234"/>
      <c r="LO434" s="234"/>
      <c r="LP434" s="234"/>
      <c r="LQ434" s="234"/>
      <c r="LR434" s="234"/>
      <c r="LS434" s="234"/>
      <c r="LT434" s="234"/>
      <c r="LU434" s="234"/>
      <c r="LV434" s="234"/>
      <c r="LW434" s="234"/>
      <c r="LX434" s="234"/>
      <c r="LY434" s="234"/>
      <c r="LZ434" s="234"/>
      <c r="MA434" s="234"/>
      <c r="MB434" s="234"/>
      <c r="MC434" s="234"/>
      <c r="MD434" s="234"/>
      <c r="ME434" s="234"/>
      <c r="MF434" s="234"/>
      <c r="MG434" s="234"/>
      <c r="MH434" s="234"/>
      <c r="MI434" s="234"/>
      <c r="MJ434" s="234"/>
      <c r="MK434" s="234"/>
      <c r="ML434" s="234"/>
      <c r="MM434" s="234"/>
      <c r="MN434" s="234"/>
      <c r="MO434" s="234"/>
      <c r="MP434" s="234"/>
      <c r="MQ434" s="234"/>
      <c r="MR434" s="234"/>
      <c r="MS434" s="234"/>
      <c r="MT434" s="234"/>
      <c r="MU434" s="234"/>
      <c r="MV434" s="234"/>
      <c r="MW434" s="234"/>
      <c r="MX434" s="234"/>
      <c r="MY434" s="234"/>
      <c r="MZ434" s="234"/>
      <c r="NA434" s="234"/>
      <c r="NB434" s="234"/>
      <c r="NC434" s="234"/>
      <c r="ND434" s="234"/>
      <c r="NE434" s="234"/>
      <c r="NF434" s="234"/>
      <c r="NG434" s="234"/>
      <c r="NH434" s="234"/>
      <c r="NI434" s="234"/>
      <c r="NJ434" s="234"/>
      <c r="NK434" s="234"/>
      <c r="NL434" s="234"/>
      <c r="NM434" s="234"/>
      <c r="NN434" s="234"/>
      <c r="NO434" s="234"/>
      <c r="NP434" s="234"/>
      <c r="NQ434" s="234"/>
      <c r="NR434" s="234"/>
      <c r="NS434" s="234"/>
      <c r="NT434" s="234"/>
      <c r="NU434" s="234"/>
      <c r="NV434" s="234"/>
      <c r="NW434" s="234"/>
      <c r="NX434" s="234"/>
      <c r="NY434" s="234"/>
      <c r="NZ434" s="234"/>
      <c r="OA434" s="234"/>
      <c r="OB434" s="234"/>
      <c r="OC434" s="234"/>
      <c r="OD434" s="234"/>
      <c r="OE434" s="234"/>
      <c r="OF434" s="234"/>
      <c r="OG434" s="234"/>
      <c r="OH434" s="234"/>
      <c r="OI434" s="234"/>
      <c r="OJ434" s="234"/>
      <c r="OK434" s="234"/>
      <c r="OL434" s="234"/>
      <c r="OM434" s="234"/>
      <c r="ON434" s="234"/>
      <c r="OO434" s="234"/>
      <c r="OP434" s="234"/>
      <c r="OQ434" s="234"/>
      <c r="OR434" s="234"/>
      <c r="OS434" s="234"/>
      <c r="OT434" s="234"/>
      <c r="OU434" s="234"/>
      <c r="OV434" s="234"/>
      <c r="OW434" s="234"/>
      <c r="OX434" s="234"/>
      <c r="OY434" s="234"/>
      <c r="OZ434" s="234"/>
      <c r="PA434" s="234"/>
      <c r="PB434" s="234"/>
      <c r="PC434" s="234"/>
      <c r="PD434" s="234"/>
      <c r="PE434" s="234"/>
      <c r="PF434" s="234"/>
      <c r="PG434" s="234"/>
      <c r="PH434" s="234"/>
      <c r="PI434" s="234"/>
      <c r="PJ434" s="234"/>
      <c r="PK434" s="234"/>
      <c r="PL434" s="234"/>
      <c r="PM434" s="234"/>
      <c r="PN434" s="234"/>
      <c r="PO434" s="234"/>
      <c r="PP434" s="234"/>
      <c r="PQ434" s="234"/>
      <c r="PR434" s="234"/>
      <c r="PS434" s="234"/>
      <c r="PT434" s="234"/>
      <c r="PU434" s="234"/>
      <c r="PV434" s="234"/>
      <c r="PW434" s="234"/>
      <c r="PX434" s="234"/>
      <c r="PY434" s="234"/>
      <c r="PZ434" s="234"/>
      <c r="QA434" s="234"/>
      <c r="QB434" s="234"/>
      <c r="QC434" s="234"/>
      <c r="QD434" s="234"/>
      <c r="QE434" s="234"/>
      <c r="QF434" s="234"/>
      <c r="QG434" s="234"/>
      <c r="QH434" s="234"/>
      <c r="QI434" s="234"/>
      <c r="QJ434" s="234"/>
      <c r="QK434" s="234"/>
      <c r="QL434" s="234"/>
      <c r="QM434" s="234"/>
      <c r="QN434" s="234"/>
      <c r="QO434" s="234"/>
      <c r="QP434" s="234"/>
      <c r="QQ434" s="234"/>
      <c r="QR434" s="234"/>
      <c r="QS434" s="234"/>
      <c r="QT434" s="234"/>
      <c r="QU434" s="234"/>
      <c r="QV434" s="234"/>
      <c r="QW434" s="234"/>
      <c r="QX434" s="234"/>
      <c r="QY434" s="234"/>
      <c r="QZ434" s="234"/>
      <c r="RA434" s="234"/>
      <c r="RB434" s="234"/>
      <c r="RC434" s="234"/>
      <c r="RD434" s="234"/>
      <c r="RE434" s="234"/>
      <c r="RF434" s="234"/>
      <c r="RG434" s="234"/>
      <c r="RH434" s="234"/>
      <c r="RI434" s="234"/>
      <c r="RJ434" s="234"/>
      <c r="RK434" s="234"/>
      <c r="RL434" s="234"/>
      <c r="RM434" s="234"/>
      <c r="RN434" s="234"/>
      <c r="RO434" s="234"/>
      <c r="RP434" s="234"/>
      <c r="RQ434" s="234"/>
      <c r="RR434" s="234"/>
      <c r="RS434" s="234"/>
      <c r="RT434" s="234"/>
      <c r="RU434" s="234"/>
      <c r="RV434" s="234"/>
      <c r="RW434" s="234"/>
      <c r="RX434" s="234"/>
      <c r="RY434" s="234"/>
      <c r="RZ434" s="234"/>
      <c r="SA434" s="234"/>
      <c r="SB434" s="234"/>
      <c r="SC434" s="234"/>
      <c r="SD434" s="234"/>
      <c r="SE434" s="234"/>
      <c r="SF434" s="234"/>
      <c r="SG434" s="234"/>
      <c r="SH434" s="234"/>
      <c r="SI434" s="234"/>
      <c r="SJ434" s="234"/>
      <c r="SK434" s="234"/>
      <c r="SL434" s="234"/>
      <c r="SM434" s="234"/>
      <c r="SN434" s="234"/>
      <c r="SO434" s="234"/>
      <c r="SP434" s="234"/>
      <c r="SQ434" s="234"/>
      <c r="SR434" s="234"/>
      <c r="SS434" s="234"/>
      <c r="ST434" s="234"/>
      <c r="SU434" s="234"/>
      <c r="SV434" s="234"/>
      <c r="SW434" s="234"/>
      <c r="SX434" s="234"/>
      <c r="SY434" s="234"/>
      <c r="SZ434" s="234"/>
      <c r="TA434" s="234"/>
      <c r="TB434" s="234"/>
      <c r="TC434" s="234"/>
      <c r="TD434" s="234"/>
      <c r="TE434" s="234"/>
      <c r="TF434" s="234"/>
      <c r="TG434" s="234"/>
      <c r="TH434" s="234"/>
      <c r="TI434" s="234"/>
      <c r="TJ434" s="234"/>
      <c r="TK434" s="234"/>
      <c r="TL434" s="234"/>
      <c r="TM434" s="234"/>
      <c r="TN434" s="234"/>
      <c r="TO434" s="234"/>
      <c r="TP434" s="234"/>
      <c r="TQ434" s="234"/>
      <c r="TR434" s="234"/>
      <c r="TS434" s="234"/>
      <c r="TT434" s="234"/>
      <c r="TU434" s="234"/>
      <c r="TV434" s="234"/>
      <c r="TW434" s="234"/>
      <c r="TX434" s="234"/>
      <c r="TY434" s="234"/>
      <c r="TZ434" s="234"/>
      <c r="UA434" s="234"/>
      <c r="UB434" s="234"/>
      <c r="UC434" s="234"/>
      <c r="UD434" s="234"/>
      <c r="UE434" s="234"/>
      <c r="UF434" s="234"/>
      <c r="UG434" s="234"/>
      <c r="UH434" s="234"/>
      <c r="UI434" s="234"/>
      <c r="UJ434" s="234"/>
      <c r="UK434" s="234"/>
      <c r="UL434" s="234"/>
      <c r="UM434" s="234"/>
      <c r="UN434" s="234"/>
      <c r="UO434" s="234"/>
      <c r="UP434" s="234"/>
      <c r="UQ434" s="234"/>
      <c r="UR434" s="234"/>
      <c r="US434" s="234"/>
      <c r="UT434" s="234"/>
      <c r="UU434" s="234"/>
      <c r="UV434" s="234"/>
      <c r="UW434" s="234"/>
      <c r="UX434" s="234"/>
      <c r="UY434" s="234"/>
      <c r="UZ434" s="234"/>
      <c r="VA434" s="234"/>
      <c r="VB434" s="234"/>
      <c r="VC434" s="234"/>
      <c r="VD434" s="234"/>
      <c r="VE434" s="234"/>
      <c r="VF434" s="234"/>
      <c r="VG434" s="234"/>
      <c r="VH434" s="234"/>
      <c r="VI434" s="234"/>
      <c r="VJ434" s="234"/>
      <c r="VK434" s="234"/>
      <c r="VL434" s="234"/>
      <c r="VM434" s="234"/>
      <c r="VN434" s="234"/>
      <c r="VO434" s="234"/>
      <c r="VP434" s="234"/>
      <c r="VQ434" s="234"/>
      <c r="VR434" s="234"/>
      <c r="VS434" s="234"/>
      <c r="VT434" s="234"/>
      <c r="VU434" s="234"/>
      <c r="VV434" s="234"/>
      <c r="VW434" s="234"/>
      <c r="VX434" s="234"/>
      <c r="VY434" s="234"/>
      <c r="VZ434" s="234"/>
      <c r="WA434" s="234"/>
      <c r="WB434" s="234"/>
      <c r="WC434" s="234"/>
      <c r="WD434" s="234"/>
      <c r="WE434" s="234"/>
      <c r="WF434" s="234"/>
      <c r="WG434" s="234"/>
      <c r="WH434" s="234"/>
      <c r="WI434" s="234"/>
      <c r="WJ434" s="234"/>
      <c r="WK434" s="234"/>
      <c r="WL434" s="234"/>
      <c r="WM434" s="234"/>
      <c r="WN434" s="234"/>
      <c r="WO434" s="234"/>
      <c r="WP434" s="234"/>
      <c r="WQ434" s="234"/>
      <c r="WR434" s="234"/>
      <c r="WS434" s="234"/>
      <c r="WT434" s="234"/>
      <c r="WU434" s="234"/>
      <c r="WV434" s="234"/>
      <c r="WW434" s="234"/>
      <c r="WX434" s="234"/>
      <c r="WY434" s="234"/>
      <c r="WZ434" s="234"/>
      <c r="XA434" s="234"/>
      <c r="XB434" s="234"/>
      <c r="XC434" s="234"/>
      <c r="XD434" s="234"/>
      <c r="XE434" s="234"/>
      <c r="XF434" s="234"/>
      <c r="XG434" s="234"/>
      <c r="XH434" s="234"/>
      <c r="XI434" s="234"/>
      <c r="XJ434" s="234"/>
      <c r="XK434" s="234"/>
      <c r="XL434" s="234"/>
      <c r="XM434" s="234"/>
      <c r="XN434" s="234"/>
      <c r="XO434" s="234"/>
      <c r="XP434" s="234"/>
      <c r="XQ434" s="234"/>
      <c r="XR434" s="234"/>
      <c r="XS434" s="234"/>
      <c r="XT434" s="234"/>
      <c r="XU434" s="234"/>
      <c r="XV434" s="234"/>
      <c r="XW434" s="234"/>
      <c r="XX434" s="234"/>
      <c r="XY434" s="234"/>
      <c r="XZ434" s="234"/>
      <c r="YA434" s="234"/>
      <c r="YB434" s="234"/>
      <c r="YC434" s="234"/>
      <c r="YD434" s="234"/>
      <c r="YE434" s="234"/>
      <c r="YF434" s="234"/>
      <c r="YG434" s="234"/>
      <c r="YH434" s="234"/>
      <c r="YI434" s="234"/>
      <c r="YJ434" s="234"/>
      <c r="YK434" s="234"/>
      <c r="YL434" s="234"/>
      <c r="YM434" s="234"/>
      <c r="YN434" s="234"/>
      <c r="YO434" s="234"/>
      <c r="YP434" s="234"/>
      <c r="YQ434" s="234"/>
      <c r="YR434" s="234"/>
      <c r="YS434" s="234"/>
      <c r="YT434" s="234"/>
      <c r="YU434" s="234"/>
      <c r="YV434" s="234"/>
      <c r="YW434" s="234"/>
      <c r="YX434" s="234"/>
      <c r="YY434" s="234"/>
      <c r="YZ434" s="234"/>
      <c r="ZA434" s="234"/>
      <c r="ZB434" s="234"/>
      <c r="ZC434" s="234"/>
      <c r="ZD434" s="234"/>
      <c r="ZE434" s="234"/>
      <c r="ZF434" s="234"/>
      <c r="ZG434" s="234"/>
      <c r="ZH434" s="234"/>
      <c r="ZI434" s="234"/>
      <c r="ZJ434" s="234"/>
      <c r="ZK434" s="234"/>
      <c r="ZL434" s="234"/>
      <c r="ZM434" s="234"/>
      <c r="ZN434" s="234"/>
      <c r="ZO434" s="234"/>
      <c r="ZP434" s="234"/>
      <c r="ZQ434" s="234"/>
      <c r="ZR434" s="234"/>
      <c r="ZS434" s="234"/>
      <c r="ZT434" s="234"/>
      <c r="ZU434" s="234"/>
      <c r="ZV434" s="234"/>
      <c r="ZW434" s="234"/>
      <c r="ZX434" s="234"/>
      <c r="ZY434" s="234"/>
      <c r="ZZ434" s="234"/>
      <c r="AAA434" s="234"/>
      <c r="AAB434" s="234"/>
      <c r="AAC434" s="234"/>
      <c r="AAD434" s="234"/>
      <c r="AAE434" s="234"/>
      <c r="AAF434" s="234"/>
      <c r="AAG434" s="234"/>
      <c r="AAH434" s="234"/>
      <c r="AAI434" s="234"/>
      <c r="AAJ434" s="234"/>
      <c r="AAK434" s="234"/>
      <c r="AAL434" s="234"/>
      <c r="AAM434" s="234"/>
      <c r="AAN434" s="234"/>
      <c r="AAO434" s="234"/>
      <c r="AAP434" s="234"/>
      <c r="AAQ434" s="234"/>
      <c r="AAR434" s="234"/>
      <c r="AAS434" s="234"/>
      <c r="AAT434" s="234"/>
      <c r="AAU434" s="234"/>
      <c r="AAV434" s="234"/>
      <c r="AAW434" s="234"/>
      <c r="AAX434" s="234"/>
      <c r="AAY434" s="234"/>
      <c r="AAZ434" s="234"/>
      <c r="ABA434" s="234"/>
      <c r="ABB434" s="234"/>
      <c r="ABC434" s="234"/>
      <c r="ABD434" s="234"/>
      <c r="ABE434" s="234"/>
      <c r="ABF434" s="234"/>
      <c r="ABG434" s="234"/>
      <c r="ABH434" s="234"/>
      <c r="ABI434" s="234"/>
      <c r="ABJ434" s="234"/>
      <c r="ABK434" s="234"/>
      <c r="ABL434" s="234"/>
      <c r="ABM434" s="234"/>
      <c r="ABN434" s="234"/>
      <c r="ABO434" s="234"/>
      <c r="ABP434" s="234"/>
      <c r="ABQ434" s="234"/>
      <c r="ABR434" s="234"/>
      <c r="ABS434" s="234"/>
      <c r="ABT434" s="234"/>
      <c r="ABU434" s="234"/>
      <c r="ABV434" s="234"/>
      <c r="ABW434" s="234"/>
      <c r="ABX434" s="234"/>
      <c r="ABY434" s="234"/>
      <c r="ABZ434" s="234"/>
      <c r="ACA434" s="234"/>
      <c r="ACB434" s="234"/>
      <c r="ACC434" s="234"/>
      <c r="ACD434" s="234"/>
      <c r="ACE434" s="234"/>
      <c r="ACF434" s="234"/>
      <c r="ACG434" s="234"/>
      <c r="ACH434" s="234"/>
      <c r="ACI434" s="234"/>
      <c r="ACJ434" s="234"/>
      <c r="ACK434" s="234"/>
      <c r="ACL434" s="234"/>
      <c r="ACM434" s="234"/>
      <c r="ACN434" s="234"/>
      <c r="ACO434" s="234"/>
      <c r="ACP434" s="234"/>
      <c r="ACQ434" s="234"/>
      <c r="ACR434" s="234"/>
      <c r="ACS434" s="234"/>
      <c r="ACT434" s="234"/>
      <c r="ACU434" s="234"/>
      <c r="ACV434" s="234"/>
      <c r="ACW434" s="234"/>
      <c r="ACX434" s="234"/>
      <c r="ACY434" s="234"/>
      <c r="ACZ434" s="234"/>
      <c r="ADA434" s="234"/>
      <c r="ADB434" s="234"/>
      <c r="ADC434" s="234"/>
      <c r="ADD434" s="234"/>
      <c r="ADE434" s="234"/>
      <c r="ADF434" s="234"/>
      <c r="ADG434" s="234"/>
      <c r="ADH434" s="234"/>
      <c r="ADI434" s="234"/>
      <c r="ADJ434" s="234"/>
      <c r="ADK434" s="234"/>
      <c r="ADL434" s="234"/>
      <c r="ADM434" s="234"/>
      <c r="ADN434" s="234"/>
      <c r="ADO434" s="234"/>
      <c r="ADP434" s="234"/>
      <c r="ADQ434" s="234"/>
      <c r="ADR434" s="234"/>
      <c r="ADS434" s="234"/>
      <c r="ADT434" s="234"/>
      <c r="ADU434" s="234"/>
      <c r="ADV434" s="234"/>
      <c r="ADW434" s="234"/>
      <c r="ADX434" s="234"/>
      <c r="ADY434" s="234"/>
      <c r="ADZ434" s="234"/>
      <c r="AEA434" s="234"/>
      <c r="AEB434" s="234"/>
      <c r="AEC434" s="234"/>
      <c r="AED434" s="234"/>
      <c r="AEE434" s="234"/>
      <c r="AEF434" s="234"/>
      <c r="AEG434" s="234"/>
      <c r="AEH434" s="234"/>
      <c r="AEI434" s="234"/>
      <c r="AEJ434" s="234"/>
      <c r="AEK434" s="234"/>
      <c r="AEL434" s="234"/>
      <c r="AEM434" s="234"/>
      <c r="AEN434" s="234"/>
      <c r="AEO434" s="234"/>
      <c r="AEP434" s="234"/>
      <c r="AEQ434" s="234"/>
      <c r="AER434" s="234"/>
      <c r="AES434" s="234"/>
      <c r="AET434" s="234"/>
      <c r="AEU434" s="234"/>
      <c r="AEV434" s="234"/>
      <c r="AEW434" s="234"/>
      <c r="AEX434" s="234"/>
      <c r="AEY434" s="234"/>
      <c r="AEZ434" s="234"/>
      <c r="AFA434" s="234"/>
      <c r="AFB434" s="234"/>
      <c r="AFC434" s="234"/>
      <c r="AFD434" s="234"/>
      <c r="AFE434" s="234"/>
      <c r="AFF434" s="234"/>
      <c r="AFG434" s="234"/>
      <c r="AFH434" s="234"/>
      <c r="AFI434" s="234"/>
      <c r="AFJ434" s="234"/>
      <c r="AFK434" s="234"/>
      <c r="AFL434" s="234"/>
      <c r="AFM434" s="234"/>
      <c r="AFN434" s="234"/>
      <c r="AFO434" s="234"/>
      <c r="AFP434" s="234"/>
      <c r="AFQ434" s="234"/>
      <c r="AFR434" s="234"/>
      <c r="AFS434" s="234"/>
      <c r="AFT434" s="234"/>
      <c r="AFU434" s="234"/>
      <c r="AFV434" s="234"/>
      <c r="AFW434" s="234"/>
      <c r="AFX434" s="234"/>
      <c r="AFY434" s="234"/>
      <c r="AFZ434" s="234"/>
      <c r="AGA434" s="234"/>
      <c r="AGB434" s="234"/>
      <c r="AGC434" s="234"/>
      <c r="AGD434" s="234"/>
      <c r="AGE434" s="234"/>
      <c r="AGF434" s="234"/>
      <c r="AGG434" s="234"/>
      <c r="AGH434" s="234"/>
      <c r="AGI434" s="234"/>
      <c r="AGJ434" s="234"/>
      <c r="AGK434" s="234"/>
      <c r="AGL434" s="234"/>
      <c r="AGM434" s="234"/>
      <c r="AGN434" s="234"/>
      <c r="AGO434" s="234"/>
      <c r="AGP434" s="234"/>
      <c r="AGQ434" s="234"/>
      <c r="AGR434" s="234"/>
      <c r="AGS434" s="234"/>
      <c r="AGT434" s="234"/>
      <c r="AGU434" s="234"/>
      <c r="AGV434" s="234"/>
      <c r="AGW434" s="234"/>
      <c r="AGX434" s="234"/>
      <c r="AGY434" s="234"/>
      <c r="AGZ434" s="234"/>
      <c r="AHA434" s="234"/>
      <c r="AHB434" s="234"/>
      <c r="AHC434" s="234"/>
      <c r="AHD434" s="234"/>
      <c r="AHE434" s="234"/>
      <c r="AHF434" s="234"/>
      <c r="AHG434" s="234"/>
      <c r="AHH434" s="234"/>
      <c r="AHI434" s="234"/>
      <c r="AHJ434" s="234"/>
      <c r="AHK434" s="234"/>
      <c r="AHL434" s="234"/>
      <c r="AHM434" s="234"/>
      <c r="AHN434" s="234"/>
      <c r="AHO434" s="234"/>
      <c r="AHP434" s="234"/>
      <c r="AHQ434" s="234"/>
      <c r="AHR434" s="234"/>
      <c r="AHS434" s="234"/>
      <c r="AHT434" s="234"/>
      <c r="AHU434" s="234"/>
      <c r="AHV434" s="234"/>
      <c r="AHW434" s="234"/>
      <c r="AHX434" s="234"/>
      <c r="AHY434" s="234"/>
      <c r="AHZ434" s="234"/>
      <c r="AIA434" s="234"/>
      <c r="AIB434" s="234"/>
      <c r="AIC434" s="234"/>
      <c r="AID434" s="234"/>
      <c r="AIE434" s="234"/>
      <c r="AIF434" s="234"/>
      <c r="AIG434" s="234"/>
      <c r="AIH434" s="234"/>
      <c r="AII434" s="234"/>
      <c r="AIJ434" s="234"/>
      <c r="AIK434" s="234"/>
      <c r="AIL434" s="234"/>
      <c r="AIM434" s="234"/>
      <c r="AIN434" s="234"/>
      <c r="AIO434" s="234"/>
      <c r="AIP434" s="234"/>
      <c r="AIQ434" s="234"/>
      <c r="AIR434" s="234"/>
      <c r="AIS434" s="234"/>
      <c r="AIT434" s="234"/>
      <c r="AIU434" s="234"/>
      <c r="AIV434" s="234"/>
      <c r="AIW434" s="234"/>
      <c r="AIX434" s="234"/>
      <c r="AIY434" s="234"/>
      <c r="AIZ434" s="234"/>
      <c r="AJA434" s="234"/>
      <c r="AJB434" s="234"/>
      <c r="AJC434" s="234"/>
      <c r="AJD434" s="234"/>
      <c r="AJE434" s="234"/>
      <c r="AJF434" s="234"/>
      <c r="AJG434" s="234"/>
      <c r="AJH434" s="234"/>
      <c r="AJI434" s="234"/>
      <c r="AJJ434" s="234"/>
      <c r="AJK434" s="234"/>
      <c r="AJL434" s="234"/>
      <c r="AJM434" s="234"/>
      <c r="AJN434" s="234"/>
      <c r="AJO434" s="234"/>
      <c r="AJP434" s="234"/>
      <c r="AJQ434" s="234"/>
      <c r="AJR434" s="234"/>
      <c r="AJS434" s="234"/>
      <c r="AJT434" s="234"/>
      <c r="AJU434" s="234"/>
      <c r="AJV434" s="234"/>
      <c r="AJW434" s="234"/>
      <c r="AJX434" s="234"/>
      <c r="AJY434" s="234"/>
      <c r="AJZ434" s="234"/>
      <c r="AKA434" s="234"/>
      <c r="AKB434" s="234"/>
      <c r="AKC434" s="234"/>
      <c r="AKD434" s="234"/>
      <c r="AKE434" s="234"/>
      <c r="AKF434" s="234"/>
      <c r="AKG434" s="234"/>
      <c r="AKH434" s="234"/>
      <c r="AKI434" s="234"/>
      <c r="AKJ434" s="234"/>
      <c r="AKK434" s="234"/>
      <c r="AKL434" s="234"/>
      <c r="AKM434" s="234"/>
      <c r="AKN434" s="234"/>
      <c r="AKO434" s="234"/>
      <c r="AKP434" s="234"/>
      <c r="AKQ434" s="234"/>
      <c r="AKR434" s="234"/>
      <c r="AKS434" s="234"/>
      <c r="AKT434" s="234"/>
      <c r="AKU434" s="234"/>
      <c r="AKV434" s="234"/>
      <c r="AKW434" s="234"/>
      <c r="AKX434" s="234"/>
      <c r="AKY434" s="234"/>
      <c r="AKZ434" s="234"/>
      <c r="ALA434" s="234"/>
      <c r="ALB434" s="234"/>
      <c r="ALC434" s="234"/>
      <c r="ALD434" s="234"/>
      <c r="ALE434" s="234"/>
      <c r="ALF434" s="234"/>
      <c r="ALG434" s="234"/>
      <c r="ALH434" s="234"/>
      <c r="ALI434" s="234"/>
      <c r="ALJ434" s="234"/>
      <c r="ALK434" s="234"/>
      <c r="ALL434" s="234"/>
      <c r="ALM434" s="234"/>
      <c r="ALN434" s="234"/>
      <c r="ALO434" s="234"/>
      <c r="ALP434" s="234"/>
      <c r="ALQ434" s="234"/>
      <c r="ALR434" s="234"/>
      <c r="ALS434" s="234"/>
      <c r="ALT434" s="234"/>
      <c r="ALU434" s="234"/>
      <c r="ALV434" s="234"/>
      <c r="ALW434" s="234"/>
      <c r="ALX434" s="234"/>
      <c r="ALY434" s="234"/>
      <c r="ALZ434" s="234"/>
      <c r="AMA434" s="234"/>
      <c r="AMB434" s="234"/>
      <c r="AMC434" s="234"/>
      <c r="AMD434" s="234"/>
      <c r="AME434" s="234"/>
      <c r="AMF434" s="234"/>
      <c r="AMG434" s="234"/>
      <c r="AMH434" s="234"/>
      <c r="AMI434" s="234"/>
      <c r="AMJ434" s="234"/>
      <c r="AMK434" s="234"/>
      <c r="AML434" s="234"/>
      <c r="AMM434" s="234"/>
      <c r="AMN434" s="234"/>
      <c r="AMO434" s="234"/>
      <c r="AMP434" s="234"/>
      <c r="AMQ434" s="234"/>
      <c r="AMR434" s="234"/>
      <c r="AMS434" s="234"/>
      <c r="AMT434" s="234"/>
      <c r="AMU434" s="234"/>
      <c r="AMV434" s="234"/>
      <c r="AMW434" s="234"/>
      <c r="AMX434" s="234"/>
      <c r="AMY434" s="234"/>
      <c r="AMZ434" s="234"/>
      <c r="ANA434" s="234"/>
      <c r="ANB434" s="234"/>
      <c r="ANC434" s="234"/>
      <c r="AND434" s="234"/>
      <c r="ANE434" s="234"/>
      <c r="ANF434" s="234"/>
      <c r="ANG434" s="234"/>
      <c r="ANH434" s="234"/>
      <c r="ANI434" s="234"/>
      <c r="ANJ434" s="234"/>
      <c r="ANK434" s="234"/>
      <c r="ANL434" s="234"/>
      <c r="ANM434" s="234"/>
      <c r="ANN434" s="234"/>
      <c r="ANO434" s="234"/>
      <c r="ANP434" s="234"/>
      <c r="ANQ434" s="234"/>
      <c r="ANR434" s="234"/>
      <c r="ANS434" s="234"/>
      <c r="ANT434" s="234"/>
      <c r="ANU434" s="234"/>
      <c r="ANV434" s="234"/>
      <c r="ANW434" s="234"/>
      <c r="ANX434" s="234"/>
      <c r="ANY434" s="234"/>
      <c r="ANZ434" s="234"/>
      <c r="AOA434" s="234"/>
      <c r="AOB434" s="234"/>
      <c r="AOC434" s="234"/>
      <c r="AOD434" s="234"/>
      <c r="AOE434" s="234"/>
      <c r="AOF434" s="234"/>
      <c r="AOG434" s="234"/>
      <c r="AOH434" s="234"/>
      <c r="AOI434" s="234"/>
      <c r="AOJ434" s="234"/>
      <c r="AOK434" s="234"/>
      <c r="AOL434" s="234"/>
      <c r="AOM434" s="234"/>
      <c r="AON434" s="234"/>
      <c r="AOO434" s="234"/>
      <c r="AOP434" s="234"/>
      <c r="AOQ434" s="234"/>
      <c r="AOR434" s="234"/>
      <c r="AOS434" s="234"/>
      <c r="AOT434" s="234"/>
      <c r="AOU434" s="234"/>
      <c r="AOV434" s="234"/>
      <c r="AOW434" s="234"/>
      <c r="AOX434" s="234"/>
      <c r="AOY434" s="234"/>
      <c r="AOZ434" s="234"/>
      <c r="APA434" s="234"/>
      <c r="APB434" s="234"/>
      <c r="APC434" s="234"/>
      <c r="APD434" s="234"/>
      <c r="APE434" s="234"/>
      <c r="APF434" s="234"/>
      <c r="APG434" s="234"/>
      <c r="APH434" s="234"/>
      <c r="API434" s="234"/>
      <c r="APJ434" s="234"/>
      <c r="APK434" s="234"/>
      <c r="APL434" s="234"/>
      <c r="APM434" s="234"/>
      <c r="APN434" s="234"/>
      <c r="APO434" s="234"/>
      <c r="APP434" s="234"/>
      <c r="APQ434" s="234"/>
      <c r="APR434" s="234"/>
      <c r="APS434" s="234"/>
      <c r="APT434" s="234"/>
      <c r="APU434" s="234"/>
      <c r="APV434" s="234"/>
      <c r="APW434" s="234"/>
      <c r="APX434" s="234"/>
      <c r="APY434" s="234"/>
      <c r="APZ434" s="234"/>
      <c r="AQA434" s="234"/>
      <c r="AQB434" s="234"/>
      <c r="AQC434" s="234"/>
      <c r="AQD434" s="234"/>
      <c r="AQE434" s="234"/>
      <c r="AQF434" s="234"/>
      <c r="AQG434" s="234"/>
      <c r="AQH434" s="234"/>
      <c r="AQI434" s="234"/>
      <c r="AQJ434" s="234"/>
      <c r="AQK434" s="234"/>
      <c r="AQL434" s="234"/>
      <c r="AQM434" s="234"/>
      <c r="AQN434" s="234"/>
      <c r="AQO434" s="234"/>
      <c r="AQP434" s="234"/>
      <c r="AQQ434" s="234"/>
      <c r="AQR434" s="234"/>
      <c r="AQS434" s="234"/>
      <c r="AQT434" s="234"/>
      <c r="AQU434" s="234"/>
      <c r="AQV434" s="234"/>
      <c r="AQW434" s="234"/>
      <c r="AQX434" s="234"/>
      <c r="AQY434" s="234"/>
      <c r="AQZ434" s="234"/>
      <c r="ARA434" s="234"/>
      <c r="ARB434" s="234"/>
      <c r="ARC434" s="234"/>
      <c r="ARD434" s="234"/>
      <c r="ARE434" s="234"/>
      <c r="ARF434" s="234"/>
      <c r="ARG434" s="234"/>
      <c r="ARH434" s="234"/>
      <c r="ARI434" s="234"/>
      <c r="ARJ434" s="234"/>
      <c r="ARK434" s="234"/>
      <c r="ARL434" s="234"/>
      <c r="ARM434" s="234"/>
      <c r="ARN434" s="234"/>
      <c r="ARO434" s="234"/>
      <c r="ARP434" s="234"/>
      <c r="ARQ434" s="234"/>
      <c r="ARR434" s="234"/>
      <c r="ARS434" s="234"/>
      <c r="ART434" s="234"/>
      <c r="ARU434" s="234"/>
      <c r="ARV434" s="234"/>
      <c r="ARW434" s="234"/>
      <c r="ARX434" s="234"/>
      <c r="ARY434" s="234"/>
      <c r="ARZ434" s="234"/>
      <c r="ASA434" s="234"/>
      <c r="ASB434" s="234"/>
      <c r="ASC434" s="234"/>
      <c r="ASD434" s="234"/>
      <c r="ASE434" s="234"/>
      <c r="ASF434" s="234"/>
      <c r="ASG434" s="234"/>
      <c r="ASH434" s="234"/>
      <c r="ASI434" s="234"/>
      <c r="ASJ434" s="234"/>
      <c r="ASK434" s="234"/>
      <c r="ASL434" s="234"/>
      <c r="ASM434" s="234"/>
      <c r="ASN434" s="234"/>
      <c r="ASO434" s="234"/>
      <c r="ASP434" s="234"/>
      <c r="ASQ434" s="234"/>
      <c r="ASR434" s="234"/>
      <c r="ASS434" s="234"/>
      <c r="AST434" s="234"/>
      <c r="ASU434" s="234"/>
      <c r="ASV434" s="234"/>
      <c r="ASW434" s="234"/>
      <c r="ASX434" s="234"/>
      <c r="ASY434" s="234"/>
      <c r="ASZ434" s="234"/>
      <c r="ATA434" s="234"/>
      <c r="ATB434" s="234"/>
      <c r="ATC434" s="234"/>
      <c r="ATD434" s="234"/>
      <c r="ATE434" s="234"/>
      <c r="ATF434" s="234"/>
      <c r="ATG434" s="234"/>
      <c r="ATH434" s="234"/>
      <c r="ATI434" s="234"/>
      <c r="ATJ434" s="234"/>
      <c r="ATK434" s="234"/>
      <c r="ATL434" s="234"/>
      <c r="ATM434" s="234"/>
      <c r="ATN434" s="234"/>
      <c r="ATO434" s="234"/>
      <c r="ATP434" s="234"/>
      <c r="ATQ434" s="234"/>
      <c r="ATR434" s="234"/>
      <c r="ATS434" s="234"/>
      <c r="ATT434" s="234"/>
      <c r="ATU434" s="234"/>
      <c r="ATV434" s="234"/>
      <c r="ATW434" s="234"/>
      <c r="ATX434" s="234"/>
      <c r="ATY434" s="234"/>
      <c r="ATZ434" s="234"/>
      <c r="AUA434" s="234"/>
      <c r="AUB434" s="234"/>
      <c r="AUC434" s="234"/>
      <c r="AUD434" s="234"/>
      <c r="AUE434" s="234"/>
      <c r="AUF434" s="234"/>
      <c r="AUG434" s="234"/>
      <c r="AUH434" s="234"/>
      <c r="AUI434" s="234"/>
      <c r="AUJ434" s="234"/>
      <c r="AUK434" s="234"/>
      <c r="AUL434" s="234"/>
      <c r="AUM434" s="234"/>
      <c r="AUN434" s="234"/>
      <c r="AUO434" s="234"/>
      <c r="AUP434" s="234"/>
      <c r="AUQ434" s="234"/>
      <c r="AUR434" s="234"/>
      <c r="AUS434" s="234"/>
      <c r="AUT434" s="234"/>
      <c r="AUU434" s="234"/>
      <c r="AUV434" s="234"/>
      <c r="AUW434" s="234"/>
      <c r="AUX434" s="234"/>
      <c r="AUY434" s="234"/>
      <c r="AUZ434" s="234"/>
      <c r="AVA434" s="234"/>
      <c r="AVB434" s="234"/>
      <c r="AVC434" s="234"/>
      <c r="AVD434" s="234"/>
      <c r="AVE434" s="234"/>
      <c r="AVF434" s="234"/>
      <c r="AVG434" s="234"/>
      <c r="AVH434" s="234"/>
      <c r="AVI434" s="234"/>
      <c r="AVJ434" s="234"/>
      <c r="AVK434" s="234"/>
      <c r="AVL434" s="234"/>
      <c r="AVM434" s="234"/>
      <c r="AVN434" s="234"/>
      <c r="AVO434" s="234"/>
      <c r="AVP434" s="234"/>
      <c r="AVQ434" s="234"/>
      <c r="AVR434" s="234"/>
      <c r="AVS434" s="234"/>
      <c r="AVT434" s="234"/>
      <c r="AVU434" s="234"/>
      <c r="AVV434" s="234"/>
      <c r="AVW434" s="234"/>
      <c r="AVX434" s="234"/>
      <c r="AVY434" s="234"/>
      <c r="AVZ434" s="234"/>
      <c r="AWA434" s="234"/>
      <c r="AWB434" s="234"/>
      <c r="AWC434" s="234"/>
      <c r="AWD434" s="234"/>
      <c r="AWE434" s="234"/>
      <c r="AWF434" s="234"/>
      <c r="AWG434" s="234"/>
      <c r="AWH434" s="234"/>
      <c r="AWI434" s="234"/>
      <c r="AWJ434" s="234"/>
      <c r="AWK434" s="234"/>
      <c r="AWL434" s="234"/>
      <c r="AWM434" s="234"/>
      <c r="AWN434" s="234"/>
      <c r="AWO434" s="234"/>
      <c r="AWP434" s="234"/>
      <c r="AWQ434" s="234"/>
      <c r="AWR434" s="234"/>
      <c r="AWS434" s="234"/>
      <c r="AWT434" s="234"/>
      <c r="AWU434" s="234"/>
      <c r="AWV434" s="234"/>
      <c r="AWW434" s="234"/>
      <c r="AWX434" s="234"/>
      <c r="AWY434" s="234"/>
      <c r="AWZ434" s="234"/>
      <c r="AXA434" s="234"/>
      <c r="AXB434" s="234"/>
      <c r="AXC434" s="234"/>
      <c r="AXD434" s="234"/>
      <c r="AXE434" s="234"/>
      <c r="AXF434" s="234"/>
      <c r="AXG434" s="234"/>
      <c r="AXH434" s="234"/>
      <c r="AXI434" s="234"/>
      <c r="AXJ434" s="234"/>
      <c r="AXK434" s="234"/>
      <c r="AXL434" s="234"/>
      <c r="AXM434" s="234"/>
      <c r="AXN434" s="234"/>
      <c r="AXO434" s="234"/>
      <c r="AXP434" s="234"/>
      <c r="AXQ434" s="234"/>
      <c r="AXR434" s="234"/>
      <c r="AXS434" s="234"/>
      <c r="AXT434" s="234"/>
      <c r="AXU434" s="234"/>
      <c r="AXV434" s="234"/>
      <c r="AXW434" s="234"/>
      <c r="AXX434" s="234"/>
      <c r="AXY434" s="234"/>
      <c r="AXZ434" s="234"/>
      <c r="AYA434" s="234"/>
      <c r="AYB434" s="234"/>
      <c r="AYC434" s="234"/>
      <c r="AYD434" s="234"/>
      <c r="AYE434" s="234"/>
      <c r="AYF434" s="234"/>
      <c r="AYG434" s="234"/>
      <c r="AYH434" s="234"/>
      <c r="AYI434" s="234"/>
      <c r="AYJ434" s="234"/>
      <c r="AYK434" s="234"/>
      <c r="AYL434" s="234"/>
      <c r="AYM434" s="234"/>
      <c r="AYN434" s="234"/>
      <c r="AYO434" s="234"/>
      <c r="AYP434" s="234"/>
      <c r="AYQ434" s="234"/>
      <c r="AYR434" s="234"/>
      <c r="AYS434" s="234"/>
      <c r="AYT434" s="234"/>
      <c r="AYU434" s="234"/>
      <c r="AYV434" s="234"/>
      <c r="AYW434" s="234"/>
      <c r="AYX434" s="234"/>
      <c r="AYY434" s="234"/>
      <c r="AYZ434" s="234"/>
      <c r="AZA434" s="234"/>
      <c r="AZB434" s="234"/>
      <c r="AZC434" s="234"/>
      <c r="AZD434" s="234"/>
      <c r="AZE434" s="234"/>
      <c r="AZF434" s="234"/>
      <c r="AZG434" s="234"/>
      <c r="AZH434" s="234"/>
      <c r="AZI434" s="234"/>
      <c r="AZJ434" s="234"/>
      <c r="AZK434" s="234"/>
      <c r="AZL434" s="234"/>
      <c r="AZM434" s="234"/>
      <c r="AZN434" s="234"/>
      <c r="AZO434" s="234"/>
      <c r="AZP434" s="234"/>
      <c r="AZQ434" s="234"/>
      <c r="AZR434" s="234"/>
      <c r="AZS434" s="234"/>
      <c r="AZT434" s="234"/>
      <c r="AZU434" s="234"/>
      <c r="AZV434" s="234"/>
      <c r="AZW434" s="234"/>
      <c r="AZX434" s="234"/>
      <c r="AZY434" s="234"/>
      <c r="AZZ434" s="234"/>
      <c r="BAA434" s="234"/>
      <c r="BAB434" s="234"/>
      <c r="BAC434" s="234"/>
      <c r="BAD434" s="234"/>
      <c r="BAE434" s="234"/>
      <c r="BAF434" s="234"/>
      <c r="BAG434" s="234"/>
      <c r="BAH434" s="234"/>
      <c r="BAI434" s="234"/>
      <c r="BAJ434" s="234"/>
      <c r="BAK434" s="234"/>
      <c r="BAL434" s="234"/>
      <c r="BAM434" s="234"/>
      <c r="BAN434" s="234"/>
      <c r="BAO434" s="234"/>
      <c r="BAP434" s="234"/>
      <c r="BAQ434" s="234"/>
      <c r="BAR434" s="234"/>
      <c r="BAS434" s="234"/>
      <c r="BAT434" s="234"/>
      <c r="BAU434" s="234"/>
      <c r="BAV434" s="234"/>
      <c r="BAW434" s="234"/>
      <c r="BAX434" s="234"/>
      <c r="BAY434" s="234"/>
      <c r="BAZ434" s="234"/>
      <c r="BBA434" s="234"/>
      <c r="BBB434" s="234"/>
      <c r="BBC434" s="234"/>
      <c r="BBD434" s="234"/>
      <c r="BBE434" s="234"/>
      <c r="BBF434" s="234"/>
      <c r="BBG434" s="234"/>
      <c r="BBH434" s="234"/>
      <c r="BBI434" s="234"/>
      <c r="BBJ434" s="234"/>
      <c r="BBK434" s="234"/>
      <c r="BBL434" s="234"/>
      <c r="BBM434" s="234"/>
      <c r="BBN434" s="234"/>
      <c r="BBO434" s="234"/>
      <c r="BBP434" s="234"/>
      <c r="BBQ434" s="234"/>
      <c r="BBR434" s="234"/>
      <c r="BBS434" s="234"/>
      <c r="BBT434" s="234"/>
      <c r="BBU434" s="234"/>
      <c r="BBV434" s="234"/>
      <c r="BBW434" s="234"/>
      <c r="BBX434" s="234"/>
      <c r="BBY434" s="234"/>
      <c r="BBZ434" s="234"/>
      <c r="BCA434" s="234"/>
      <c r="BCB434" s="234"/>
      <c r="BCC434" s="234"/>
      <c r="BCD434" s="234"/>
      <c r="BCE434" s="234"/>
      <c r="BCF434" s="234"/>
      <c r="BCG434" s="234"/>
      <c r="BCH434" s="234"/>
      <c r="BCI434" s="234"/>
      <c r="BCJ434" s="234"/>
      <c r="BCK434" s="234"/>
      <c r="BCL434" s="234"/>
      <c r="BCM434" s="234"/>
      <c r="BCN434" s="234"/>
      <c r="BCO434" s="234"/>
      <c r="BCP434" s="234"/>
      <c r="BCQ434" s="234"/>
      <c r="BCR434" s="234"/>
      <c r="BCS434" s="234"/>
      <c r="BCT434" s="234"/>
      <c r="BCU434" s="234"/>
      <c r="BCV434" s="234"/>
      <c r="BCW434" s="234"/>
      <c r="BCX434" s="234"/>
      <c r="BCY434" s="234"/>
      <c r="BCZ434" s="234"/>
      <c r="BDA434" s="234"/>
      <c r="BDB434" s="234"/>
      <c r="BDC434" s="234"/>
      <c r="BDD434" s="234"/>
      <c r="BDE434" s="234"/>
      <c r="BDF434" s="234"/>
      <c r="BDG434" s="234"/>
      <c r="BDH434" s="234"/>
      <c r="BDI434" s="234"/>
      <c r="BDJ434" s="234"/>
      <c r="BDK434" s="234"/>
      <c r="BDL434" s="234"/>
      <c r="BDM434" s="234"/>
      <c r="BDN434" s="234"/>
      <c r="BDO434" s="234"/>
      <c r="BDP434" s="234"/>
      <c r="BDQ434" s="234"/>
      <c r="BDR434" s="234"/>
      <c r="BDS434" s="234"/>
      <c r="BDT434" s="234"/>
      <c r="BDU434" s="234"/>
      <c r="BDV434" s="234"/>
      <c r="BDW434" s="234"/>
      <c r="BDX434" s="234"/>
      <c r="BDY434" s="234"/>
      <c r="BDZ434" s="234"/>
      <c r="BEA434" s="234"/>
      <c r="BEB434" s="234"/>
      <c r="BEC434" s="234"/>
      <c r="BED434" s="234"/>
      <c r="BEE434" s="234"/>
      <c r="BEF434" s="234"/>
      <c r="BEG434" s="234"/>
      <c r="BEH434" s="234"/>
      <c r="BEI434" s="234"/>
      <c r="BEJ434" s="234"/>
      <c r="BEK434" s="234"/>
      <c r="BEL434" s="234"/>
      <c r="BEM434" s="234"/>
      <c r="BEN434" s="234"/>
      <c r="BEO434" s="234"/>
      <c r="BEP434" s="234"/>
      <c r="BEQ434" s="234"/>
      <c r="BER434" s="234"/>
      <c r="BES434" s="234"/>
      <c r="BET434" s="234"/>
      <c r="BEU434" s="234"/>
      <c r="BEV434" s="234"/>
      <c r="BEW434" s="234"/>
      <c r="BEX434" s="234"/>
      <c r="BEY434" s="234"/>
      <c r="BEZ434" s="234"/>
      <c r="BFA434" s="234"/>
      <c r="BFB434" s="234"/>
      <c r="BFC434" s="234"/>
      <c r="BFD434" s="234"/>
      <c r="BFE434" s="234"/>
      <c r="BFF434" s="234"/>
      <c r="BFG434" s="234"/>
      <c r="BFH434" s="234"/>
      <c r="BFI434" s="234"/>
      <c r="BFJ434" s="234"/>
      <c r="BFK434" s="234"/>
      <c r="BFL434" s="234"/>
      <c r="BFM434" s="234"/>
      <c r="BFN434" s="234"/>
      <c r="BFO434" s="234"/>
      <c r="BFP434" s="234"/>
      <c r="BFQ434" s="234"/>
      <c r="BFR434" s="234"/>
      <c r="BFS434" s="234"/>
      <c r="BFT434" s="234"/>
      <c r="BFU434" s="234"/>
      <c r="BFV434" s="234"/>
      <c r="BFW434" s="234"/>
      <c r="BFX434" s="234"/>
      <c r="BFY434" s="234"/>
      <c r="BFZ434" s="234"/>
      <c r="BGA434" s="234"/>
      <c r="BGB434" s="234"/>
      <c r="BGC434" s="234"/>
      <c r="BGD434" s="234"/>
      <c r="BGE434" s="234"/>
      <c r="BGF434" s="234"/>
      <c r="BGG434" s="234"/>
      <c r="BGH434" s="234"/>
      <c r="BGI434" s="234"/>
      <c r="BGJ434" s="234"/>
      <c r="BGK434" s="234"/>
      <c r="BGL434" s="234"/>
      <c r="BGM434" s="234"/>
      <c r="BGN434" s="234"/>
      <c r="BGO434" s="234"/>
      <c r="BGP434" s="234"/>
      <c r="BGQ434" s="234"/>
      <c r="BGR434" s="234"/>
      <c r="BGS434" s="234"/>
      <c r="BGT434" s="234"/>
      <c r="BGU434" s="234"/>
      <c r="BGV434" s="234"/>
      <c r="BGW434" s="234"/>
      <c r="BGX434" s="234"/>
      <c r="BGY434" s="234"/>
      <c r="BGZ434" s="234"/>
      <c r="BHA434" s="234"/>
      <c r="BHB434" s="234"/>
      <c r="BHC434" s="234"/>
      <c r="BHD434" s="234"/>
      <c r="BHE434" s="234"/>
      <c r="BHF434" s="234"/>
      <c r="BHG434" s="234"/>
      <c r="BHH434" s="234"/>
      <c r="BHI434" s="234"/>
      <c r="BHJ434" s="234"/>
      <c r="BHK434" s="234"/>
      <c r="BHL434" s="234"/>
      <c r="BHM434" s="234"/>
      <c r="BHN434" s="234"/>
      <c r="BHO434" s="234"/>
      <c r="BHP434" s="234"/>
      <c r="BHQ434" s="234"/>
      <c r="BHR434" s="234"/>
      <c r="BHS434" s="234"/>
      <c r="BHT434" s="234"/>
      <c r="BHU434" s="234"/>
      <c r="BHV434" s="234"/>
      <c r="BHW434" s="234"/>
      <c r="BHX434" s="234"/>
      <c r="BHY434" s="234"/>
      <c r="BHZ434" s="234"/>
      <c r="BIA434" s="234"/>
      <c r="BIB434" s="234"/>
      <c r="BIC434" s="234"/>
      <c r="BID434" s="234"/>
      <c r="BIE434" s="234"/>
      <c r="BIF434" s="234"/>
      <c r="BIG434" s="234"/>
      <c r="BIH434" s="234"/>
      <c r="BII434" s="234"/>
      <c r="BIJ434" s="234"/>
      <c r="BIK434" s="234"/>
      <c r="BIL434" s="234"/>
      <c r="BIM434" s="234"/>
      <c r="BIN434" s="234"/>
      <c r="BIO434" s="234"/>
      <c r="BIP434" s="234"/>
      <c r="BIQ434" s="234"/>
      <c r="BIR434" s="234"/>
      <c r="BIS434" s="234"/>
      <c r="BIT434" s="234"/>
      <c r="BIU434" s="234"/>
      <c r="BIV434" s="234"/>
      <c r="BIW434" s="234"/>
      <c r="BIX434" s="234"/>
      <c r="BIY434" s="234"/>
      <c r="BIZ434" s="234"/>
      <c r="BJA434" s="234"/>
      <c r="BJB434" s="234"/>
      <c r="BJC434" s="234"/>
      <c r="BJD434" s="234"/>
      <c r="BJE434" s="234"/>
      <c r="BJF434" s="234"/>
      <c r="BJG434" s="234"/>
      <c r="BJH434" s="234"/>
      <c r="BJI434" s="234"/>
      <c r="BJJ434" s="234"/>
      <c r="BJK434" s="234"/>
      <c r="BJL434" s="234"/>
      <c r="BJM434" s="234"/>
      <c r="BJN434" s="234"/>
      <c r="BJO434" s="234"/>
      <c r="BJP434" s="234"/>
      <c r="BJQ434" s="234"/>
      <c r="BJR434" s="234"/>
      <c r="BJS434" s="234"/>
      <c r="BJT434" s="234"/>
      <c r="BJU434" s="234"/>
      <c r="BJV434" s="234"/>
      <c r="BJW434" s="234"/>
      <c r="BJX434" s="234"/>
      <c r="BJY434" s="234"/>
      <c r="BJZ434" s="234"/>
      <c r="BKA434" s="234"/>
      <c r="BKB434" s="234"/>
      <c r="BKC434" s="234"/>
      <c r="BKD434" s="234"/>
      <c r="BKE434" s="234"/>
      <c r="BKF434" s="234"/>
      <c r="BKG434" s="234"/>
      <c r="BKH434" s="234"/>
      <c r="BKI434" s="234"/>
      <c r="BKJ434" s="234"/>
      <c r="BKK434" s="234"/>
      <c r="BKL434" s="234"/>
      <c r="BKM434" s="234"/>
      <c r="BKN434" s="234"/>
      <c r="BKO434" s="234"/>
      <c r="BKP434" s="234"/>
      <c r="BKQ434" s="234"/>
      <c r="BKR434" s="234"/>
      <c r="BKS434" s="234"/>
      <c r="BKT434" s="234"/>
      <c r="BKU434" s="234"/>
      <c r="BKV434" s="234"/>
      <c r="BKW434" s="234"/>
      <c r="BKX434" s="234"/>
      <c r="BKY434" s="234"/>
      <c r="BKZ434" s="234"/>
      <c r="BLA434" s="234"/>
      <c r="BLB434" s="234"/>
      <c r="BLC434" s="234"/>
      <c r="BLD434" s="234"/>
      <c r="BLE434" s="234"/>
      <c r="BLF434" s="234"/>
      <c r="BLG434" s="234"/>
      <c r="BLH434" s="234"/>
      <c r="BLI434" s="234"/>
      <c r="BLJ434" s="234"/>
      <c r="BLK434" s="234"/>
      <c r="BLL434" s="234"/>
      <c r="BLM434" s="234"/>
      <c r="BLN434" s="234"/>
      <c r="BLO434" s="234"/>
      <c r="BLP434" s="234"/>
      <c r="BLQ434" s="234"/>
      <c r="BLR434" s="234"/>
      <c r="BLS434" s="234"/>
      <c r="BLT434" s="234"/>
      <c r="BLU434" s="234"/>
      <c r="BLV434" s="234"/>
      <c r="BLW434" s="234"/>
      <c r="BLX434" s="234"/>
      <c r="BLY434" s="234"/>
      <c r="BLZ434" s="234"/>
      <c r="BMA434" s="234"/>
      <c r="BMB434" s="234"/>
      <c r="BMC434" s="234"/>
      <c r="BMD434" s="234"/>
      <c r="BME434" s="234"/>
      <c r="BMF434" s="234"/>
      <c r="BMG434" s="234"/>
      <c r="BMH434" s="234"/>
      <c r="BMI434" s="234"/>
      <c r="BMJ434" s="234"/>
      <c r="BMK434" s="234"/>
      <c r="BML434" s="234"/>
      <c r="BMM434" s="234"/>
      <c r="BMN434" s="234"/>
      <c r="BMO434" s="234"/>
      <c r="BMP434" s="234"/>
      <c r="BMQ434" s="234"/>
      <c r="BMR434" s="234"/>
      <c r="BMS434" s="234"/>
      <c r="BMT434" s="234"/>
      <c r="BMU434" s="234"/>
      <c r="BMV434" s="234"/>
      <c r="BMW434" s="234"/>
      <c r="BMX434" s="234"/>
      <c r="BMY434" s="234"/>
      <c r="BMZ434" s="234"/>
      <c r="BNA434" s="234"/>
      <c r="BNB434" s="234"/>
      <c r="BNC434" s="234"/>
      <c r="BND434" s="234"/>
      <c r="BNE434" s="234"/>
      <c r="BNF434" s="234"/>
      <c r="BNG434" s="234"/>
      <c r="BNH434" s="234"/>
      <c r="BNI434" s="234"/>
      <c r="BNJ434" s="234"/>
      <c r="BNK434" s="234"/>
      <c r="BNL434" s="234"/>
      <c r="BNM434" s="234"/>
      <c r="BNN434" s="234"/>
      <c r="BNO434" s="234"/>
      <c r="BNP434" s="234"/>
      <c r="BNQ434" s="234"/>
      <c r="BNR434" s="234"/>
      <c r="BNS434" s="234"/>
      <c r="BNT434" s="234"/>
      <c r="BNU434" s="234"/>
      <c r="BNV434" s="234"/>
      <c r="BNW434" s="234"/>
      <c r="BNX434" s="234"/>
      <c r="BNY434" s="234"/>
      <c r="BNZ434" s="234"/>
      <c r="BOA434" s="234"/>
      <c r="BOB434" s="234"/>
      <c r="BOC434" s="234"/>
      <c r="BOD434" s="234"/>
      <c r="BOE434" s="234"/>
      <c r="BOF434" s="234"/>
      <c r="BOG434" s="234"/>
      <c r="BOH434" s="234"/>
      <c r="BOI434" s="234"/>
      <c r="BOJ434" s="234"/>
      <c r="BOK434" s="234"/>
      <c r="BOL434" s="234"/>
      <c r="BOM434" s="234"/>
      <c r="BON434" s="234"/>
      <c r="BOO434" s="234"/>
      <c r="BOP434" s="234"/>
      <c r="BOQ434" s="234"/>
      <c r="BOR434" s="234"/>
      <c r="BOS434" s="234"/>
      <c r="BOT434" s="234"/>
      <c r="BOU434" s="234"/>
      <c r="BOV434" s="234"/>
      <c r="BOW434" s="234"/>
      <c r="BOX434" s="234"/>
      <c r="BOY434" s="234"/>
      <c r="BOZ434" s="234"/>
      <c r="BPA434" s="234"/>
      <c r="BPB434" s="234"/>
      <c r="BPC434" s="234"/>
      <c r="BPD434" s="234"/>
      <c r="BPE434" s="234"/>
      <c r="BPF434" s="234"/>
      <c r="BPG434" s="234"/>
      <c r="BPH434" s="234"/>
      <c r="BPI434" s="234"/>
      <c r="BPJ434" s="234"/>
      <c r="BPK434" s="234"/>
      <c r="BPL434" s="234"/>
      <c r="BPM434" s="234"/>
      <c r="BPN434" s="234"/>
      <c r="BPO434" s="234"/>
      <c r="BPP434" s="234"/>
      <c r="BPQ434" s="234"/>
      <c r="BPR434" s="234"/>
      <c r="BPS434" s="234"/>
      <c r="BPT434" s="234"/>
      <c r="BPU434" s="234"/>
      <c r="BPV434" s="234"/>
      <c r="BPW434" s="234"/>
      <c r="BPX434" s="234"/>
      <c r="BPY434" s="234"/>
      <c r="BPZ434" s="234"/>
      <c r="BQA434" s="234"/>
      <c r="BQB434" s="234"/>
      <c r="BQC434" s="234"/>
      <c r="BQD434" s="234"/>
      <c r="BQE434" s="234"/>
      <c r="BQF434" s="234"/>
      <c r="BQG434" s="234"/>
      <c r="BQH434" s="234"/>
      <c r="BQI434" s="234"/>
      <c r="BQJ434" s="234"/>
      <c r="BQK434" s="234"/>
      <c r="BQL434" s="234"/>
      <c r="BQM434" s="234"/>
      <c r="BQN434" s="234"/>
      <c r="BQO434" s="234"/>
      <c r="BQP434" s="234"/>
      <c r="BQQ434" s="234"/>
      <c r="BQR434" s="234"/>
      <c r="BQS434" s="234"/>
      <c r="BQT434" s="234"/>
      <c r="BQU434" s="234"/>
      <c r="BQV434" s="234"/>
      <c r="BQW434" s="234"/>
      <c r="BQX434" s="234"/>
      <c r="BQY434" s="234"/>
      <c r="BQZ434" s="234"/>
      <c r="BRA434" s="234"/>
      <c r="BRB434" s="234"/>
      <c r="BRC434" s="234"/>
      <c r="BRD434" s="234"/>
      <c r="BRE434" s="234"/>
      <c r="BRF434" s="234"/>
      <c r="BRG434" s="234"/>
      <c r="BRH434" s="234"/>
      <c r="BRI434" s="234"/>
      <c r="BRJ434" s="234"/>
      <c r="BRK434" s="234"/>
      <c r="BRL434" s="234"/>
      <c r="BRM434" s="234"/>
      <c r="BRN434" s="234"/>
      <c r="BRO434" s="234"/>
      <c r="BRP434" s="234"/>
      <c r="BRQ434" s="234"/>
      <c r="BRR434" s="234"/>
      <c r="BRS434" s="234"/>
      <c r="BRT434" s="234"/>
      <c r="BRU434" s="234"/>
      <c r="BRV434" s="234"/>
      <c r="BRW434" s="234"/>
      <c r="BRX434" s="234"/>
      <c r="BRY434" s="234"/>
      <c r="BRZ434" s="234"/>
      <c r="BSA434" s="234"/>
      <c r="BSB434" s="234"/>
      <c r="BSC434" s="234"/>
      <c r="BSD434" s="234"/>
      <c r="BSE434" s="234"/>
      <c r="BSF434" s="234"/>
      <c r="BSG434" s="234"/>
      <c r="BSH434" s="234"/>
      <c r="BSI434" s="234"/>
      <c r="BSJ434" s="234"/>
      <c r="BSK434" s="234"/>
      <c r="BSL434" s="234"/>
      <c r="BSM434" s="234"/>
      <c r="BSN434" s="234"/>
      <c r="BSO434" s="234"/>
      <c r="BSP434" s="234"/>
      <c r="BSQ434" s="234"/>
      <c r="BSR434" s="234"/>
      <c r="BSS434" s="234"/>
      <c r="BST434" s="234"/>
      <c r="BSU434" s="234"/>
      <c r="BSV434" s="234"/>
      <c r="BSW434" s="234"/>
      <c r="BSX434" s="234"/>
      <c r="BSY434" s="234"/>
      <c r="BSZ434" s="234"/>
      <c r="BTA434" s="234"/>
      <c r="BTB434" s="234"/>
      <c r="BTC434" s="234"/>
      <c r="BTD434" s="234"/>
      <c r="BTE434" s="234"/>
      <c r="BTF434" s="234"/>
      <c r="BTG434" s="234"/>
      <c r="BTH434" s="234"/>
      <c r="BTI434" s="234"/>
      <c r="BTJ434" s="234"/>
      <c r="BTK434" s="234"/>
      <c r="BTL434" s="234"/>
      <c r="BTM434" s="234"/>
      <c r="BTN434" s="234"/>
      <c r="BTO434" s="234"/>
      <c r="BTP434" s="234"/>
      <c r="BTQ434" s="234"/>
      <c r="BTR434" s="234"/>
      <c r="BTS434" s="234"/>
      <c r="BTT434" s="234"/>
      <c r="BTU434" s="234"/>
      <c r="BTV434" s="234"/>
      <c r="BTW434" s="234"/>
      <c r="BTX434" s="234"/>
      <c r="BTY434" s="234"/>
      <c r="BTZ434" s="234"/>
      <c r="BUA434" s="234"/>
      <c r="BUB434" s="234"/>
      <c r="BUC434" s="234"/>
      <c r="BUD434" s="234"/>
      <c r="BUE434" s="234"/>
      <c r="BUF434" s="234"/>
      <c r="BUG434" s="234"/>
      <c r="BUH434" s="234"/>
      <c r="BUI434" s="234"/>
      <c r="BUJ434" s="234"/>
      <c r="BUK434" s="234"/>
      <c r="BUL434" s="234"/>
      <c r="BUM434" s="234"/>
      <c r="BUN434" s="234"/>
      <c r="BUO434" s="234"/>
      <c r="BUP434" s="234"/>
      <c r="BUQ434" s="234"/>
      <c r="BUR434" s="234"/>
      <c r="BUS434" s="234"/>
      <c r="BUT434" s="234"/>
      <c r="BUU434" s="234"/>
      <c r="BUV434" s="234"/>
      <c r="BUW434" s="234"/>
      <c r="BUX434" s="234"/>
      <c r="BUY434" s="234"/>
      <c r="BUZ434" s="234"/>
      <c r="BVA434" s="234"/>
      <c r="BVB434" s="234"/>
      <c r="BVC434" s="234"/>
      <c r="BVD434" s="234"/>
      <c r="BVE434" s="234"/>
      <c r="BVF434" s="234"/>
      <c r="BVG434" s="234"/>
      <c r="BVH434" s="234"/>
      <c r="BVI434" s="234"/>
      <c r="BVJ434" s="234"/>
      <c r="BVK434" s="234"/>
      <c r="BVL434" s="234"/>
      <c r="BVM434" s="234"/>
      <c r="BVN434" s="234"/>
      <c r="BVO434" s="234"/>
      <c r="BVP434" s="234"/>
      <c r="BVQ434" s="234"/>
      <c r="BVR434" s="234"/>
      <c r="BVS434" s="234"/>
      <c r="BVT434" s="234"/>
      <c r="BVU434" s="234"/>
      <c r="BVV434" s="234"/>
      <c r="BVW434" s="234"/>
      <c r="BVX434" s="234"/>
      <c r="BVY434" s="234"/>
      <c r="BVZ434" s="234"/>
      <c r="BWA434" s="234"/>
      <c r="BWB434" s="234"/>
      <c r="BWC434" s="234"/>
      <c r="BWD434" s="234"/>
      <c r="BWE434" s="234"/>
      <c r="BWF434" s="234"/>
      <c r="BWG434" s="234"/>
      <c r="BWH434" s="234"/>
      <c r="BWI434" s="234"/>
      <c r="BWJ434" s="234"/>
      <c r="BWK434" s="234"/>
      <c r="BWL434" s="234"/>
      <c r="BWM434" s="234"/>
      <c r="BWN434" s="234"/>
      <c r="BWO434" s="234"/>
      <c r="BWP434" s="234"/>
      <c r="BWQ434" s="234"/>
      <c r="BWR434" s="234"/>
      <c r="BWS434" s="234"/>
      <c r="BWT434" s="234"/>
      <c r="BWU434" s="234"/>
      <c r="BWV434" s="234"/>
      <c r="BWW434" s="234"/>
      <c r="BWX434" s="234"/>
      <c r="BWY434" s="234"/>
      <c r="BWZ434" s="234"/>
      <c r="BXA434" s="234"/>
      <c r="BXB434" s="234"/>
      <c r="BXC434" s="234"/>
      <c r="BXD434" s="234"/>
      <c r="BXE434" s="234"/>
      <c r="BXF434" s="234"/>
      <c r="BXG434" s="234"/>
      <c r="BXH434" s="234"/>
      <c r="BXI434" s="234"/>
      <c r="BXJ434" s="234"/>
      <c r="BXK434" s="234"/>
      <c r="BXL434" s="234"/>
      <c r="BXM434" s="234"/>
      <c r="BXN434" s="234"/>
      <c r="BXO434" s="234"/>
      <c r="BXP434" s="234"/>
      <c r="BXQ434" s="234"/>
      <c r="BXR434" s="234"/>
      <c r="BXS434" s="234"/>
      <c r="BXT434" s="234"/>
      <c r="BXU434" s="234"/>
      <c r="BXV434" s="234"/>
      <c r="BXW434" s="234"/>
      <c r="BXX434" s="234"/>
      <c r="BXY434" s="234"/>
      <c r="BXZ434" s="234"/>
      <c r="BYA434" s="234"/>
      <c r="BYB434" s="234"/>
      <c r="BYC434" s="234"/>
      <c r="BYD434" s="234"/>
      <c r="BYE434" s="234"/>
      <c r="BYF434" s="234"/>
      <c r="BYG434" s="234"/>
      <c r="BYH434" s="234"/>
      <c r="BYI434" s="234"/>
      <c r="BYJ434" s="234"/>
      <c r="BYK434" s="234"/>
      <c r="BYL434" s="234"/>
      <c r="BYM434" s="234"/>
      <c r="BYN434" s="234"/>
      <c r="BYO434" s="234"/>
      <c r="BYP434" s="234"/>
      <c r="BYQ434" s="234"/>
      <c r="BYR434" s="234"/>
      <c r="BYS434" s="234"/>
      <c r="BYT434" s="234"/>
      <c r="BYU434" s="234"/>
      <c r="BYV434" s="234"/>
      <c r="BYW434" s="234"/>
      <c r="BYX434" s="234"/>
      <c r="BYY434" s="234"/>
      <c r="BYZ434" s="234"/>
      <c r="BZA434" s="234"/>
      <c r="BZB434" s="234"/>
      <c r="BZC434" s="234"/>
      <c r="BZD434" s="234"/>
      <c r="BZE434" s="234"/>
      <c r="BZF434" s="234"/>
      <c r="BZG434" s="234"/>
      <c r="BZH434" s="234"/>
      <c r="BZI434" s="234"/>
      <c r="BZJ434" s="234"/>
      <c r="BZK434" s="234"/>
      <c r="BZL434" s="234"/>
      <c r="BZM434" s="234"/>
      <c r="BZN434" s="234"/>
      <c r="BZO434" s="234"/>
      <c r="BZP434" s="234"/>
      <c r="BZQ434" s="234"/>
      <c r="BZR434" s="234"/>
      <c r="BZS434" s="234"/>
      <c r="BZT434" s="234"/>
      <c r="BZU434" s="234"/>
      <c r="BZV434" s="234"/>
      <c r="BZW434" s="234"/>
      <c r="BZX434" s="234"/>
      <c r="BZY434" s="234"/>
      <c r="BZZ434" s="234"/>
      <c r="CAA434" s="234"/>
      <c r="CAB434" s="234"/>
      <c r="CAC434" s="234"/>
      <c r="CAD434" s="234"/>
      <c r="CAE434" s="234"/>
      <c r="CAF434" s="234"/>
      <c r="CAG434" s="234"/>
      <c r="CAH434" s="234"/>
      <c r="CAI434" s="234"/>
      <c r="CAJ434" s="234"/>
      <c r="CAK434" s="234"/>
      <c r="CAL434" s="234"/>
      <c r="CAM434" s="234"/>
      <c r="CAN434" s="234"/>
      <c r="CAO434" s="234"/>
      <c r="CAP434" s="234"/>
      <c r="CAQ434" s="234"/>
      <c r="CAR434" s="234"/>
      <c r="CAS434" s="234"/>
      <c r="CAT434" s="234"/>
      <c r="CAU434" s="234"/>
      <c r="CAV434" s="234"/>
      <c r="CAW434" s="234"/>
      <c r="CAX434" s="234"/>
      <c r="CAY434" s="234"/>
      <c r="CAZ434" s="234"/>
      <c r="CBA434" s="234"/>
      <c r="CBB434" s="234"/>
      <c r="CBC434" s="234"/>
      <c r="CBD434" s="234"/>
      <c r="CBE434" s="234"/>
      <c r="CBF434" s="234"/>
      <c r="CBG434" s="234"/>
      <c r="CBH434" s="234"/>
      <c r="CBI434" s="234"/>
      <c r="CBJ434" s="234"/>
      <c r="CBK434" s="234"/>
      <c r="CBL434" s="234"/>
      <c r="CBM434" s="234"/>
      <c r="CBN434" s="234"/>
      <c r="CBO434" s="234"/>
      <c r="CBP434" s="234"/>
      <c r="CBQ434" s="234"/>
      <c r="CBR434" s="234"/>
      <c r="CBS434" s="234"/>
      <c r="CBT434" s="234"/>
      <c r="CBU434" s="234"/>
      <c r="CBV434" s="234"/>
      <c r="CBW434" s="234"/>
      <c r="CBX434" s="234"/>
      <c r="CBY434" s="234"/>
      <c r="CBZ434" s="234"/>
      <c r="CCA434" s="234"/>
      <c r="CCB434" s="234"/>
      <c r="CCC434" s="234"/>
      <c r="CCD434" s="234"/>
      <c r="CCE434" s="234"/>
      <c r="CCF434" s="234"/>
      <c r="CCG434" s="234"/>
      <c r="CCH434" s="234"/>
      <c r="CCI434" s="234"/>
      <c r="CCJ434" s="234"/>
      <c r="CCK434" s="234"/>
      <c r="CCL434" s="234"/>
      <c r="CCM434" s="234"/>
      <c r="CCN434" s="234"/>
      <c r="CCO434" s="234"/>
      <c r="CCP434" s="234"/>
      <c r="CCQ434" s="234"/>
      <c r="CCR434" s="234"/>
      <c r="CCS434" s="234"/>
      <c r="CCT434" s="234"/>
      <c r="CCU434" s="234"/>
      <c r="CCV434" s="234"/>
      <c r="CCW434" s="234"/>
      <c r="CCX434" s="234"/>
      <c r="CCY434" s="234"/>
      <c r="CCZ434" s="234"/>
      <c r="CDA434" s="234"/>
      <c r="CDB434" s="234"/>
      <c r="CDC434" s="234"/>
      <c r="CDD434" s="234"/>
      <c r="CDE434" s="234"/>
      <c r="CDF434" s="234"/>
      <c r="CDG434" s="234"/>
      <c r="CDH434" s="234"/>
      <c r="CDI434" s="234"/>
      <c r="CDJ434" s="234"/>
      <c r="CDK434" s="234"/>
      <c r="CDL434" s="234"/>
      <c r="CDM434" s="234"/>
      <c r="CDN434" s="234"/>
      <c r="CDO434" s="234"/>
      <c r="CDP434" s="234"/>
      <c r="CDQ434" s="234"/>
      <c r="CDR434" s="234"/>
      <c r="CDS434" s="234"/>
      <c r="CDT434" s="234"/>
      <c r="CDU434" s="234"/>
      <c r="CDV434" s="234"/>
      <c r="CDW434" s="234"/>
      <c r="CDX434" s="234"/>
      <c r="CDY434" s="234"/>
      <c r="CDZ434" s="234"/>
      <c r="CEA434" s="234"/>
      <c r="CEB434" s="234"/>
      <c r="CEC434" s="234"/>
      <c r="CED434" s="234"/>
      <c r="CEE434" s="234"/>
      <c r="CEF434" s="234"/>
      <c r="CEG434" s="234"/>
      <c r="CEH434" s="234"/>
      <c r="CEI434" s="234"/>
      <c r="CEJ434" s="234"/>
      <c r="CEK434" s="234"/>
      <c r="CEL434" s="234"/>
      <c r="CEM434" s="234"/>
      <c r="CEN434" s="234"/>
      <c r="CEO434" s="234"/>
      <c r="CEP434" s="234"/>
      <c r="CEQ434" s="234"/>
      <c r="CER434" s="234"/>
      <c r="CES434" s="234"/>
      <c r="CET434" s="234"/>
      <c r="CEU434" s="234"/>
      <c r="CEV434" s="234"/>
      <c r="CEW434" s="234"/>
      <c r="CEX434" s="234"/>
      <c r="CEY434" s="234"/>
      <c r="CEZ434" s="234"/>
      <c r="CFA434" s="234"/>
      <c r="CFB434" s="234"/>
      <c r="CFC434" s="234"/>
      <c r="CFD434" s="234"/>
      <c r="CFE434" s="234"/>
      <c r="CFF434" s="234"/>
      <c r="CFG434" s="234"/>
      <c r="CFH434" s="234"/>
      <c r="CFI434" s="234"/>
      <c r="CFJ434" s="234"/>
      <c r="CFK434" s="234"/>
      <c r="CFL434" s="234"/>
      <c r="CFM434" s="234"/>
      <c r="CFN434" s="234"/>
      <c r="CFO434" s="234"/>
      <c r="CFP434" s="234"/>
      <c r="CFQ434" s="234"/>
      <c r="CFR434" s="234"/>
      <c r="CFS434" s="234"/>
      <c r="CFT434" s="234"/>
      <c r="CFU434" s="234"/>
      <c r="CFV434" s="234"/>
      <c r="CFW434" s="234"/>
      <c r="CFX434" s="234"/>
      <c r="CFY434" s="234"/>
      <c r="CFZ434" s="234"/>
      <c r="CGA434" s="234"/>
      <c r="CGB434" s="234"/>
      <c r="CGC434" s="234"/>
      <c r="CGD434" s="234"/>
      <c r="CGE434" s="234"/>
      <c r="CGF434" s="234"/>
      <c r="CGG434" s="234"/>
      <c r="CGH434" s="234"/>
      <c r="CGI434" s="234"/>
      <c r="CGJ434" s="234"/>
      <c r="CGK434" s="234"/>
      <c r="CGL434" s="234"/>
      <c r="CGM434" s="234"/>
      <c r="CGN434" s="234"/>
      <c r="CGO434" s="234"/>
      <c r="CGP434" s="234"/>
      <c r="CGQ434" s="234"/>
      <c r="CGR434" s="234"/>
      <c r="CGS434" s="234"/>
      <c r="CGT434" s="234"/>
      <c r="CGU434" s="234"/>
      <c r="CGV434" s="234"/>
      <c r="CGW434" s="234"/>
      <c r="CGX434" s="234"/>
      <c r="CGY434" s="234"/>
      <c r="CGZ434" s="234"/>
      <c r="CHA434" s="234"/>
      <c r="CHB434" s="234"/>
      <c r="CHC434" s="234"/>
      <c r="CHD434" s="234"/>
      <c r="CHE434" s="234"/>
      <c r="CHF434" s="234"/>
      <c r="CHG434" s="234"/>
      <c r="CHH434" s="234"/>
      <c r="CHI434" s="234"/>
      <c r="CHJ434" s="234"/>
      <c r="CHK434" s="234"/>
      <c r="CHL434" s="234"/>
      <c r="CHM434" s="234"/>
      <c r="CHN434" s="234"/>
      <c r="CHO434" s="234"/>
      <c r="CHP434" s="234"/>
      <c r="CHQ434" s="234"/>
      <c r="CHR434" s="234"/>
      <c r="CHS434" s="234"/>
      <c r="CHT434" s="234"/>
      <c r="CHU434" s="234"/>
      <c r="CHV434" s="234"/>
      <c r="CHW434" s="234"/>
      <c r="CHX434" s="234"/>
      <c r="CHY434" s="234"/>
      <c r="CHZ434" s="234"/>
      <c r="CIA434" s="234"/>
      <c r="CIB434" s="234"/>
      <c r="CIC434" s="234"/>
      <c r="CID434" s="234"/>
      <c r="CIE434" s="234"/>
      <c r="CIF434" s="234"/>
      <c r="CIG434" s="234"/>
      <c r="CIH434" s="234"/>
      <c r="CII434" s="234"/>
      <c r="CIJ434" s="234"/>
      <c r="CIK434" s="234"/>
      <c r="CIL434" s="234"/>
      <c r="CIM434" s="234"/>
      <c r="CIN434" s="234"/>
      <c r="CIO434" s="234"/>
      <c r="CIP434" s="234"/>
      <c r="CIQ434" s="234"/>
      <c r="CIR434" s="234"/>
      <c r="CIS434" s="234"/>
      <c r="CIT434" s="234"/>
      <c r="CIU434" s="234"/>
      <c r="CIV434" s="234"/>
      <c r="CIW434" s="234"/>
      <c r="CIX434" s="234"/>
      <c r="CIY434" s="234"/>
      <c r="CIZ434" s="234"/>
      <c r="CJA434" s="234"/>
      <c r="CJB434" s="234"/>
      <c r="CJC434" s="234"/>
      <c r="CJD434" s="234"/>
      <c r="CJE434" s="234"/>
      <c r="CJF434" s="234"/>
      <c r="CJG434" s="234"/>
      <c r="CJH434" s="234"/>
      <c r="CJI434" s="234"/>
      <c r="CJJ434" s="234"/>
      <c r="CJK434" s="234"/>
      <c r="CJL434" s="234"/>
      <c r="CJM434" s="234"/>
      <c r="CJN434" s="234"/>
      <c r="CJO434" s="234"/>
      <c r="CJP434" s="234"/>
      <c r="CJQ434" s="234"/>
      <c r="CJR434" s="234"/>
      <c r="CJS434" s="234"/>
      <c r="CJT434" s="234"/>
      <c r="CJU434" s="234"/>
      <c r="CJV434" s="234"/>
      <c r="CJW434" s="234"/>
      <c r="CJX434" s="234"/>
      <c r="CJY434" s="234"/>
      <c r="CJZ434" s="234"/>
      <c r="CKA434" s="234"/>
      <c r="CKB434" s="234"/>
      <c r="CKC434" s="234"/>
      <c r="CKD434" s="234"/>
      <c r="CKE434" s="234"/>
      <c r="CKF434" s="234"/>
      <c r="CKG434" s="234"/>
      <c r="CKH434" s="234"/>
      <c r="CKI434" s="234"/>
      <c r="CKJ434" s="234"/>
      <c r="CKK434" s="234"/>
      <c r="CKL434" s="234"/>
      <c r="CKM434" s="234"/>
      <c r="CKN434" s="234"/>
      <c r="CKO434" s="234"/>
      <c r="CKP434" s="234"/>
      <c r="CKQ434" s="234"/>
      <c r="CKR434" s="234"/>
      <c r="CKS434" s="234"/>
      <c r="CKT434" s="234"/>
      <c r="CKU434" s="234"/>
      <c r="CKV434" s="234"/>
      <c r="CKW434" s="234"/>
      <c r="CKX434" s="234"/>
      <c r="CKY434" s="234"/>
      <c r="CKZ434" s="234"/>
      <c r="CLA434" s="234"/>
      <c r="CLB434" s="234"/>
      <c r="CLC434" s="234"/>
      <c r="CLD434" s="234"/>
      <c r="CLE434" s="234"/>
      <c r="CLF434" s="234"/>
      <c r="CLG434" s="234"/>
      <c r="CLH434" s="234"/>
      <c r="CLI434" s="234"/>
      <c r="CLJ434" s="234"/>
      <c r="CLK434" s="234"/>
      <c r="CLL434" s="234"/>
      <c r="CLM434" s="234"/>
      <c r="CLN434" s="234"/>
      <c r="CLO434" s="234"/>
      <c r="CLP434" s="234"/>
      <c r="CLQ434" s="234"/>
      <c r="CLR434" s="234"/>
      <c r="CLS434" s="234"/>
      <c r="CLT434" s="234"/>
      <c r="CLU434" s="234"/>
      <c r="CLV434" s="234"/>
      <c r="CLW434" s="234"/>
      <c r="CLX434" s="234"/>
      <c r="CLY434" s="234"/>
      <c r="CLZ434" s="234"/>
      <c r="CMA434" s="234"/>
      <c r="CMB434" s="234"/>
      <c r="CMC434" s="234"/>
      <c r="CMD434" s="234"/>
      <c r="CME434" s="234"/>
      <c r="CMF434" s="234"/>
      <c r="CMG434" s="234"/>
      <c r="CMH434" s="234"/>
      <c r="CMI434" s="234"/>
      <c r="CMJ434" s="234"/>
      <c r="CMK434" s="234"/>
      <c r="CML434" s="234"/>
      <c r="CMM434" s="234"/>
      <c r="CMN434" s="234"/>
      <c r="CMO434" s="234"/>
      <c r="CMP434" s="234"/>
      <c r="CMQ434" s="234"/>
      <c r="CMR434" s="234"/>
      <c r="CMS434" s="234"/>
      <c r="CMT434" s="234"/>
      <c r="CMU434" s="234"/>
      <c r="CMV434" s="234"/>
      <c r="CMW434" s="234"/>
      <c r="CMX434" s="234"/>
      <c r="CMY434" s="234"/>
      <c r="CMZ434" s="234"/>
      <c r="CNA434" s="234"/>
      <c r="CNB434" s="234"/>
      <c r="CNC434" s="234"/>
      <c r="CND434" s="234"/>
      <c r="CNE434" s="234"/>
      <c r="CNF434" s="234"/>
      <c r="CNG434" s="234"/>
      <c r="CNH434" s="234"/>
      <c r="CNI434" s="234"/>
      <c r="CNJ434" s="234"/>
      <c r="CNK434" s="234"/>
      <c r="CNL434" s="234"/>
      <c r="CNM434" s="234"/>
      <c r="CNN434" s="234"/>
      <c r="CNO434" s="234"/>
      <c r="CNP434" s="234"/>
      <c r="CNQ434" s="234"/>
      <c r="CNR434" s="234"/>
      <c r="CNS434" s="234"/>
      <c r="CNT434" s="234"/>
      <c r="CNU434" s="234"/>
      <c r="CNV434" s="234"/>
      <c r="CNW434" s="234"/>
      <c r="CNX434" s="234"/>
      <c r="CNY434" s="234"/>
      <c r="CNZ434" s="234"/>
      <c r="COA434" s="234"/>
      <c r="COB434" s="234"/>
      <c r="COC434" s="234"/>
      <c r="COD434" s="234"/>
      <c r="COE434" s="234"/>
      <c r="COF434" s="234"/>
      <c r="COG434" s="234"/>
      <c r="COH434" s="234"/>
      <c r="COI434" s="234"/>
      <c r="COJ434" s="234"/>
      <c r="COK434" s="234"/>
      <c r="COL434" s="234"/>
      <c r="COM434" s="234"/>
      <c r="CON434" s="234"/>
      <c r="COO434" s="234"/>
      <c r="COP434" s="234"/>
      <c r="COQ434" s="234"/>
      <c r="COR434" s="234"/>
      <c r="COS434" s="234"/>
      <c r="COT434" s="234"/>
      <c r="COU434" s="234"/>
      <c r="COV434" s="234"/>
      <c r="COW434" s="234"/>
      <c r="COX434" s="234"/>
      <c r="COY434" s="234"/>
      <c r="COZ434" s="234"/>
      <c r="CPA434" s="234"/>
      <c r="CPB434" s="234"/>
      <c r="CPC434" s="234"/>
      <c r="CPD434" s="234"/>
      <c r="CPE434" s="234"/>
      <c r="CPF434" s="234"/>
      <c r="CPG434" s="234"/>
      <c r="CPH434" s="234"/>
      <c r="CPI434" s="234"/>
      <c r="CPJ434" s="234"/>
      <c r="CPK434" s="234"/>
      <c r="CPL434" s="234"/>
      <c r="CPM434" s="234"/>
      <c r="CPN434" s="234"/>
      <c r="CPO434" s="234"/>
      <c r="CPP434" s="234"/>
      <c r="CPQ434" s="234"/>
      <c r="CPR434" s="234"/>
      <c r="CPS434" s="234"/>
      <c r="CPT434" s="234"/>
      <c r="CPU434" s="234"/>
      <c r="CPV434" s="234"/>
      <c r="CPW434" s="234"/>
      <c r="CPX434" s="234"/>
      <c r="CPY434" s="234"/>
      <c r="CPZ434" s="234"/>
      <c r="CQA434" s="234"/>
      <c r="CQB434" s="234"/>
      <c r="CQC434" s="234"/>
      <c r="CQD434" s="234"/>
      <c r="CQE434" s="234"/>
      <c r="CQF434" s="234"/>
      <c r="CQG434" s="234"/>
      <c r="CQH434" s="234"/>
      <c r="CQI434" s="234"/>
      <c r="CQJ434" s="234"/>
      <c r="CQK434" s="234"/>
      <c r="CQL434" s="234"/>
      <c r="CQM434" s="234"/>
      <c r="CQN434" s="234"/>
      <c r="CQO434" s="234"/>
      <c r="CQP434" s="234"/>
      <c r="CQQ434" s="234"/>
      <c r="CQR434" s="234"/>
      <c r="CQS434" s="234"/>
      <c r="CQT434" s="234"/>
      <c r="CQU434" s="234"/>
      <c r="CQV434" s="234"/>
      <c r="CQW434" s="234"/>
      <c r="CQX434" s="234"/>
      <c r="CQY434" s="234"/>
      <c r="CQZ434" s="234"/>
      <c r="CRA434" s="234"/>
      <c r="CRB434" s="234"/>
      <c r="CRC434" s="234"/>
      <c r="CRD434" s="234"/>
      <c r="CRE434" s="234"/>
      <c r="CRF434" s="234"/>
      <c r="CRG434" s="234"/>
      <c r="CRH434" s="234"/>
      <c r="CRI434" s="234"/>
      <c r="CRJ434" s="234"/>
      <c r="CRK434" s="234"/>
      <c r="CRL434" s="234"/>
      <c r="CRM434" s="234"/>
      <c r="CRN434" s="234"/>
      <c r="CRO434" s="234"/>
      <c r="CRP434" s="234"/>
      <c r="CRQ434" s="234"/>
      <c r="CRR434" s="234"/>
      <c r="CRS434" s="234"/>
      <c r="CRT434" s="234"/>
      <c r="CRU434" s="234"/>
      <c r="CRV434" s="234"/>
      <c r="CRW434" s="234"/>
      <c r="CRX434" s="234"/>
      <c r="CRY434" s="234"/>
      <c r="CRZ434" s="234"/>
      <c r="CSA434" s="234"/>
      <c r="CSB434" s="234"/>
      <c r="CSC434" s="234"/>
      <c r="CSD434" s="234"/>
      <c r="CSE434" s="234"/>
      <c r="CSF434" s="234"/>
      <c r="CSG434" s="234"/>
      <c r="CSH434" s="234"/>
      <c r="CSI434" s="234"/>
      <c r="CSJ434" s="234"/>
      <c r="CSK434" s="234"/>
      <c r="CSL434" s="234"/>
      <c r="CSM434" s="234"/>
      <c r="CSN434" s="234"/>
      <c r="CSO434" s="234"/>
      <c r="CSP434" s="234"/>
      <c r="CSQ434" s="234"/>
      <c r="CSR434" s="234"/>
      <c r="CSS434" s="234"/>
      <c r="CST434" s="234"/>
      <c r="CSU434" s="234"/>
      <c r="CSV434" s="234"/>
      <c r="CSW434" s="234"/>
      <c r="CSX434" s="234"/>
      <c r="CSY434" s="234"/>
      <c r="CSZ434" s="234"/>
      <c r="CTA434" s="234"/>
      <c r="CTB434" s="234"/>
      <c r="CTC434" s="234"/>
      <c r="CTD434" s="234"/>
      <c r="CTE434" s="234"/>
      <c r="CTF434" s="234"/>
      <c r="CTG434" s="234"/>
      <c r="CTH434" s="234"/>
      <c r="CTI434" s="234"/>
      <c r="CTJ434" s="234"/>
      <c r="CTK434" s="234"/>
      <c r="CTL434" s="234"/>
      <c r="CTM434" s="234"/>
      <c r="CTN434" s="234"/>
      <c r="CTO434" s="234"/>
      <c r="CTP434" s="234"/>
      <c r="CTQ434" s="234"/>
      <c r="CTR434" s="234"/>
      <c r="CTS434" s="234"/>
      <c r="CTT434" s="234"/>
      <c r="CTU434" s="234"/>
      <c r="CTV434" s="234"/>
      <c r="CTW434" s="234"/>
      <c r="CTX434" s="234"/>
      <c r="CTY434" s="234"/>
      <c r="CTZ434" s="234"/>
      <c r="CUA434" s="234"/>
      <c r="CUB434" s="234"/>
      <c r="CUC434" s="234"/>
      <c r="CUD434" s="234"/>
      <c r="CUE434" s="234"/>
      <c r="CUF434" s="234"/>
      <c r="CUG434" s="234"/>
      <c r="CUH434" s="234"/>
      <c r="CUI434" s="234"/>
      <c r="CUJ434" s="234"/>
      <c r="CUK434" s="234"/>
      <c r="CUL434" s="234"/>
      <c r="CUM434" s="234"/>
      <c r="CUN434" s="234"/>
      <c r="CUO434" s="234"/>
      <c r="CUP434" s="234"/>
      <c r="CUQ434" s="234"/>
      <c r="CUR434" s="234"/>
      <c r="CUS434" s="234"/>
      <c r="CUT434" s="234"/>
      <c r="CUU434" s="234"/>
      <c r="CUV434" s="234"/>
      <c r="CUW434" s="234"/>
      <c r="CUX434" s="234"/>
      <c r="CUY434" s="234"/>
      <c r="CUZ434" s="234"/>
      <c r="CVA434" s="234"/>
      <c r="CVB434" s="234"/>
      <c r="CVC434" s="234"/>
      <c r="CVD434" s="234"/>
      <c r="CVE434" s="234"/>
      <c r="CVF434" s="234"/>
      <c r="CVG434" s="234"/>
      <c r="CVH434" s="234"/>
      <c r="CVI434" s="234"/>
      <c r="CVJ434" s="234"/>
      <c r="CVK434" s="234"/>
      <c r="CVL434" s="234"/>
      <c r="CVM434" s="234"/>
      <c r="CVN434" s="234"/>
      <c r="CVO434" s="234"/>
      <c r="CVP434" s="234"/>
      <c r="CVQ434" s="234"/>
      <c r="CVR434" s="234"/>
      <c r="CVS434" s="234"/>
      <c r="CVT434" s="234"/>
      <c r="CVU434" s="234"/>
      <c r="CVV434" s="234"/>
      <c r="CVW434" s="234"/>
      <c r="CVX434" s="234"/>
      <c r="CVY434" s="234"/>
      <c r="CVZ434" s="234"/>
      <c r="CWA434" s="234"/>
      <c r="CWB434" s="234"/>
      <c r="CWC434" s="234"/>
      <c r="CWD434" s="234"/>
      <c r="CWE434" s="234"/>
      <c r="CWF434" s="234"/>
      <c r="CWG434" s="234"/>
      <c r="CWH434" s="234"/>
      <c r="CWI434" s="234"/>
      <c r="CWJ434" s="234"/>
      <c r="CWK434" s="234"/>
      <c r="CWL434" s="234"/>
      <c r="CWM434" s="234"/>
      <c r="CWN434" s="234"/>
      <c r="CWO434" s="234"/>
      <c r="CWP434" s="234"/>
      <c r="CWQ434" s="234"/>
      <c r="CWR434" s="234"/>
      <c r="CWS434" s="234"/>
      <c r="CWT434" s="234"/>
      <c r="CWU434" s="234"/>
      <c r="CWV434" s="234"/>
      <c r="CWW434" s="234"/>
      <c r="CWX434" s="234"/>
      <c r="CWY434" s="234"/>
      <c r="CWZ434" s="234"/>
      <c r="CXA434" s="234"/>
      <c r="CXB434" s="234"/>
      <c r="CXC434" s="234"/>
      <c r="CXD434" s="234"/>
      <c r="CXE434" s="234"/>
      <c r="CXF434" s="234"/>
      <c r="CXG434" s="234"/>
      <c r="CXH434" s="234"/>
      <c r="CXI434" s="234"/>
      <c r="CXJ434" s="234"/>
      <c r="CXK434" s="234"/>
      <c r="CXL434" s="234"/>
      <c r="CXM434" s="234"/>
      <c r="CXN434" s="234"/>
      <c r="CXO434" s="234"/>
      <c r="CXP434" s="234"/>
      <c r="CXQ434" s="234"/>
      <c r="CXR434" s="234"/>
      <c r="CXS434" s="234"/>
      <c r="CXT434" s="234"/>
      <c r="CXU434" s="234"/>
      <c r="CXV434" s="234"/>
      <c r="CXW434" s="234"/>
      <c r="CXX434" s="234"/>
      <c r="CXY434" s="234"/>
      <c r="CXZ434" s="234"/>
      <c r="CYA434" s="234"/>
      <c r="CYB434" s="234"/>
      <c r="CYC434" s="234"/>
      <c r="CYD434" s="234"/>
      <c r="CYE434" s="234"/>
      <c r="CYF434" s="234"/>
      <c r="CYG434" s="234"/>
      <c r="CYH434" s="234"/>
      <c r="CYI434" s="234"/>
      <c r="CYJ434" s="234"/>
      <c r="CYK434" s="234"/>
      <c r="CYL434" s="234"/>
      <c r="CYM434" s="234"/>
      <c r="CYN434" s="234"/>
      <c r="CYO434" s="234"/>
      <c r="CYP434" s="234"/>
      <c r="CYQ434" s="234"/>
      <c r="CYR434" s="234"/>
      <c r="CYS434" s="234"/>
      <c r="CYT434" s="234"/>
      <c r="CYU434" s="234"/>
      <c r="CYV434" s="234"/>
      <c r="CYW434" s="234"/>
      <c r="CYX434" s="234"/>
      <c r="CYY434" s="234"/>
      <c r="CYZ434" s="234"/>
      <c r="CZA434" s="234"/>
      <c r="CZB434" s="234"/>
      <c r="CZC434" s="234"/>
      <c r="CZD434" s="234"/>
      <c r="CZE434" s="234"/>
      <c r="CZF434" s="234"/>
      <c r="CZG434" s="234"/>
      <c r="CZH434" s="234"/>
      <c r="CZI434" s="234"/>
      <c r="CZJ434" s="234"/>
      <c r="CZK434" s="234"/>
      <c r="CZL434" s="234"/>
      <c r="CZM434" s="234"/>
      <c r="CZN434" s="234"/>
      <c r="CZO434" s="234"/>
      <c r="CZP434" s="234"/>
      <c r="CZQ434" s="234"/>
      <c r="CZR434" s="234"/>
      <c r="CZS434" s="234"/>
      <c r="CZT434" s="234"/>
      <c r="CZU434" s="234"/>
      <c r="CZV434" s="234"/>
      <c r="CZW434" s="234"/>
      <c r="CZX434" s="234"/>
      <c r="CZY434" s="234"/>
      <c r="CZZ434" s="234"/>
      <c r="DAA434" s="234"/>
      <c r="DAB434" s="234"/>
      <c r="DAC434" s="234"/>
      <c r="DAD434" s="234"/>
      <c r="DAE434" s="234"/>
      <c r="DAF434" s="234"/>
      <c r="DAG434" s="234"/>
      <c r="DAH434" s="234"/>
      <c r="DAI434" s="234"/>
      <c r="DAJ434" s="234"/>
      <c r="DAK434" s="234"/>
      <c r="DAL434" s="234"/>
      <c r="DAM434" s="234"/>
      <c r="DAN434" s="234"/>
      <c r="DAO434" s="234"/>
      <c r="DAP434" s="234"/>
      <c r="DAQ434" s="234"/>
      <c r="DAR434" s="234"/>
      <c r="DAS434" s="234"/>
      <c r="DAT434" s="234"/>
      <c r="DAU434" s="234"/>
      <c r="DAV434" s="234"/>
      <c r="DAW434" s="234"/>
      <c r="DAX434" s="234"/>
      <c r="DAY434" s="234"/>
      <c r="DAZ434" s="234"/>
      <c r="DBA434" s="234"/>
      <c r="DBB434" s="234"/>
      <c r="DBC434" s="234"/>
      <c r="DBD434" s="234"/>
      <c r="DBE434" s="234"/>
      <c r="DBF434" s="234"/>
      <c r="DBG434" s="234"/>
      <c r="DBH434" s="234"/>
      <c r="DBI434" s="234"/>
      <c r="DBJ434" s="234"/>
      <c r="DBK434" s="234"/>
      <c r="DBL434" s="234"/>
      <c r="DBM434" s="234"/>
      <c r="DBN434" s="234"/>
      <c r="DBO434" s="234"/>
      <c r="DBP434" s="234"/>
      <c r="DBQ434" s="234"/>
      <c r="DBR434" s="234"/>
      <c r="DBS434" s="234"/>
      <c r="DBT434" s="234"/>
      <c r="DBU434" s="234"/>
      <c r="DBV434" s="234"/>
      <c r="DBW434" s="234"/>
      <c r="DBX434" s="234"/>
      <c r="DBY434" s="234"/>
      <c r="DBZ434" s="234"/>
      <c r="DCA434" s="234"/>
      <c r="DCB434" s="234"/>
      <c r="DCC434" s="234"/>
      <c r="DCD434" s="234"/>
      <c r="DCE434" s="234"/>
      <c r="DCF434" s="234"/>
      <c r="DCG434" s="234"/>
      <c r="DCH434" s="234"/>
      <c r="DCI434" s="234"/>
      <c r="DCJ434" s="234"/>
      <c r="DCK434" s="234"/>
      <c r="DCL434" s="234"/>
      <c r="DCM434" s="234"/>
      <c r="DCN434" s="234"/>
      <c r="DCO434" s="234"/>
      <c r="DCP434" s="234"/>
      <c r="DCQ434" s="234"/>
      <c r="DCR434" s="234"/>
      <c r="DCS434" s="234"/>
      <c r="DCT434" s="234"/>
      <c r="DCU434" s="234"/>
      <c r="DCV434" s="234"/>
      <c r="DCW434" s="234"/>
      <c r="DCX434" s="234"/>
      <c r="DCY434" s="234"/>
      <c r="DCZ434" s="234"/>
      <c r="DDA434" s="234"/>
      <c r="DDB434" s="234"/>
      <c r="DDC434" s="234"/>
      <c r="DDD434" s="234"/>
      <c r="DDE434" s="234"/>
      <c r="DDF434" s="234"/>
      <c r="DDG434" s="234"/>
      <c r="DDH434" s="234"/>
      <c r="DDI434" s="234"/>
      <c r="DDJ434" s="234"/>
      <c r="DDK434" s="234"/>
      <c r="DDL434" s="234"/>
      <c r="DDM434" s="234"/>
      <c r="DDN434" s="234"/>
      <c r="DDO434" s="234"/>
      <c r="DDP434" s="234"/>
      <c r="DDQ434" s="234"/>
      <c r="DDR434" s="234"/>
      <c r="DDS434" s="234"/>
      <c r="DDT434" s="234"/>
      <c r="DDU434" s="234"/>
      <c r="DDV434" s="234"/>
      <c r="DDW434" s="234"/>
      <c r="DDX434" s="234"/>
      <c r="DDY434" s="234"/>
      <c r="DDZ434" s="234"/>
      <c r="DEA434" s="234"/>
      <c r="DEB434" s="234"/>
      <c r="DEC434" s="234"/>
      <c r="DED434" s="234"/>
      <c r="DEE434" s="234"/>
      <c r="DEF434" s="234"/>
      <c r="DEG434" s="234"/>
      <c r="DEH434" s="234"/>
      <c r="DEI434" s="234"/>
      <c r="DEJ434" s="234"/>
      <c r="DEK434" s="234"/>
      <c r="DEL434" s="234"/>
      <c r="DEM434" s="234"/>
      <c r="DEN434" s="234"/>
      <c r="DEO434" s="234"/>
      <c r="DEP434" s="234"/>
      <c r="DEQ434" s="234"/>
      <c r="DER434" s="234"/>
      <c r="DES434" s="234"/>
      <c r="DET434" s="234"/>
      <c r="DEU434" s="234"/>
      <c r="DEV434" s="234"/>
      <c r="DEW434" s="234"/>
      <c r="DEX434" s="234"/>
      <c r="DEY434" s="234"/>
      <c r="DEZ434" s="234"/>
      <c r="DFA434" s="234"/>
      <c r="DFB434" s="234"/>
      <c r="DFC434" s="234"/>
      <c r="DFD434" s="234"/>
      <c r="DFE434" s="234"/>
      <c r="DFF434" s="234"/>
      <c r="DFG434" s="234"/>
      <c r="DFH434" s="234"/>
      <c r="DFI434" s="234"/>
      <c r="DFJ434" s="234"/>
      <c r="DFK434" s="234"/>
      <c r="DFL434" s="234"/>
      <c r="DFM434" s="234"/>
      <c r="DFN434" s="234"/>
      <c r="DFO434" s="234"/>
      <c r="DFP434" s="234"/>
      <c r="DFQ434" s="234"/>
      <c r="DFR434" s="234"/>
      <c r="DFS434" s="234"/>
      <c r="DFT434" s="234"/>
      <c r="DFU434" s="234"/>
      <c r="DFV434" s="234"/>
      <c r="DFW434" s="234"/>
      <c r="DFX434" s="234"/>
      <c r="DFY434" s="234"/>
      <c r="DFZ434" s="234"/>
      <c r="DGA434" s="234"/>
      <c r="DGB434" s="234"/>
      <c r="DGC434" s="234"/>
      <c r="DGD434" s="234"/>
      <c r="DGE434" s="234"/>
      <c r="DGF434" s="234"/>
      <c r="DGG434" s="234"/>
      <c r="DGH434" s="234"/>
      <c r="DGI434" s="234"/>
      <c r="DGJ434" s="234"/>
      <c r="DGK434" s="234"/>
      <c r="DGL434" s="234"/>
      <c r="DGM434" s="234"/>
      <c r="DGN434" s="234"/>
      <c r="DGO434" s="234"/>
      <c r="DGP434" s="234"/>
      <c r="DGQ434" s="234"/>
      <c r="DGR434" s="234"/>
      <c r="DGS434" s="234"/>
      <c r="DGT434" s="234"/>
      <c r="DGU434" s="234"/>
      <c r="DGV434" s="234"/>
      <c r="DGW434" s="234"/>
      <c r="DGX434" s="234"/>
      <c r="DGY434" s="234"/>
      <c r="DGZ434" s="234"/>
      <c r="DHA434" s="234"/>
      <c r="DHB434" s="234"/>
      <c r="DHC434" s="234"/>
      <c r="DHD434" s="234"/>
      <c r="DHE434" s="234"/>
      <c r="DHF434" s="234"/>
      <c r="DHG434" s="234"/>
      <c r="DHH434" s="234"/>
      <c r="DHI434" s="234"/>
      <c r="DHJ434" s="234"/>
      <c r="DHK434" s="234"/>
      <c r="DHL434" s="234"/>
      <c r="DHM434" s="234"/>
      <c r="DHN434" s="234"/>
      <c r="DHO434" s="234"/>
      <c r="DHP434" s="234"/>
      <c r="DHQ434" s="234"/>
      <c r="DHR434" s="234"/>
      <c r="DHS434" s="234"/>
      <c r="DHT434" s="234"/>
      <c r="DHU434" s="234"/>
      <c r="DHV434" s="234"/>
      <c r="DHW434" s="234"/>
      <c r="DHX434" s="234"/>
      <c r="DHY434" s="234"/>
      <c r="DHZ434" s="234"/>
      <c r="DIA434" s="234"/>
      <c r="DIB434" s="234"/>
      <c r="DIC434" s="234"/>
      <c r="DID434" s="234"/>
      <c r="DIE434" s="234"/>
      <c r="DIF434" s="234"/>
      <c r="DIG434" s="234"/>
      <c r="DIH434" s="234"/>
      <c r="DII434" s="234"/>
      <c r="DIJ434" s="234"/>
      <c r="DIK434" s="234"/>
      <c r="DIL434" s="234"/>
      <c r="DIM434" s="234"/>
      <c r="DIN434" s="234"/>
      <c r="DIO434" s="234"/>
      <c r="DIP434" s="234"/>
      <c r="DIQ434" s="234"/>
      <c r="DIR434" s="234"/>
      <c r="DIS434" s="234"/>
      <c r="DIT434" s="234"/>
      <c r="DIU434" s="234"/>
      <c r="DIV434" s="234"/>
      <c r="DIW434" s="234"/>
      <c r="DIX434" s="234"/>
      <c r="DIY434" s="234"/>
      <c r="DIZ434" s="234"/>
      <c r="DJA434" s="234"/>
      <c r="DJB434" s="234"/>
      <c r="DJC434" s="234"/>
      <c r="DJD434" s="234"/>
      <c r="DJE434" s="234"/>
      <c r="DJF434" s="234"/>
      <c r="DJG434" s="234"/>
      <c r="DJH434" s="234"/>
      <c r="DJI434" s="234"/>
      <c r="DJJ434" s="234"/>
      <c r="DJK434" s="234"/>
      <c r="DJL434" s="234"/>
      <c r="DJM434" s="234"/>
      <c r="DJN434" s="234"/>
      <c r="DJO434" s="234"/>
      <c r="DJP434" s="234"/>
      <c r="DJQ434" s="234"/>
      <c r="DJR434" s="234"/>
      <c r="DJS434" s="234"/>
      <c r="DJT434" s="234"/>
      <c r="DJU434" s="234"/>
      <c r="DJV434" s="234"/>
      <c r="DJW434" s="234"/>
      <c r="DJX434" s="234"/>
      <c r="DJY434" s="234"/>
      <c r="DJZ434" s="234"/>
      <c r="DKA434" s="234"/>
      <c r="DKB434" s="234"/>
      <c r="DKC434" s="234"/>
      <c r="DKD434" s="234"/>
      <c r="DKE434" s="234"/>
      <c r="DKF434" s="234"/>
      <c r="DKG434" s="234"/>
      <c r="DKH434" s="234"/>
      <c r="DKI434" s="234"/>
      <c r="DKJ434" s="234"/>
      <c r="DKK434" s="234"/>
      <c r="DKL434" s="234"/>
      <c r="DKM434" s="234"/>
      <c r="DKN434" s="234"/>
      <c r="DKO434" s="234"/>
      <c r="DKP434" s="234"/>
      <c r="DKQ434" s="234"/>
      <c r="DKR434" s="234"/>
      <c r="DKS434" s="234"/>
      <c r="DKT434" s="234"/>
      <c r="DKU434" s="234"/>
      <c r="DKV434" s="234"/>
      <c r="DKW434" s="234"/>
      <c r="DKX434" s="234"/>
      <c r="DKY434" s="234"/>
      <c r="DKZ434" s="234"/>
      <c r="DLA434" s="234"/>
      <c r="DLB434" s="234"/>
      <c r="DLC434" s="234"/>
      <c r="DLD434" s="234"/>
      <c r="DLE434" s="234"/>
      <c r="DLF434" s="234"/>
      <c r="DLG434" s="234"/>
      <c r="DLH434" s="234"/>
      <c r="DLI434" s="234"/>
      <c r="DLJ434" s="234"/>
      <c r="DLK434" s="234"/>
      <c r="DLL434" s="234"/>
      <c r="DLM434" s="234"/>
      <c r="DLN434" s="234"/>
      <c r="DLO434" s="234"/>
      <c r="DLP434" s="234"/>
      <c r="DLQ434" s="234"/>
      <c r="DLR434" s="234"/>
      <c r="DLS434" s="234"/>
      <c r="DLT434" s="234"/>
      <c r="DLU434" s="234"/>
      <c r="DLV434" s="234"/>
      <c r="DLW434" s="234"/>
      <c r="DLX434" s="234"/>
      <c r="DLY434" s="234"/>
      <c r="DLZ434" s="234"/>
      <c r="DMA434" s="234"/>
      <c r="DMB434" s="234"/>
      <c r="DMC434" s="234"/>
      <c r="DMD434" s="234"/>
      <c r="DME434" s="234"/>
      <c r="DMF434" s="234"/>
      <c r="DMG434" s="234"/>
      <c r="DMH434" s="234"/>
      <c r="DMI434" s="234"/>
      <c r="DMJ434" s="234"/>
      <c r="DMK434" s="234"/>
      <c r="DML434" s="234"/>
      <c r="DMM434" s="234"/>
      <c r="DMN434" s="234"/>
      <c r="DMO434" s="234"/>
      <c r="DMP434" s="234"/>
      <c r="DMQ434" s="234"/>
      <c r="DMR434" s="234"/>
      <c r="DMS434" s="234"/>
      <c r="DMT434" s="234"/>
      <c r="DMU434" s="234"/>
      <c r="DMV434" s="234"/>
      <c r="DMW434" s="234"/>
      <c r="DMX434" s="234"/>
      <c r="DMY434" s="234"/>
      <c r="DMZ434" s="234"/>
      <c r="DNA434" s="234"/>
      <c r="DNB434" s="234"/>
      <c r="DNC434" s="234"/>
      <c r="DND434" s="234"/>
      <c r="DNE434" s="234"/>
      <c r="DNF434" s="234"/>
      <c r="DNG434" s="234"/>
      <c r="DNH434" s="234"/>
      <c r="DNI434" s="234"/>
      <c r="DNJ434" s="234"/>
      <c r="DNK434" s="234"/>
      <c r="DNL434" s="234"/>
      <c r="DNM434" s="234"/>
      <c r="DNN434" s="234"/>
      <c r="DNO434" s="234"/>
      <c r="DNP434" s="234"/>
      <c r="DNQ434" s="234"/>
      <c r="DNR434" s="234"/>
      <c r="DNS434" s="234"/>
      <c r="DNT434" s="234"/>
      <c r="DNU434" s="234"/>
      <c r="DNV434" s="234"/>
      <c r="DNW434" s="234"/>
      <c r="DNX434" s="234"/>
      <c r="DNY434" s="234"/>
      <c r="DNZ434" s="234"/>
      <c r="DOA434" s="234"/>
      <c r="DOB434" s="234"/>
      <c r="DOC434" s="234"/>
      <c r="DOD434" s="234"/>
      <c r="DOE434" s="234"/>
      <c r="DOF434" s="234"/>
      <c r="DOG434" s="234"/>
      <c r="DOH434" s="234"/>
      <c r="DOI434" s="234"/>
      <c r="DOJ434" s="234"/>
      <c r="DOK434" s="234"/>
      <c r="DOL434" s="234"/>
      <c r="DOM434" s="234"/>
      <c r="DON434" s="234"/>
      <c r="DOO434" s="234"/>
      <c r="DOP434" s="234"/>
      <c r="DOQ434" s="234"/>
      <c r="DOR434" s="234"/>
      <c r="DOS434" s="234"/>
      <c r="DOT434" s="234"/>
      <c r="DOU434" s="234"/>
      <c r="DOV434" s="234"/>
      <c r="DOW434" s="234"/>
      <c r="DOX434" s="234"/>
      <c r="DOY434" s="234"/>
      <c r="DOZ434" s="234"/>
      <c r="DPA434" s="234"/>
      <c r="DPB434" s="234"/>
      <c r="DPC434" s="234"/>
      <c r="DPD434" s="234"/>
      <c r="DPE434" s="234"/>
      <c r="DPF434" s="234"/>
      <c r="DPG434" s="234"/>
      <c r="DPH434" s="234"/>
      <c r="DPI434" s="234"/>
      <c r="DPJ434" s="234"/>
      <c r="DPK434" s="234"/>
      <c r="DPL434" s="234"/>
      <c r="DPM434" s="234"/>
      <c r="DPN434" s="234"/>
      <c r="DPO434" s="234"/>
      <c r="DPP434" s="234"/>
      <c r="DPQ434" s="234"/>
      <c r="DPR434" s="234"/>
      <c r="DPS434" s="234"/>
      <c r="DPT434" s="234"/>
      <c r="DPU434" s="234"/>
      <c r="DPV434" s="234"/>
      <c r="DPW434" s="234"/>
      <c r="DPX434" s="234"/>
      <c r="DPY434" s="234"/>
      <c r="DPZ434" s="234"/>
      <c r="DQA434" s="234"/>
      <c r="DQB434" s="234"/>
      <c r="DQC434" s="234"/>
      <c r="DQD434" s="234"/>
      <c r="DQE434" s="234"/>
      <c r="DQF434" s="234"/>
      <c r="DQG434" s="234"/>
      <c r="DQH434" s="234"/>
      <c r="DQI434" s="234"/>
      <c r="DQJ434" s="234"/>
      <c r="DQK434" s="234"/>
      <c r="DQL434" s="234"/>
      <c r="DQM434" s="234"/>
      <c r="DQN434" s="234"/>
      <c r="DQO434" s="234"/>
      <c r="DQP434" s="234"/>
      <c r="DQQ434" s="234"/>
      <c r="DQR434" s="234"/>
      <c r="DQS434" s="234"/>
      <c r="DQT434" s="234"/>
      <c r="DQU434" s="234"/>
      <c r="DQV434" s="234"/>
      <c r="DQW434" s="234"/>
      <c r="DQX434" s="234"/>
      <c r="DQY434" s="234"/>
      <c r="DQZ434" s="234"/>
      <c r="DRA434" s="234"/>
      <c r="DRB434" s="234"/>
      <c r="DRC434" s="234"/>
      <c r="DRD434" s="234"/>
      <c r="DRE434" s="234"/>
      <c r="DRF434" s="234"/>
      <c r="DRG434" s="234"/>
      <c r="DRH434" s="234"/>
      <c r="DRI434" s="234"/>
      <c r="DRJ434" s="234"/>
      <c r="DRK434" s="234"/>
      <c r="DRL434" s="234"/>
      <c r="DRM434" s="234"/>
      <c r="DRN434" s="234"/>
      <c r="DRO434" s="234"/>
      <c r="DRP434" s="234"/>
      <c r="DRQ434" s="234"/>
      <c r="DRR434" s="234"/>
      <c r="DRS434" s="234"/>
      <c r="DRT434" s="234"/>
      <c r="DRU434" s="234"/>
      <c r="DRV434" s="234"/>
      <c r="DRW434" s="234"/>
      <c r="DRX434" s="234"/>
      <c r="DRY434" s="234"/>
      <c r="DRZ434" s="234"/>
      <c r="DSA434" s="234"/>
      <c r="DSB434" s="234"/>
      <c r="DSC434" s="234"/>
      <c r="DSD434" s="234"/>
      <c r="DSE434" s="234"/>
      <c r="DSF434" s="234"/>
      <c r="DSG434" s="234"/>
      <c r="DSH434" s="234"/>
      <c r="DSI434" s="234"/>
      <c r="DSJ434" s="234"/>
      <c r="DSK434" s="234"/>
      <c r="DSL434" s="234"/>
      <c r="DSM434" s="234"/>
      <c r="DSN434" s="234"/>
      <c r="DSO434" s="234"/>
      <c r="DSP434" s="234"/>
      <c r="DSQ434" s="234"/>
      <c r="DSR434" s="234"/>
      <c r="DSS434" s="234"/>
      <c r="DST434" s="234"/>
      <c r="DSU434" s="234"/>
      <c r="DSV434" s="234"/>
      <c r="DSW434" s="234"/>
      <c r="DSX434" s="234"/>
      <c r="DSY434" s="234"/>
      <c r="DSZ434" s="234"/>
      <c r="DTA434" s="234"/>
      <c r="DTB434" s="234"/>
      <c r="DTC434" s="234"/>
      <c r="DTD434" s="234"/>
      <c r="DTE434" s="234"/>
      <c r="DTF434" s="234"/>
      <c r="DTG434" s="234"/>
      <c r="DTH434" s="234"/>
      <c r="DTI434" s="234"/>
      <c r="DTJ434" s="234"/>
      <c r="DTK434" s="234"/>
      <c r="DTL434" s="234"/>
      <c r="DTM434" s="234"/>
      <c r="DTN434" s="234"/>
      <c r="DTO434" s="234"/>
      <c r="DTP434" s="234"/>
      <c r="DTQ434" s="234"/>
      <c r="DTR434" s="234"/>
      <c r="DTS434" s="234"/>
      <c r="DTT434" s="234"/>
      <c r="DTU434" s="234"/>
      <c r="DTV434" s="234"/>
      <c r="DTW434" s="234"/>
      <c r="DTX434" s="234"/>
      <c r="DTY434" s="234"/>
      <c r="DTZ434" s="234"/>
      <c r="DUA434" s="234"/>
      <c r="DUB434" s="234"/>
      <c r="DUC434" s="234"/>
      <c r="DUD434" s="234"/>
      <c r="DUE434" s="234"/>
      <c r="DUF434" s="234"/>
      <c r="DUG434" s="234"/>
      <c r="DUH434" s="234"/>
      <c r="DUI434" s="234"/>
      <c r="DUJ434" s="234"/>
      <c r="DUK434" s="234"/>
      <c r="DUL434" s="234"/>
      <c r="DUM434" s="234"/>
      <c r="DUN434" s="234"/>
      <c r="DUO434" s="234"/>
      <c r="DUP434" s="234"/>
      <c r="DUQ434" s="234"/>
      <c r="DUR434" s="234"/>
      <c r="DUS434" s="234"/>
      <c r="DUT434" s="234"/>
      <c r="DUU434" s="234"/>
      <c r="DUV434" s="234"/>
      <c r="DUW434" s="234"/>
      <c r="DUX434" s="234"/>
      <c r="DUY434" s="234"/>
      <c r="DUZ434" s="234"/>
      <c r="DVA434" s="234"/>
      <c r="DVB434" s="234"/>
      <c r="DVC434" s="234"/>
      <c r="DVD434" s="234"/>
      <c r="DVE434" s="234"/>
      <c r="DVF434" s="234"/>
      <c r="DVG434" s="234"/>
      <c r="DVH434" s="234"/>
      <c r="DVI434" s="234"/>
      <c r="DVJ434" s="234"/>
      <c r="DVK434" s="234"/>
      <c r="DVL434" s="234"/>
      <c r="DVM434" s="234"/>
      <c r="DVN434" s="234"/>
      <c r="DVO434" s="234"/>
      <c r="DVP434" s="234"/>
      <c r="DVQ434" s="234"/>
      <c r="DVR434" s="234"/>
      <c r="DVS434" s="234"/>
      <c r="DVT434" s="234"/>
      <c r="DVU434" s="234"/>
      <c r="DVV434" s="234"/>
      <c r="DVW434" s="234"/>
      <c r="DVX434" s="234"/>
      <c r="DVY434" s="234"/>
      <c r="DVZ434" s="234"/>
      <c r="DWA434" s="234"/>
      <c r="DWB434" s="234"/>
      <c r="DWC434" s="234"/>
      <c r="DWD434" s="234"/>
      <c r="DWE434" s="234"/>
      <c r="DWF434" s="234"/>
      <c r="DWG434" s="234"/>
      <c r="DWH434" s="234"/>
      <c r="DWI434" s="234"/>
      <c r="DWJ434" s="234"/>
      <c r="DWK434" s="234"/>
      <c r="DWL434" s="234"/>
      <c r="DWM434" s="234"/>
      <c r="DWN434" s="234"/>
      <c r="DWO434" s="234"/>
      <c r="DWP434" s="234"/>
      <c r="DWQ434" s="234"/>
      <c r="DWR434" s="234"/>
      <c r="DWS434" s="234"/>
      <c r="DWT434" s="234"/>
      <c r="DWU434" s="234"/>
      <c r="DWV434" s="234"/>
      <c r="DWW434" s="234"/>
      <c r="DWX434" s="234"/>
      <c r="DWY434" s="234"/>
      <c r="DWZ434" s="234"/>
      <c r="DXA434" s="234"/>
      <c r="DXB434" s="234"/>
      <c r="DXC434" s="234"/>
      <c r="DXD434" s="234"/>
      <c r="DXE434" s="234"/>
      <c r="DXF434" s="234"/>
      <c r="DXG434" s="234"/>
      <c r="DXH434" s="234"/>
      <c r="DXI434" s="234"/>
      <c r="DXJ434" s="234"/>
      <c r="DXK434" s="234"/>
      <c r="DXL434" s="234"/>
      <c r="DXM434" s="234"/>
      <c r="DXN434" s="234"/>
      <c r="DXO434" s="234"/>
      <c r="DXP434" s="234"/>
      <c r="DXQ434" s="234"/>
      <c r="DXR434" s="234"/>
      <c r="DXS434" s="234"/>
      <c r="DXT434" s="234"/>
      <c r="DXU434" s="234"/>
      <c r="DXV434" s="234"/>
      <c r="DXW434" s="234"/>
      <c r="DXX434" s="234"/>
      <c r="DXY434" s="234"/>
      <c r="DXZ434" s="234"/>
      <c r="DYA434" s="234"/>
      <c r="DYB434" s="234"/>
      <c r="DYC434" s="234"/>
      <c r="DYD434" s="234"/>
      <c r="DYE434" s="234"/>
      <c r="DYF434" s="234"/>
      <c r="DYG434" s="234"/>
      <c r="DYH434" s="234"/>
      <c r="DYI434" s="234"/>
      <c r="DYJ434" s="234"/>
      <c r="DYK434" s="234"/>
      <c r="DYL434" s="234"/>
      <c r="DYM434" s="234"/>
      <c r="DYN434" s="234"/>
      <c r="DYO434" s="234"/>
      <c r="DYP434" s="234"/>
      <c r="DYQ434" s="234"/>
      <c r="DYR434" s="234"/>
      <c r="DYS434" s="234"/>
      <c r="DYT434" s="234"/>
      <c r="DYU434" s="234"/>
      <c r="DYV434" s="234"/>
      <c r="DYW434" s="234"/>
      <c r="DYX434" s="234"/>
      <c r="DYY434" s="234"/>
      <c r="DYZ434" s="234"/>
      <c r="DZA434" s="234"/>
      <c r="DZB434" s="234"/>
      <c r="DZC434" s="234"/>
      <c r="DZD434" s="234"/>
      <c r="DZE434" s="234"/>
      <c r="DZF434" s="234"/>
      <c r="DZG434" s="234"/>
      <c r="DZH434" s="234"/>
      <c r="DZI434" s="234"/>
      <c r="DZJ434" s="234"/>
      <c r="DZK434" s="234"/>
      <c r="DZL434" s="234"/>
      <c r="DZM434" s="234"/>
      <c r="DZN434" s="234"/>
      <c r="DZO434" s="234"/>
      <c r="DZP434" s="234"/>
      <c r="DZQ434" s="234"/>
      <c r="DZR434" s="234"/>
      <c r="DZS434" s="234"/>
      <c r="DZT434" s="234"/>
      <c r="DZU434" s="234"/>
      <c r="DZV434" s="234"/>
      <c r="DZW434" s="234"/>
      <c r="DZX434" s="234"/>
      <c r="DZY434" s="234"/>
      <c r="DZZ434" s="234"/>
      <c r="EAA434" s="234"/>
      <c r="EAB434" s="234"/>
      <c r="EAC434" s="234"/>
      <c r="EAD434" s="234"/>
      <c r="EAE434" s="234"/>
      <c r="EAF434" s="234"/>
      <c r="EAG434" s="234"/>
      <c r="EAH434" s="234"/>
      <c r="EAI434" s="234"/>
      <c r="EAJ434" s="234"/>
      <c r="EAK434" s="234"/>
      <c r="EAL434" s="234"/>
      <c r="EAM434" s="234"/>
      <c r="EAN434" s="234"/>
      <c r="EAO434" s="234"/>
      <c r="EAP434" s="234"/>
      <c r="EAQ434" s="234"/>
      <c r="EAR434" s="234"/>
      <c r="EAS434" s="234"/>
      <c r="EAT434" s="234"/>
      <c r="EAU434" s="234"/>
      <c r="EAV434" s="234"/>
      <c r="EAW434" s="234"/>
      <c r="EAX434" s="234"/>
      <c r="EAY434" s="234"/>
      <c r="EAZ434" s="234"/>
      <c r="EBA434" s="234"/>
      <c r="EBB434" s="234"/>
      <c r="EBC434" s="234"/>
      <c r="EBD434" s="234"/>
      <c r="EBE434" s="234"/>
      <c r="EBF434" s="234"/>
      <c r="EBG434" s="234"/>
      <c r="EBH434" s="234"/>
      <c r="EBI434" s="234"/>
      <c r="EBJ434" s="234"/>
      <c r="EBK434" s="234"/>
      <c r="EBL434" s="234"/>
      <c r="EBM434" s="234"/>
      <c r="EBN434" s="234"/>
      <c r="EBO434" s="234"/>
      <c r="EBP434" s="234"/>
      <c r="EBQ434" s="234"/>
      <c r="EBR434" s="234"/>
      <c r="EBS434" s="234"/>
      <c r="EBT434" s="234"/>
      <c r="EBU434" s="234"/>
      <c r="EBV434" s="234"/>
      <c r="EBW434" s="234"/>
      <c r="EBX434" s="234"/>
      <c r="EBY434" s="234"/>
      <c r="EBZ434" s="234"/>
      <c r="ECA434" s="234"/>
      <c r="ECB434" s="234"/>
      <c r="ECC434" s="234"/>
      <c r="ECD434" s="234"/>
      <c r="ECE434" s="234"/>
      <c r="ECF434" s="234"/>
      <c r="ECG434" s="234"/>
      <c r="ECH434" s="234"/>
      <c r="ECI434" s="234"/>
      <c r="ECJ434" s="234"/>
      <c r="ECK434" s="234"/>
      <c r="ECL434" s="234"/>
      <c r="ECM434" s="234"/>
      <c r="ECN434" s="234"/>
      <c r="ECO434" s="234"/>
      <c r="ECP434" s="234"/>
      <c r="ECQ434" s="234"/>
      <c r="ECR434" s="234"/>
      <c r="ECS434" s="234"/>
      <c r="ECT434" s="234"/>
      <c r="ECU434" s="234"/>
      <c r="ECV434" s="234"/>
      <c r="ECW434" s="234"/>
      <c r="ECX434" s="234"/>
      <c r="ECY434" s="234"/>
      <c r="ECZ434" s="234"/>
      <c r="EDA434" s="234"/>
      <c r="EDB434" s="234"/>
      <c r="EDC434" s="234"/>
      <c r="EDD434" s="234"/>
      <c r="EDE434" s="234"/>
      <c r="EDF434" s="234"/>
      <c r="EDG434" s="234"/>
      <c r="EDH434" s="234"/>
      <c r="EDI434" s="234"/>
      <c r="EDJ434" s="234"/>
      <c r="EDK434" s="234"/>
      <c r="EDL434" s="234"/>
      <c r="EDM434" s="234"/>
      <c r="EDN434" s="234"/>
      <c r="EDO434" s="234"/>
      <c r="EDP434" s="234"/>
      <c r="EDQ434" s="234"/>
      <c r="EDR434" s="234"/>
      <c r="EDS434" s="234"/>
      <c r="EDT434" s="234"/>
      <c r="EDU434" s="234"/>
      <c r="EDV434" s="234"/>
      <c r="EDW434" s="234"/>
      <c r="EDX434" s="234"/>
      <c r="EDY434" s="234"/>
      <c r="EDZ434" s="234"/>
      <c r="EEA434" s="234"/>
      <c r="EEB434" s="234"/>
      <c r="EEC434" s="234"/>
      <c r="EED434" s="234"/>
      <c r="EEE434" s="234"/>
      <c r="EEF434" s="234"/>
      <c r="EEG434" s="234"/>
      <c r="EEH434" s="234"/>
      <c r="EEI434" s="234"/>
      <c r="EEJ434" s="234"/>
      <c r="EEK434" s="234"/>
      <c r="EEL434" s="234"/>
      <c r="EEM434" s="234"/>
      <c r="EEN434" s="234"/>
      <c r="EEO434" s="234"/>
      <c r="EEP434" s="234"/>
      <c r="EEQ434" s="234"/>
      <c r="EER434" s="234"/>
      <c r="EES434" s="234"/>
      <c r="EET434" s="234"/>
      <c r="EEU434" s="234"/>
      <c r="EEV434" s="234"/>
      <c r="EEW434" s="234"/>
      <c r="EEX434" s="234"/>
      <c r="EEY434" s="234"/>
      <c r="EEZ434" s="234"/>
      <c r="EFA434" s="234"/>
      <c r="EFB434" s="234"/>
      <c r="EFC434" s="234"/>
      <c r="EFD434" s="234"/>
      <c r="EFE434" s="234"/>
      <c r="EFF434" s="234"/>
      <c r="EFG434" s="234"/>
      <c r="EFH434" s="234"/>
      <c r="EFI434" s="234"/>
      <c r="EFJ434" s="234"/>
      <c r="EFK434" s="234"/>
      <c r="EFL434" s="234"/>
      <c r="EFM434" s="234"/>
      <c r="EFN434" s="234"/>
      <c r="EFO434" s="234"/>
      <c r="EFP434" s="234"/>
      <c r="EFQ434" s="234"/>
      <c r="EFR434" s="234"/>
      <c r="EFS434" s="234"/>
      <c r="EFT434" s="234"/>
      <c r="EFU434" s="234"/>
      <c r="EFV434" s="234"/>
      <c r="EFW434" s="234"/>
      <c r="EFX434" s="234"/>
      <c r="EFY434" s="234"/>
      <c r="EFZ434" s="234"/>
      <c r="EGA434" s="234"/>
      <c r="EGB434" s="234"/>
      <c r="EGC434" s="234"/>
      <c r="EGD434" s="234"/>
      <c r="EGE434" s="234"/>
      <c r="EGF434" s="234"/>
      <c r="EGG434" s="234"/>
      <c r="EGH434" s="234"/>
      <c r="EGI434" s="234"/>
      <c r="EGJ434" s="234"/>
      <c r="EGK434" s="234"/>
      <c r="EGL434" s="234"/>
      <c r="EGM434" s="234"/>
      <c r="EGN434" s="234"/>
      <c r="EGO434" s="234"/>
      <c r="EGP434" s="234"/>
      <c r="EGQ434" s="234"/>
      <c r="EGR434" s="234"/>
      <c r="EGS434" s="234"/>
      <c r="EGT434" s="234"/>
      <c r="EGU434" s="234"/>
      <c r="EGV434" s="234"/>
      <c r="EGW434" s="234"/>
      <c r="EGX434" s="234"/>
      <c r="EGY434" s="234"/>
      <c r="EGZ434" s="234"/>
      <c r="EHA434" s="234"/>
      <c r="EHB434" s="234"/>
      <c r="EHC434" s="234"/>
      <c r="EHD434" s="234"/>
      <c r="EHE434" s="234"/>
      <c r="EHF434" s="234"/>
      <c r="EHG434" s="234"/>
      <c r="EHH434" s="234"/>
      <c r="EHI434" s="234"/>
      <c r="EHJ434" s="234"/>
      <c r="EHK434" s="234"/>
      <c r="EHL434" s="234"/>
      <c r="EHM434" s="234"/>
      <c r="EHN434" s="234"/>
      <c r="EHO434" s="234"/>
      <c r="EHP434" s="234"/>
      <c r="EHQ434" s="234"/>
      <c r="EHR434" s="234"/>
      <c r="EHS434" s="234"/>
      <c r="EHT434" s="234"/>
      <c r="EHU434" s="234"/>
      <c r="EHV434" s="234"/>
      <c r="EHW434" s="234"/>
      <c r="EHX434" s="234"/>
      <c r="EHY434" s="234"/>
      <c r="EHZ434" s="234"/>
      <c r="EIA434" s="234"/>
      <c r="EIB434" s="234"/>
      <c r="EIC434" s="234"/>
      <c r="EID434" s="234"/>
      <c r="EIE434" s="234"/>
      <c r="EIF434" s="234"/>
      <c r="EIG434" s="234"/>
      <c r="EIH434" s="234"/>
      <c r="EII434" s="234"/>
      <c r="EIJ434" s="234"/>
      <c r="EIK434" s="234"/>
      <c r="EIL434" s="234"/>
      <c r="EIM434" s="234"/>
      <c r="EIN434" s="234"/>
      <c r="EIO434" s="234"/>
      <c r="EIP434" s="234"/>
      <c r="EIQ434" s="234"/>
      <c r="EIR434" s="234"/>
      <c r="EIS434" s="234"/>
      <c r="EIT434" s="234"/>
      <c r="EIU434" s="234"/>
      <c r="EIV434" s="234"/>
      <c r="EIW434" s="234"/>
      <c r="EIX434" s="234"/>
      <c r="EIY434" s="234"/>
      <c r="EIZ434" s="234"/>
      <c r="EJA434" s="234"/>
      <c r="EJB434" s="234"/>
      <c r="EJC434" s="234"/>
      <c r="EJD434" s="234"/>
      <c r="EJE434" s="234"/>
      <c r="EJF434" s="234"/>
      <c r="EJG434" s="234"/>
      <c r="EJH434" s="234"/>
      <c r="EJI434" s="234"/>
      <c r="EJJ434" s="234"/>
      <c r="EJK434" s="234"/>
      <c r="EJL434" s="234"/>
      <c r="EJM434" s="234"/>
      <c r="EJN434" s="234"/>
      <c r="EJO434" s="234"/>
      <c r="EJP434" s="234"/>
      <c r="EJQ434" s="234"/>
      <c r="EJR434" s="234"/>
      <c r="EJS434" s="234"/>
      <c r="EJT434" s="234"/>
      <c r="EJU434" s="234"/>
      <c r="EJV434" s="234"/>
      <c r="EJW434" s="234"/>
      <c r="EJX434" s="234"/>
      <c r="EJY434" s="234"/>
      <c r="EJZ434" s="234"/>
      <c r="EKA434" s="234"/>
      <c r="EKB434" s="234"/>
      <c r="EKC434" s="234"/>
      <c r="EKD434" s="234"/>
      <c r="EKE434" s="234"/>
      <c r="EKF434" s="234"/>
      <c r="EKG434" s="234"/>
      <c r="EKH434" s="234"/>
      <c r="EKI434" s="234"/>
      <c r="EKJ434" s="234"/>
      <c r="EKK434" s="234"/>
      <c r="EKL434" s="234"/>
      <c r="EKM434" s="234"/>
      <c r="EKN434" s="234"/>
      <c r="EKO434" s="234"/>
      <c r="EKP434" s="234"/>
      <c r="EKQ434" s="234"/>
      <c r="EKR434" s="234"/>
      <c r="EKS434" s="234"/>
      <c r="EKT434" s="234"/>
      <c r="EKU434" s="234"/>
      <c r="EKV434" s="234"/>
      <c r="EKW434" s="234"/>
      <c r="EKX434" s="234"/>
      <c r="EKY434" s="234"/>
      <c r="EKZ434" s="234"/>
      <c r="ELA434" s="234"/>
      <c r="ELB434" s="234"/>
      <c r="ELC434" s="234"/>
      <c r="ELD434" s="234"/>
      <c r="ELE434" s="234"/>
      <c r="ELF434" s="234"/>
      <c r="ELG434" s="234"/>
      <c r="ELH434" s="234"/>
      <c r="ELI434" s="234"/>
      <c r="ELJ434" s="234"/>
      <c r="ELK434" s="234"/>
      <c r="ELL434" s="234"/>
      <c r="ELM434" s="234"/>
      <c r="ELN434" s="234"/>
      <c r="ELO434" s="234"/>
      <c r="ELP434" s="234"/>
      <c r="ELQ434" s="234"/>
      <c r="ELR434" s="234"/>
      <c r="ELS434" s="234"/>
      <c r="ELT434" s="234"/>
      <c r="ELU434" s="234"/>
      <c r="ELV434" s="234"/>
      <c r="ELW434" s="234"/>
      <c r="ELX434" s="234"/>
      <c r="ELY434" s="234"/>
      <c r="ELZ434" s="234"/>
      <c r="EMA434" s="234"/>
      <c r="EMB434" s="234"/>
      <c r="EMC434" s="234"/>
      <c r="EMD434" s="234"/>
      <c r="EME434" s="234"/>
      <c r="EMF434" s="234"/>
      <c r="EMG434" s="234"/>
      <c r="EMH434" s="234"/>
      <c r="EMI434" s="234"/>
      <c r="EMJ434" s="234"/>
      <c r="EMK434" s="234"/>
      <c r="EML434" s="234"/>
      <c r="EMM434" s="234"/>
      <c r="EMN434" s="234"/>
      <c r="EMO434" s="234"/>
      <c r="EMP434" s="234"/>
      <c r="EMQ434" s="234"/>
      <c r="EMR434" s="234"/>
      <c r="EMS434" s="234"/>
      <c r="EMT434" s="234"/>
      <c r="EMU434" s="234"/>
      <c r="EMV434" s="234"/>
      <c r="EMW434" s="234"/>
      <c r="EMX434" s="234"/>
      <c r="EMY434" s="234"/>
      <c r="EMZ434" s="234"/>
      <c r="ENA434" s="234"/>
      <c r="ENB434" s="234"/>
      <c r="ENC434" s="234"/>
      <c r="END434" s="234"/>
      <c r="ENE434" s="234"/>
      <c r="ENF434" s="234"/>
      <c r="ENG434" s="234"/>
      <c r="ENH434" s="234"/>
      <c r="ENI434" s="234"/>
      <c r="ENJ434" s="234"/>
      <c r="ENK434" s="234"/>
      <c r="ENL434" s="234"/>
      <c r="ENM434" s="234"/>
      <c r="ENN434" s="234"/>
      <c r="ENO434" s="234"/>
      <c r="ENP434" s="234"/>
      <c r="ENQ434" s="234"/>
      <c r="ENR434" s="234"/>
      <c r="ENS434" s="234"/>
      <c r="ENT434" s="234"/>
      <c r="ENU434" s="234"/>
      <c r="ENV434" s="234"/>
      <c r="ENW434" s="234"/>
      <c r="ENX434" s="234"/>
      <c r="ENY434" s="234"/>
      <c r="ENZ434" s="234"/>
      <c r="EOA434" s="234"/>
      <c r="EOB434" s="234"/>
      <c r="EOC434" s="234"/>
      <c r="EOD434" s="234"/>
      <c r="EOE434" s="234"/>
      <c r="EOF434" s="234"/>
      <c r="EOG434" s="234"/>
      <c r="EOH434" s="234"/>
      <c r="EOI434" s="234"/>
      <c r="EOJ434" s="234"/>
      <c r="EOK434" s="234"/>
      <c r="EOL434" s="234"/>
      <c r="EOM434" s="234"/>
      <c r="EON434" s="234"/>
      <c r="EOO434" s="234"/>
      <c r="EOP434" s="234"/>
      <c r="EOQ434" s="234"/>
      <c r="EOR434" s="234"/>
      <c r="EOS434" s="234"/>
      <c r="EOT434" s="234"/>
      <c r="EOU434" s="234"/>
      <c r="EOV434" s="234"/>
      <c r="EOW434" s="234"/>
      <c r="EOX434" s="234"/>
      <c r="EOY434" s="234"/>
      <c r="EOZ434" s="234"/>
      <c r="EPA434" s="234"/>
      <c r="EPB434" s="234"/>
      <c r="EPC434" s="234"/>
      <c r="EPD434" s="234"/>
      <c r="EPE434" s="234"/>
      <c r="EPF434" s="234"/>
      <c r="EPG434" s="234"/>
      <c r="EPH434" s="234"/>
      <c r="EPI434" s="234"/>
      <c r="EPJ434" s="234"/>
      <c r="EPK434" s="234"/>
      <c r="EPL434" s="234"/>
      <c r="EPM434" s="234"/>
      <c r="EPN434" s="234"/>
      <c r="EPO434" s="234"/>
      <c r="EPP434" s="234"/>
      <c r="EPQ434" s="234"/>
      <c r="EPR434" s="234"/>
      <c r="EPS434" s="234"/>
      <c r="EPT434" s="234"/>
      <c r="EPU434" s="234"/>
      <c r="EPV434" s="234"/>
      <c r="EPW434" s="234"/>
      <c r="EPX434" s="234"/>
      <c r="EPY434" s="234"/>
      <c r="EPZ434" s="234"/>
      <c r="EQA434" s="234"/>
      <c r="EQB434" s="234"/>
      <c r="EQC434" s="234"/>
      <c r="EQD434" s="234"/>
      <c r="EQE434" s="234"/>
      <c r="EQF434" s="234"/>
      <c r="EQG434" s="234"/>
      <c r="EQH434" s="234"/>
      <c r="EQI434" s="234"/>
      <c r="EQJ434" s="234"/>
      <c r="EQK434" s="234"/>
      <c r="EQL434" s="234"/>
      <c r="EQM434" s="234"/>
      <c r="EQN434" s="234"/>
      <c r="EQO434" s="234"/>
      <c r="EQP434" s="234"/>
      <c r="EQQ434" s="234"/>
      <c r="EQR434" s="234"/>
      <c r="EQS434" s="234"/>
      <c r="EQT434" s="234"/>
      <c r="EQU434" s="234"/>
      <c r="EQV434" s="234"/>
      <c r="EQW434" s="234"/>
      <c r="EQX434" s="234"/>
      <c r="EQY434" s="234"/>
      <c r="EQZ434" s="234"/>
      <c r="ERA434" s="234"/>
      <c r="ERB434" s="234"/>
      <c r="ERC434" s="234"/>
      <c r="ERD434" s="234"/>
      <c r="ERE434" s="234"/>
      <c r="ERF434" s="234"/>
      <c r="ERG434" s="234"/>
      <c r="ERH434" s="234"/>
      <c r="ERI434" s="234"/>
      <c r="ERJ434" s="234"/>
      <c r="ERK434" s="234"/>
      <c r="ERL434" s="234"/>
      <c r="ERM434" s="234"/>
      <c r="ERN434" s="234"/>
      <c r="ERO434" s="234"/>
      <c r="ERP434" s="234"/>
      <c r="ERQ434" s="234"/>
      <c r="ERR434" s="234"/>
      <c r="ERS434" s="234"/>
      <c r="ERT434" s="234"/>
      <c r="ERU434" s="234"/>
      <c r="ERV434" s="234"/>
      <c r="ERW434" s="234"/>
      <c r="ERX434" s="234"/>
      <c r="ERY434" s="234"/>
      <c r="ERZ434" s="234"/>
      <c r="ESA434" s="234"/>
      <c r="ESB434" s="234"/>
      <c r="ESC434" s="234"/>
      <c r="ESD434" s="234"/>
      <c r="ESE434" s="234"/>
      <c r="ESF434" s="234"/>
      <c r="ESG434" s="234"/>
      <c r="ESH434" s="234"/>
      <c r="ESI434" s="234"/>
      <c r="ESJ434" s="234"/>
      <c r="ESK434" s="234"/>
      <c r="ESL434" s="234"/>
      <c r="ESM434" s="234"/>
      <c r="ESN434" s="234"/>
      <c r="ESO434" s="234"/>
      <c r="ESP434" s="234"/>
      <c r="ESQ434" s="234"/>
      <c r="ESR434" s="234"/>
      <c r="ESS434" s="234"/>
      <c r="EST434" s="234"/>
      <c r="ESU434" s="234"/>
      <c r="ESV434" s="234"/>
      <c r="ESW434" s="234"/>
      <c r="ESX434" s="234"/>
      <c r="ESY434" s="234"/>
      <c r="ESZ434" s="234"/>
      <c r="ETA434" s="234"/>
      <c r="ETB434" s="234"/>
      <c r="ETC434" s="234"/>
      <c r="ETD434" s="234"/>
      <c r="ETE434" s="234"/>
      <c r="ETF434" s="234"/>
      <c r="ETG434" s="234"/>
      <c r="ETH434" s="234"/>
      <c r="ETI434" s="234"/>
      <c r="ETJ434" s="234"/>
      <c r="ETK434" s="234"/>
      <c r="ETL434" s="234"/>
      <c r="ETM434" s="234"/>
      <c r="ETN434" s="234"/>
      <c r="ETO434" s="234"/>
      <c r="ETP434" s="234"/>
      <c r="ETQ434" s="234"/>
      <c r="ETR434" s="234"/>
      <c r="ETS434" s="234"/>
      <c r="ETT434" s="234"/>
      <c r="ETU434" s="234"/>
      <c r="ETV434" s="234"/>
      <c r="ETW434" s="234"/>
      <c r="ETX434" s="234"/>
      <c r="ETY434" s="234"/>
      <c r="ETZ434" s="234"/>
      <c r="EUA434" s="234"/>
      <c r="EUB434" s="234"/>
      <c r="EUC434" s="234"/>
      <c r="EUD434" s="234"/>
      <c r="EUE434" s="234"/>
      <c r="EUF434" s="234"/>
      <c r="EUG434" s="234"/>
      <c r="EUH434" s="234"/>
      <c r="EUI434" s="234"/>
      <c r="EUJ434" s="234"/>
      <c r="EUK434" s="234"/>
      <c r="EUL434" s="234"/>
      <c r="EUM434" s="234"/>
      <c r="EUN434" s="234"/>
      <c r="EUO434" s="234"/>
      <c r="EUP434" s="234"/>
      <c r="EUQ434" s="234"/>
      <c r="EUR434" s="234"/>
      <c r="EUS434" s="234"/>
      <c r="EUT434" s="234"/>
      <c r="EUU434" s="234"/>
      <c r="EUV434" s="234"/>
      <c r="EUW434" s="234"/>
      <c r="EUX434" s="234"/>
      <c r="EUY434" s="234"/>
      <c r="EUZ434" s="234"/>
      <c r="EVA434" s="234"/>
      <c r="EVB434" s="234"/>
      <c r="EVC434" s="234"/>
      <c r="EVD434" s="234"/>
      <c r="EVE434" s="234"/>
      <c r="EVF434" s="234"/>
      <c r="EVG434" s="234"/>
      <c r="EVH434" s="234"/>
      <c r="EVI434" s="234"/>
      <c r="EVJ434" s="234"/>
      <c r="EVK434" s="234"/>
      <c r="EVL434" s="234"/>
      <c r="EVM434" s="234"/>
      <c r="EVN434" s="234"/>
      <c r="EVO434" s="234"/>
      <c r="EVP434" s="234"/>
      <c r="EVQ434" s="234"/>
      <c r="EVR434" s="234"/>
      <c r="EVS434" s="234"/>
      <c r="EVT434" s="234"/>
      <c r="EVU434" s="234"/>
      <c r="EVV434" s="234"/>
      <c r="EVW434" s="234"/>
      <c r="EVX434" s="234"/>
      <c r="EVY434" s="234"/>
      <c r="EVZ434" s="234"/>
      <c r="EWA434" s="234"/>
      <c r="EWB434" s="234"/>
      <c r="EWC434" s="234"/>
      <c r="EWD434" s="234"/>
      <c r="EWE434" s="234"/>
      <c r="EWF434" s="234"/>
      <c r="EWG434" s="234"/>
      <c r="EWH434" s="234"/>
      <c r="EWI434" s="234"/>
      <c r="EWJ434" s="234"/>
      <c r="EWK434" s="234"/>
      <c r="EWL434" s="234"/>
      <c r="EWM434" s="234"/>
      <c r="EWN434" s="234"/>
      <c r="EWO434" s="234"/>
      <c r="EWP434" s="234"/>
      <c r="EWQ434" s="234"/>
      <c r="EWR434" s="234"/>
      <c r="EWS434" s="234"/>
      <c r="EWT434" s="234"/>
      <c r="EWU434" s="234"/>
      <c r="EWV434" s="234"/>
      <c r="EWW434" s="234"/>
      <c r="EWX434" s="234"/>
      <c r="EWY434" s="234"/>
      <c r="EWZ434" s="234"/>
      <c r="EXA434" s="234"/>
      <c r="EXB434" s="234"/>
      <c r="EXC434" s="234"/>
      <c r="EXD434" s="234"/>
      <c r="EXE434" s="234"/>
      <c r="EXF434" s="234"/>
      <c r="EXG434" s="234"/>
      <c r="EXH434" s="234"/>
      <c r="EXI434" s="234"/>
      <c r="EXJ434" s="234"/>
      <c r="EXK434" s="234"/>
      <c r="EXL434" s="234"/>
      <c r="EXM434" s="234"/>
      <c r="EXN434" s="234"/>
      <c r="EXO434" s="234"/>
      <c r="EXP434" s="234"/>
      <c r="EXQ434" s="234"/>
      <c r="EXR434" s="234"/>
      <c r="EXS434" s="234"/>
      <c r="EXT434" s="234"/>
      <c r="EXU434" s="234"/>
      <c r="EXV434" s="234"/>
      <c r="EXW434" s="234"/>
      <c r="EXX434" s="234"/>
      <c r="EXY434" s="234"/>
      <c r="EXZ434" s="234"/>
      <c r="EYA434" s="234"/>
      <c r="EYB434" s="234"/>
      <c r="EYC434" s="234"/>
      <c r="EYD434" s="234"/>
      <c r="EYE434" s="234"/>
      <c r="EYF434" s="234"/>
      <c r="EYG434" s="234"/>
      <c r="EYH434" s="234"/>
      <c r="EYI434" s="234"/>
      <c r="EYJ434" s="234"/>
      <c r="EYK434" s="234"/>
      <c r="EYL434" s="234"/>
      <c r="EYM434" s="234"/>
      <c r="EYN434" s="234"/>
      <c r="EYO434" s="234"/>
      <c r="EYP434" s="234"/>
      <c r="EYQ434" s="234"/>
      <c r="EYR434" s="234"/>
      <c r="EYS434" s="234"/>
      <c r="EYT434" s="234"/>
      <c r="EYU434" s="234"/>
      <c r="EYV434" s="234"/>
      <c r="EYW434" s="234"/>
      <c r="EYX434" s="234"/>
      <c r="EYY434" s="234"/>
      <c r="EYZ434" s="234"/>
      <c r="EZA434" s="234"/>
      <c r="EZB434" s="234"/>
      <c r="EZC434" s="234"/>
      <c r="EZD434" s="234"/>
      <c r="EZE434" s="234"/>
      <c r="EZF434" s="234"/>
      <c r="EZG434" s="234"/>
      <c r="EZH434" s="234"/>
      <c r="EZI434" s="234"/>
      <c r="EZJ434" s="234"/>
      <c r="EZK434" s="234"/>
      <c r="EZL434" s="234"/>
      <c r="EZM434" s="234"/>
      <c r="EZN434" s="234"/>
      <c r="EZO434" s="234"/>
      <c r="EZP434" s="234"/>
      <c r="EZQ434" s="234"/>
      <c r="EZR434" s="234"/>
      <c r="EZS434" s="234"/>
      <c r="EZT434" s="234"/>
      <c r="EZU434" s="234"/>
      <c r="EZV434" s="234"/>
      <c r="EZW434" s="234"/>
      <c r="EZX434" s="234"/>
      <c r="EZY434" s="234"/>
      <c r="EZZ434" s="234"/>
      <c r="FAA434" s="234"/>
      <c r="FAB434" s="234"/>
      <c r="FAC434" s="234"/>
      <c r="FAD434" s="234"/>
      <c r="FAE434" s="234"/>
      <c r="FAF434" s="234"/>
      <c r="FAG434" s="234"/>
      <c r="FAH434" s="234"/>
      <c r="FAI434" s="234"/>
      <c r="FAJ434" s="234"/>
      <c r="FAK434" s="234"/>
      <c r="FAL434" s="234"/>
      <c r="FAM434" s="234"/>
      <c r="FAN434" s="234"/>
      <c r="FAO434" s="234"/>
      <c r="FAP434" s="234"/>
      <c r="FAQ434" s="234"/>
      <c r="FAR434" s="234"/>
      <c r="FAS434" s="234"/>
      <c r="FAT434" s="234"/>
      <c r="FAU434" s="234"/>
      <c r="FAV434" s="234"/>
      <c r="FAW434" s="234"/>
      <c r="FAX434" s="234"/>
      <c r="FAY434" s="234"/>
      <c r="FAZ434" s="234"/>
      <c r="FBA434" s="234"/>
      <c r="FBB434" s="234"/>
      <c r="FBC434" s="234"/>
      <c r="FBD434" s="234"/>
      <c r="FBE434" s="234"/>
      <c r="FBF434" s="234"/>
      <c r="FBG434" s="234"/>
      <c r="FBH434" s="234"/>
      <c r="FBI434" s="234"/>
      <c r="FBJ434" s="234"/>
      <c r="FBK434" s="234"/>
      <c r="FBL434" s="234"/>
      <c r="FBM434" s="234"/>
      <c r="FBN434" s="234"/>
      <c r="FBO434" s="234"/>
      <c r="FBP434" s="234"/>
      <c r="FBQ434" s="234"/>
      <c r="FBR434" s="234"/>
      <c r="FBS434" s="234"/>
      <c r="FBT434" s="234"/>
      <c r="FBU434" s="234"/>
      <c r="FBV434" s="234"/>
      <c r="FBW434" s="234"/>
      <c r="FBX434" s="234"/>
      <c r="FBY434" s="234"/>
      <c r="FBZ434" s="234"/>
      <c r="FCA434" s="234"/>
      <c r="FCB434" s="234"/>
      <c r="FCC434" s="234"/>
      <c r="FCD434" s="234"/>
      <c r="FCE434" s="234"/>
      <c r="FCF434" s="234"/>
      <c r="FCG434" s="234"/>
      <c r="FCH434" s="234"/>
      <c r="FCI434" s="234"/>
      <c r="FCJ434" s="234"/>
      <c r="FCK434" s="234"/>
      <c r="FCL434" s="234"/>
      <c r="FCM434" s="234"/>
      <c r="FCN434" s="234"/>
      <c r="FCO434" s="234"/>
      <c r="FCP434" s="234"/>
      <c r="FCQ434" s="234"/>
      <c r="FCR434" s="234"/>
      <c r="FCS434" s="234"/>
      <c r="FCT434" s="234"/>
      <c r="FCU434" s="234"/>
      <c r="FCV434" s="234"/>
      <c r="FCW434" s="234"/>
      <c r="FCX434" s="234"/>
      <c r="FCY434" s="234"/>
      <c r="FCZ434" s="234"/>
      <c r="FDA434" s="234"/>
      <c r="FDB434" s="234"/>
      <c r="FDC434" s="234"/>
      <c r="FDD434" s="234"/>
      <c r="FDE434" s="234"/>
      <c r="FDF434" s="234"/>
      <c r="FDG434" s="234"/>
      <c r="FDH434" s="234"/>
      <c r="FDI434" s="234"/>
      <c r="FDJ434" s="234"/>
      <c r="FDK434" s="234"/>
      <c r="FDL434" s="234"/>
      <c r="FDM434" s="234"/>
      <c r="FDN434" s="234"/>
      <c r="FDO434" s="234"/>
      <c r="FDP434" s="234"/>
      <c r="FDQ434" s="234"/>
      <c r="FDR434" s="234"/>
      <c r="FDS434" s="234"/>
      <c r="FDT434" s="234"/>
      <c r="FDU434" s="234"/>
      <c r="FDV434" s="234"/>
      <c r="FDW434" s="234"/>
      <c r="FDX434" s="234"/>
      <c r="FDY434" s="234"/>
      <c r="FDZ434" s="234"/>
      <c r="FEA434" s="234"/>
      <c r="FEB434" s="234"/>
      <c r="FEC434" s="234"/>
      <c r="FED434" s="234"/>
      <c r="FEE434" s="234"/>
      <c r="FEF434" s="234"/>
      <c r="FEG434" s="234"/>
      <c r="FEH434" s="234"/>
      <c r="FEI434" s="234"/>
      <c r="FEJ434" s="234"/>
      <c r="FEK434" s="234"/>
      <c r="FEL434" s="234"/>
      <c r="FEM434" s="234"/>
      <c r="FEN434" s="234"/>
      <c r="FEO434" s="234"/>
      <c r="FEP434" s="234"/>
      <c r="FEQ434" s="234"/>
      <c r="FER434" s="234"/>
      <c r="FES434" s="234"/>
      <c r="FET434" s="234"/>
      <c r="FEU434" s="234"/>
      <c r="FEV434" s="234"/>
      <c r="FEW434" s="234"/>
      <c r="FEX434" s="234"/>
      <c r="FEY434" s="234"/>
      <c r="FEZ434" s="234"/>
      <c r="FFA434" s="234"/>
      <c r="FFB434" s="234"/>
      <c r="FFC434" s="234"/>
      <c r="FFD434" s="234"/>
      <c r="FFE434" s="234"/>
      <c r="FFF434" s="234"/>
      <c r="FFG434" s="234"/>
      <c r="FFH434" s="234"/>
      <c r="FFI434" s="234"/>
      <c r="FFJ434" s="234"/>
      <c r="FFK434" s="234"/>
      <c r="FFL434" s="234"/>
      <c r="FFM434" s="234"/>
      <c r="FFN434" s="234"/>
      <c r="FFO434" s="234"/>
      <c r="FFP434" s="234"/>
      <c r="FFQ434" s="234"/>
      <c r="FFR434" s="234"/>
      <c r="FFS434" s="234"/>
      <c r="FFT434" s="234"/>
      <c r="FFU434" s="234"/>
      <c r="FFV434" s="234"/>
      <c r="FFW434" s="234"/>
      <c r="FFX434" s="234"/>
      <c r="FFY434" s="234"/>
      <c r="FFZ434" s="234"/>
      <c r="FGA434" s="234"/>
      <c r="FGB434" s="234"/>
      <c r="FGC434" s="234"/>
      <c r="FGD434" s="234"/>
      <c r="FGE434" s="234"/>
      <c r="FGF434" s="234"/>
      <c r="FGG434" s="234"/>
      <c r="FGH434" s="234"/>
      <c r="FGI434" s="234"/>
      <c r="FGJ434" s="234"/>
      <c r="FGK434" s="234"/>
      <c r="FGL434" s="234"/>
      <c r="FGM434" s="234"/>
      <c r="FGN434" s="234"/>
      <c r="FGO434" s="234"/>
      <c r="FGP434" s="234"/>
      <c r="FGQ434" s="234"/>
      <c r="FGR434" s="234"/>
      <c r="FGS434" s="234"/>
      <c r="FGT434" s="234"/>
      <c r="FGU434" s="234"/>
      <c r="FGV434" s="234"/>
      <c r="FGW434" s="234"/>
      <c r="FGX434" s="234"/>
      <c r="FGY434" s="234"/>
      <c r="FGZ434" s="234"/>
      <c r="FHA434" s="234"/>
      <c r="FHB434" s="234"/>
      <c r="FHC434" s="234"/>
      <c r="FHD434" s="234"/>
      <c r="FHE434" s="234"/>
      <c r="FHF434" s="234"/>
      <c r="FHG434" s="234"/>
      <c r="FHH434" s="234"/>
      <c r="FHI434" s="234"/>
      <c r="FHJ434" s="234"/>
      <c r="FHK434" s="234"/>
      <c r="FHL434" s="234"/>
      <c r="FHM434" s="234"/>
      <c r="FHN434" s="234"/>
      <c r="FHO434" s="234"/>
      <c r="FHP434" s="234"/>
      <c r="FHQ434" s="234"/>
      <c r="FHR434" s="234"/>
      <c r="FHS434" s="234"/>
      <c r="FHT434" s="234"/>
      <c r="FHU434" s="234"/>
      <c r="FHV434" s="234"/>
      <c r="FHW434" s="234"/>
      <c r="FHX434" s="234"/>
      <c r="FHY434" s="234"/>
      <c r="FHZ434" s="234"/>
      <c r="FIA434" s="234"/>
      <c r="FIB434" s="234"/>
      <c r="FIC434" s="234"/>
      <c r="FID434" s="234"/>
      <c r="FIE434" s="234"/>
      <c r="FIF434" s="234"/>
      <c r="FIG434" s="234"/>
      <c r="FIH434" s="234"/>
      <c r="FII434" s="234"/>
      <c r="FIJ434" s="234"/>
      <c r="FIK434" s="234"/>
      <c r="FIL434" s="234"/>
      <c r="FIM434" s="234"/>
      <c r="FIN434" s="234"/>
      <c r="FIO434" s="234"/>
      <c r="FIP434" s="234"/>
      <c r="FIQ434" s="234"/>
      <c r="FIR434" s="234"/>
      <c r="FIS434" s="234"/>
      <c r="FIT434" s="234"/>
      <c r="FIU434" s="234"/>
      <c r="FIV434" s="234"/>
      <c r="FIW434" s="234"/>
      <c r="FIX434" s="234"/>
      <c r="FIY434" s="234"/>
      <c r="FIZ434" s="234"/>
      <c r="FJA434" s="234"/>
      <c r="FJB434" s="234"/>
      <c r="FJC434" s="234"/>
      <c r="FJD434" s="234"/>
      <c r="FJE434" s="234"/>
      <c r="FJF434" s="234"/>
      <c r="FJG434" s="234"/>
      <c r="FJH434" s="234"/>
      <c r="FJI434" s="234"/>
      <c r="FJJ434" s="234"/>
      <c r="FJK434" s="234"/>
      <c r="FJL434" s="234"/>
      <c r="FJM434" s="234"/>
      <c r="FJN434" s="234"/>
      <c r="FJO434" s="234"/>
      <c r="FJP434" s="234"/>
      <c r="FJQ434" s="234"/>
      <c r="FJR434" s="234"/>
      <c r="FJS434" s="234"/>
      <c r="FJT434" s="234"/>
      <c r="FJU434" s="234"/>
      <c r="FJV434" s="234"/>
      <c r="FJW434" s="234"/>
      <c r="FJX434" s="234"/>
      <c r="FJY434" s="234"/>
      <c r="FJZ434" s="234"/>
      <c r="FKA434" s="234"/>
      <c r="FKB434" s="234"/>
      <c r="FKC434" s="234"/>
      <c r="FKD434" s="234"/>
      <c r="FKE434" s="234"/>
      <c r="FKF434" s="234"/>
      <c r="FKG434" s="234"/>
      <c r="FKH434" s="234"/>
      <c r="FKI434" s="234"/>
      <c r="FKJ434" s="234"/>
      <c r="FKK434" s="234"/>
      <c r="FKL434" s="234"/>
      <c r="FKM434" s="234"/>
      <c r="FKN434" s="234"/>
      <c r="FKO434" s="234"/>
      <c r="FKP434" s="234"/>
      <c r="FKQ434" s="234"/>
      <c r="FKR434" s="234"/>
      <c r="FKS434" s="234"/>
      <c r="FKT434" s="234"/>
      <c r="FKU434" s="234"/>
      <c r="FKV434" s="234"/>
      <c r="FKW434" s="234"/>
      <c r="FKX434" s="234"/>
      <c r="FKY434" s="234"/>
      <c r="FKZ434" s="234"/>
      <c r="FLA434" s="234"/>
      <c r="FLB434" s="234"/>
      <c r="FLC434" s="234"/>
      <c r="FLD434" s="234"/>
      <c r="FLE434" s="234"/>
      <c r="FLF434" s="234"/>
      <c r="FLG434" s="234"/>
      <c r="FLH434" s="234"/>
      <c r="FLI434" s="234"/>
      <c r="FLJ434" s="234"/>
      <c r="FLK434" s="234"/>
      <c r="FLL434" s="234"/>
      <c r="FLM434" s="234"/>
      <c r="FLN434" s="234"/>
      <c r="FLO434" s="234"/>
      <c r="FLP434" s="234"/>
      <c r="FLQ434" s="234"/>
      <c r="FLR434" s="234"/>
      <c r="FLS434" s="234"/>
      <c r="FLT434" s="234"/>
      <c r="FLU434" s="234"/>
      <c r="FLV434" s="234"/>
      <c r="FLW434" s="234"/>
      <c r="FLX434" s="234"/>
      <c r="FLY434" s="234"/>
      <c r="FLZ434" s="234"/>
      <c r="FMA434" s="234"/>
      <c r="FMB434" s="234"/>
      <c r="FMC434" s="234"/>
      <c r="FMD434" s="234"/>
      <c r="FME434" s="234"/>
      <c r="FMF434" s="234"/>
      <c r="FMG434" s="234"/>
      <c r="FMH434" s="234"/>
      <c r="FMI434" s="234"/>
      <c r="FMJ434" s="234"/>
      <c r="FMK434" s="234"/>
      <c r="FML434" s="234"/>
      <c r="FMM434" s="234"/>
      <c r="FMN434" s="234"/>
      <c r="FMO434" s="234"/>
      <c r="FMP434" s="234"/>
      <c r="FMQ434" s="234"/>
      <c r="FMR434" s="234"/>
      <c r="FMS434" s="234"/>
      <c r="FMT434" s="234"/>
      <c r="FMU434" s="234"/>
      <c r="FMV434" s="234"/>
      <c r="FMW434" s="234"/>
      <c r="FMX434" s="234"/>
      <c r="FMY434" s="234"/>
      <c r="FMZ434" s="234"/>
      <c r="FNA434" s="234"/>
      <c r="FNB434" s="234"/>
      <c r="FNC434" s="234"/>
      <c r="FND434" s="234"/>
      <c r="FNE434" s="234"/>
      <c r="FNF434" s="234"/>
      <c r="FNG434" s="234"/>
      <c r="FNH434" s="234"/>
      <c r="FNI434" s="234"/>
      <c r="FNJ434" s="234"/>
      <c r="FNK434" s="234"/>
      <c r="FNL434" s="234"/>
      <c r="FNM434" s="234"/>
      <c r="FNN434" s="234"/>
      <c r="FNO434" s="234"/>
      <c r="FNP434" s="234"/>
      <c r="FNQ434" s="234"/>
      <c r="FNR434" s="234"/>
      <c r="FNS434" s="234"/>
      <c r="FNT434" s="234"/>
      <c r="FNU434" s="234"/>
      <c r="FNV434" s="234"/>
      <c r="FNW434" s="234"/>
      <c r="FNX434" s="234"/>
      <c r="FNY434" s="234"/>
      <c r="FNZ434" s="234"/>
      <c r="FOA434" s="234"/>
      <c r="FOB434" s="234"/>
      <c r="FOC434" s="234"/>
      <c r="FOD434" s="234"/>
      <c r="FOE434" s="234"/>
      <c r="FOF434" s="234"/>
      <c r="FOG434" s="234"/>
      <c r="FOH434" s="234"/>
      <c r="FOI434" s="234"/>
      <c r="FOJ434" s="234"/>
      <c r="FOK434" s="234"/>
      <c r="FOL434" s="234"/>
      <c r="FOM434" s="234"/>
      <c r="FON434" s="234"/>
      <c r="FOO434" s="234"/>
      <c r="FOP434" s="234"/>
      <c r="FOQ434" s="234"/>
      <c r="FOR434" s="234"/>
      <c r="FOS434" s="234"/>
      <c r="FOT434" s="234"/>
      <c r="FOU434" s="234"/>
      <c r="FOV434" s="234"/>
      <c r="FOW434" s="234"/>
      <c r="FOX434" s="234"/>
      <c r="FOY434" s="234"/>
      <c r="FOZ434" s="234"/>
      <c r="FPA434" s="234"/>
      <c r="FPB434" s="234"/>
      <c r="FPC434" s="234"/>
      <c r="FPD434" s="234"/>
      <c r="FPE434" s="234"/>
      <c r="FPF434" s="234"/>
      <c r="FPG434" s="234"/>
      <c r="FPH434" s="234"/>
      <c r="FPI434" s="234"/>
      <c r="FPJ434" s="234"/>
      <c r="FPK434" s="234"/>
      <c r="FPL434" s="234"/>
      <c r="FPM434" s="234"/>
      <c r="FPN434" s="234"/>
      <c r="FPO434" s="234"/>
      <c r="FPP434" s="234"/>
      <c r="FPQ434" s="234"/>
      <c r="FPR434" s="234"/>
      <c r="FPS434" s="234"/>
      <c r="FPT434" s="234"/>
      <c r="FPU434" s="234"/>
      <c r="FPV434" s="234"/>
      <c r="FPW434" s="234"/>
      <c r="FPX434" s="234"/>
      <c r="FPY434" s="234"/>
      <c r="FPZ434" s="234"/>
      <c r="FQA434" s="234"/>
      <c r="FQB434" s="234"/>
      <c r="FQC434" s="234"/>
      <c r="FQD434" s="234"/>
      <c r="FQE434" s="234"/>
      <c r="FQF434" s="234"/>
      <c r="FQG434" s="234"/>
      <c r="FQH434" s="234"/>
      <c r="FQI434" s="234"/>
      <c r="FQJ434" s="234"/>
      <c r="FQK434" s="234"/>
      <c r="FQL434" s="234"/>
      <c r="FQM434" s="234"/>
      <c r="FQN434" s="234"/>
      <c r="FQO434" s="234"/>
      <c r="FQP434" s="234"/>
      <c r="FQQ434" s="234"/>
      <c r="FQR434" s="234"/>
      <c r="FQS434" s="234"/>
      <c r="FQT434" s="234"/>
      <c r="FQU434" s="234"/>
      <c r="FQV434" s="234"/>
      <c r="FQW434" s="234"/>
      <c r="FQX434" s="234"/>
      <c r="FQY434" s="234"/>
      <c r="FQZ434" s="234"/>
      <c r="FRA434" s="234"/>
      <c r="FRB434" s="234"/>
      <c r="FRC434" s="234"/>
      <c r="FRD434" s="234"/>
      <c r="FRE434" s="234"/>
      <c r="FRF434" s="234"/>
      <c r="FRG434" s="234"/>
      <c r="FRH434" s="234"/>
      <c r="FRI434" s="234"/>
      <c r="FRJ434" s="234"/>
      <c r="FRK434" s="234"/>
      <c r="FRL434" s="234"/>
      <c r="FRM434" s="234"/>
      <c r="FRN434" s="234"/>
      <c r="FRO434" s="234"/>
      <c r="FRP434" s="234"/>
      <c r="FRQ434" s="234"/>
      <c r="FRR434" s="234"/>
      <c r="FRS434" s="234"/>
      <c r="FRT434" s="234"/>
      <c r="FRU434" s="234"/>
      <c r="FRV434" s="234"/>
      <c r="FRW434" s="234"/>
      <c r="FRX434" s="234"/>
      <c r="FRY434" s="234"/>
      <c r="FRZ434" s="234"/>
      <c r="FSA434" s="234"/>
      <c r="FSB434" s="234"/>
      <c r="FSC434" s="234"/>
      <c r="FSD434" s="234"/>
      <c r="FSE434" s="234"/>
      <c r="FSF434" s="234"/>
      <c r="FSG434" s="234"/>
      <c r="FSH434" s="234"/>
      <c r="FSI434" s="234"/>
      <c r="FSJ434" s="234"/>
      <c r="FSK434" s="234"/>
      <c r="FSL434" s="234"/>
      <c r="FSM434" s="234"/>
      <c r="FSN434" s="234"/>
      <c r="FSO434" s="234"/>
      <c r="FSP434" s="234"/>
      <c r="FSQ434" s="234"/>
      <c r="FSR434" s="234"/>
      <c r="FSS434" s="234"/>
      <c r="FST434" s="234"/>
      <c r="FSU434" s="234"/>
      <c r="FSV434" s="234"/>
      <c r="FSW434" s="234"/>
      <c r="FSX434" s="234"/>
      <c r="FSY434" s="234"/>
      <c r="FSZ434" s="234"/>
      <c r="FTA434" s="234"/>
      <c r="FTB434" s="234"/>
      <c r="FTC434" s="234"/>
      <c r="FTD434" s="234"/>
      <c r="FTE434" s="234"/>
      <c r="FTF434" s="234"/>
      <c r="FTG434" s="234"/>
      <c r="FTH434" s="234"/>
      <c r="FTI434" s="234"/>
      <c r="FTJ434" s="234"/>
      <c r="FTK434" s="234"/>
      <c r="FTL434" s="234"/>
      <c r="FTM434" s="234"/>
      <c r="FTN434" s="234"/>
      <c r="FTO434" s="234"/>
      <c r="FTP434" s="234"/>
      <c r="FTQ434" s="234"/>
      <c r="FTR434" s="234"/>
      <c r="FTS434" s="234"/>
      <c r="FTT434" s="234"/>
      <c r="FTU434" s="234"/>
      <c r="FTV434" s="234"/>
      <c r="FTW434" s="234"/>
      <c r="FTX434" s="234"/>
      <c r="FTY434" s="234"/>
      <c r="FTZ434" s="234"/>
      <c r="FUA434" s="234"/>
      <c r="FUB434" s="234"/>
      <c r="FUC434" s="234"/>
      <c r="FUD434" s="234"/>
      <c r="FUE434" s="234"/>
      <c r="FUF434" s="234"/>
      <c r="FUG434" s="234"/>
      <c r="FUH434" s="234"/>
      <c r="FUI434" s="234"/>
      <c r="FUJ434" s="234"/>
      <c r="FUK434" s="234"/>
      <c r="FUL434" s="234"/>
      <c r="FUM434" s="234"/>
      <c r="FUN434" s="234"/>
      <c r="FUO434" s="234"/>
      <c r="FUP434" s="234"/>
      <c r="FUQ434" s="234"/>
      <c r="FUR434" s="234"/>
      <c r="FUS434" s="234"/>
      <c r="FUT434" s="234"/>
      <c r="FUU434" s="234"/>
      <c r="FUV434" s="234"/>
      <c r="FUW434" s="234"/>
      <c r="FUX434" s="234"/>
      <c r="FUY434" s="234"/>
      <c r="FUZ434" s="234"/>
      <c r="FVA434" s="234"/>
      <c r="FVB434" s="234"/>
      <c r="FVC434" s="234"/>
      <c r="FVD434" s="234"/>
      <c r="FVE434" s="234"/>
      <c r="FVF434" s="234"/>
      <c r="FVG434" s="234"/>
      <c r="FVH434" s="234"/>
      <c r="FVI434" s="234"/>
      <c r="FVJ434" s="234"/>
      <c r="FVK434" s="234"/>
      <c r="FVL434" s="234"/>
      <c r="FVM434" s="234"/>
      <c r="FVN434" s="234"/>
      <c r="FVO434" s="234"/>
      <c r="FVP434" s="234"/>
      <c r="FVQ434" s="234"/>
      <c r="FVR434" s="234"/>
      <c r="FVS434" s="234"/>
      <c r="FVT434" s="234"/>
      <c r="FVU434" s="234"/>
      <c r="FVV434" s="234"/>
      <c r="FVW434" s="234"/>
      <c r="FVX434" s="234"/>
      <c r="FVY434" s="234"/>
      <c r="FVZ434" s="234"/>
      <c r="FWA434" s="234"/>
      <c r="FWB434" s="234"/>
      <c r="FWC434" s="234"/>
      <c r="FWD434" s="234"/>
      <c r="FWE434" s="234"/>
      <c r="FWF434" s="234"/>
      <c r="FWG434" s="234"/>
      <c r="FWH434" s="234"/>
      <c r="FWI434" s="234"/>
      <c r="FWJ434" s="234"/>
      <c r="FWK434" s="234"/>
      <c r="FWL434" s="234"/>
      <c r="FWM434" s="234"/>
      <c r="FWN434" s="234"/>
      <c r="FWO434" s="234"/>
      <c r="FWP434" s="234"/>
      <c r="FWQ434" s="234"/>
      <c r="FWR434" s="234"/>
      <c r="FWS434" s="234"/>
      <c r="FWT434" s="234"/>
      <c r="FWU434" s="234"/>
      <c r="FWV434" s="234"/>
      <c r="FWW434" s="234"/>
      <c r="FWX434" s="234"/>
      <c r="FWY434" s="234"/>
      <c r="FWZ434" s="234"/>
      <c r="FXA434" s="234"/>
      <c r="FXB434" s="234"/>
      <c r="FXC434" s="234"/>
      <c r="FXD434" s="234"/>
      <c r="FXE434" s="234"/>
      <c r="FXF434" s="234"/>
      <c r="FXG434" s="234"/>
      <c r="FXH434" s="234"/>
      <c r="FXI434" s="234"/>
      <c r="FXJ434" s="234"/>
      <c r="FXK434" s="234"/>
      <c r="FXL434" s="234"/>
      <c r="FXM434" s="234"/>
      <c r="FXN434" s="234"/>
      <c r="FXO434" s="234"/>
      <c r="FXP434" s="234"/>
      <c r="FXQ434" s="234"/>
      <c r="FXR434" s="234"/>
      <c r="FXS434" s="234"/>
      <c r="FXT434" s="234"/>
      <c r="FXU434" s="234"/>
      <c r="FXV434" s="234"/>
      <c r="FXW434" s="234"/>
      <c r="FXX434" s="234"/>
      <c r="FXY434" s="234"/>
      <c r="FXZ434" s="234"/>
      <c r="FYA434" s="234"/>
      <c r="FYB434" s="234"/>
      <c r="FYC434" s="234"/>
      <c r="FYD434" s="234"/>
      <c r="FYE434" s="234"/>
      <c r="FYF434" s="234"/>
      <c r="FYG434" s="234"/>
      <c r="FYH434" s="234"/>
      <c r="FYI434" s="234"/>
      <c r="FYJ434" s="234"/>
      <c r="FYK434" s="234"/>
      <c r="FYL434" s="234"/>
      <c r="FYM434" s="234"/>
      <c r="FYN434" s="234"/>
      <c r="FYO434" s="234"/>
      <c r="FYP434" s="234"/>
      <c r="FYQ434" s="234"/>
      <c r="FYR434" s="234"/>
      <c r="FYS434" s="234"/>
      <c r="FYT434" s="234"/>
      <c r="FYU434" s="234"/>
      <c r="FYV434" s="234"/>
      <c r="FYW434" s="234"/>
      <c r="FYX434" s="234"/>
      <c r="FYY434" s="234"/>
      <c r="FYZ434" s="234"/>
      <c r="FZA434" s="234"/>
      <c r="FZB434" s="234"/>
      <c r="FZC434" s="234"/>
      <c r="FZD434" s="234"/>
      <c r="FZE434" s="234"/>
      <c r="FZF434" s="234"/>
      <c r="FZG434" s="234"/>
      <c r="FZH434" s="234"/>
      <c r="FZI434" s="234"/>
      <c r="FZJ434" s="234"/>
      <c r="FZK434" s="234"/>
      <c r="FZL434" s="234"/>
      <c r="FZM434" s="234"/>
      <c r="FZN434" s="234"/>
      <c r="FZO434" s="234"/>
      <c r="FZP434" s="234"/>
      <c r="FZQ434" s="234"/>
      <c r="FZR434" s="234"/>
      <c r="FZS434" s="234"/>
      <c r="FZT434" s="234"/>
      <c r="FZU434" s="234"/>
      <c r="FZV434" s="234"/>
      <c r="FZW434" s="234"/>
      <c r="FZX434" s="234"/>
      <c r="FZY434" s="234"/>
      <c r="FZZ434" s="234"/>
      <c r="GAA434" s="234"/>
      <c r="GAB434" s="234"/>
      <c r="GAC434" s="234"/>
      <c r="GAD434" s="234"/>
      <c r="GAE434" s="234"/>
      <c r="GAF434" s="234"/>
      <c r="GAG434" s="234"/>
      <c r="GAH434" s="234"/>
      <c r="GAI434" s="234"/>
      <c r="GAJ434" s="234"/>
      <c r="GAK434" s="234"/>
      <c r="GAL434" s="234"/>
      <c r="GAM434" s="234"/>
      <c r="GAN434" s="234"/>
      <c r="GAO434" s="234"/>
      <c r="GAP434" s="234"/>
      <c r="GAQ434" s="234"/>
      <c r="GAR434" s="234"/>
      <c r="GAS434" s="234"/>
      <c r="GAT434" s="234"/>
      <c r="GAU434" s="234"/>
      <c r="GAV434" s="234"/>
      <c r="GAW434" s="234"/>
      <c r="GAX434" s="234"/>
      <c r="GAY434" s="234"/>
      <c r="GAZ434" s="234"/>
      <c r="GBA434" s="234"/>
      <c r="GBB434" s="234"/>
      <c r="GBC434" s="234"/>
      <c r="GBD434" s="234"/>
      <c r="GBE434" s="234"/>
      <c r="GBF434" s="234"/>
      <c r="GBG434" s="234"/>
      <c r="GBH434" s="234"/>
      <c r="GBI434" s="234"/>
      <c r="GBJ434" s="234"/>
      <c r="GBK434" s="234"/>
      <c r="GBL434" s="234"/>
      <c r="GBM434" s="234"/>
      <c r="GBN434" s="234"/>
      <c r="GBO434" s="234"/>
      <c r="GBP434" s="234"/>
      <c r="GBQ434" s="234"/>
      <c r="GBR434" s="234"/>
      <c r="GBS434" s="234"/>
      <c r="GBT434" s="234"/>
      <c r="GBU434" s="234"/>
      <c r="GBV434" s="234"/>
      <c r="GBW434" s="234"/>
      <c r="GBX434" s="234"/>
      <c r="GBY434" s="234"/>
      <c r="GBZ434" s="234"/>
      <c r="GCA434" s="234"/>
      <c r="GCB434" s="234"/>
      <c r="GCC434" s="234"/>
      <c r="GCD434" s="234"/>
      <c r="GCE434" s="234"/>
      <c r="GCF434" s="234"/>
      <c r="GCG434" s="234"/>
      <c r="GCH434" s="234"/>
      <c r="GCI434" s="234"/>
      <c r="GCJ434" s="234"/>
      <c r="GCK434" s="234"/>
      <c r="GCL434" s="234"/>
      <c r="GCM434" s="234"/>
      <c r="GCN434" s="234"/>
      <c r="GCO434" s="234"/>
      <c r="GCP434" s="234"/>
      <c r="GCQ434" s="234"/>
      <c r="GCR434" s="234"/>
      <c r="GCS434" s="234"/>
      <c r="GCT434" s="234"/>
      <c r="GCU434" s="234"/>
      <c r="GCV434" s="234"/>
      <c r="GCW434" s="234"/>
      <c r="GCX434" s="234"/>
      <c r="GCY434" s="234"/>
      <c r="GCZ434" s="234"/>
      <c r="GDA434" s="234"/>
      <c r="GDB434" s="234"/>
      <c r="GDC434" s="234"/>
      <c r="GDD434" s="234"/>
      <c r="GDE434" s="234"/>
      <c r="GDF434" s="234"/>
      <c r="GDG434" s="234"/>
      <c r="GDH434" s="234"/>
      <c r="GDI434" s="234"/>
      <c r="GDJ434" s="234"/>
      <c r="GDK434" s="234"/>
      <c r="GDL434" s="234"/>
      <c r="GDM434" s="234"/>
      <c r="GDN434" s="234"/>
      <c r="GDO434" s="234"/>
      <c r="GDP434" s="234"/>
      <c r="GDQ434" s="234"/>
      <c r="GDR434" s="234"/>
      <c r="GDS434" s="234"/>
      <c r="GDT434" s="234"/>
      <c r="GDU434" s="234"/>
      <c r="GDV434" s="234"/>
      <c r="GDW434" s="234"/>
      <c r="GDX434" s="234"/>
      <c r="GDY434" s="234"/>
      <c r="GDZ434" s="234"/>
      <c r="GEA434" s="234"/>
      <c r="GEB434" s="234"/>
      <c r="GEC434" s="234"/>
      <c r="GED434" s="234"/>
      <c r="GEE434" s="234"/>
      <c r="GEF434" s="234"/>
      <c r="GEG434" s="234"/>
      <c r="GEH434" s="234"/>
      <c r="GEI434" s="234"/>
      <c r="GEJ434" s="234"/>
      <c r="GEK434" s="234"/>
      <c r="GEL434" s="234"/>
      <c r="GEM434" s="234"/>
      <c r="GEN434" s="234"/>
      <c r="GEO434" s="234"/>
      <c r="GEP434" s="234"/>
      <c r="GEQ434" s="234"/>
      <c r="GER434" s="234"/>
      <c r="GES434" s="234"/>
      <c r="GET434" s="234"/>
      <c r="GEU434" s="234"/>
      <c r="GEV434" s="234"/>
      <c r="GEW434" s="234"/>
      <c r="GEX434" s="234"/>
      <c r="GEY434" s="234"/>
      <c r="GEZ434" s="234"/>
      <c r="GFA434" s="234"/>
      <c r="GFB434" s="234"/>
      <c r="GFC434" s="234"/>
      <c r="GFD434" s="234"/>
      <c r="GFE434" s="234"/>
      <c r="GFF434" s="234"/>
      <c r="GFG434" s="234"/>
      <c r="GFH434" s="234"/>
      <c r="GFI434" s="234"/>
      <c r="GFJ434" s="234"/>
      <c r="GFK434" s="234"/>
      <c r="GFL434" s="234"/>
      <c r="GFM434" s="234"/>
      <c r="GFN434" s="234"/>
      <c r="GFO434" s="234"/>
      <c r="GFP434" s="234"/>
      <c r="GFQ434" s="234"/>
      <c r="GFR434" s="234"/>
      <c r="GFS434" s="234"/>
      <c r="GFT434" s="234"/>
      <c r="GFU434" s="234"/>
      <c r="GFV434" s="234"/>
      <c r="GFW434" s="234"/>
      <c r="GFX434" s="234"/>
      <c r="GFY434" s="234"/>
      <c r="GFZ434" s="234"/>
      <c r="GGA434" s="234"/>
      <c r="GGB434" s="234"/>
      <c r="GGC434" s="234"/>
      <c r="GGD434" s="234"/>
      <c r="GGE434" s="234"/>
      <c r="GGF434" s="234"/>
      <c r="GGG434" s="234"/>
      <c r="GGH434" s="234"/>
      <c r="GGI434" s="234"/>
      <c r="GGJ434" s="234"/>
      <c r="GGK434" s="234"/>
      <c r="GGL434" s="234"/>
      <c r="GGM434" s="234"/>
      <c r="GGN434" s="234"/>
      <c r="GGO434" s="234"/>
      <c r="GGP434" s="234"/>
      <c r="GGQ434" s="234"/>
      <c r="GGR434" s="234"/>
      <c r="GGS434" s="234"/>
      <c r="GGT434" s="234"/>
      <c r="GGU434" s="234"/>
      <c r="GGV434" s="234"/>
      <c r="GGW434" s="234"/>
      <c r="GGX434" s="234"/>
      <c r="GGY434" s="234"/>
      <c r="GGZ434" s="234"/>
      <c r="GHA434" s="234"/>
      <c r="GHB434" s="234"/>
      <c r="GHC434" s="234"/>
      <c r="GHD434" s="234"/>
      <c r="GHE434" s="234"/>
      <c r="GHF434" s="234"/>
      <c r="GHG434" s="234"/>
      <c r="GHH434" s="234"/>
      <c r="GHI434" s="234"/>
      <c r="GHJ434" s="234"/>
      <c r="GHK434" s="234"/>
      <c r="GHL434" s="234"/>
      <c r="GHM434" s="234"/>
      <c r="GHN434" s="234"/>
      <c r="GHO434" s="234"/>
      <c r="GHP434" s="234"/>
      <c r="GHQ434" s="234"/>
      <c r="GHR434" s="234"/>
      <c r="GHS434" s="234"/>
      <c r="GHT434" s="234"/>
      <c r="GHU434" s="234"/>
      <c r="GHV434" s="234"/>
      <c r="GHW434" s="234"/>
      <c r="GHX434" s="234"/>
      <c r="GHY434" s="234"/>
      <c r="GHZ434" s="234"/>
      <c r="GIA434" s="234"/>
      <c r="GIB434" s="234"/>
      <c r="GIC434" s="234"/>
      <c r="GID434" s="234"/>
      <c r="GIE434" s="234"/>
      <c r="GIF434" s="234"/>
      <c r="GIG434" s="234"/>
      <c r="GIH434" s="234"/>
      <c r="GII434" s="234"/>
      <c r="GIJ434" s="234"/>
      <c r="GIK434" s="234"/>
      <c r="GIL434" s="234"/>
      <c r="GIM434" s="234"/>
      <c r="GIN434" s="234"/>
      <c r="GIO434" s="234"/>
      <c r="GIP434" s="234"/>
      <c r="GIQ434" s="234"/>
      <c r="GIR434" s="234"/>
      <c r="GIS434" s="234"/>
      <c r="GIT434" s="234"/>
      <c r="GIU434" s="234"/>
      <c r="GIV434" s="234"/>
      <c r="GIW434" s="234"/>
      <c r="GIX434" s="234"/>
      <c r="GIY434" s="234"/>
      <c r="GIZ434" s="234"/>
      <c r="GJA434" s="234"/>
      <c r="GJB434" s="234"/>
      <c r="GJC434" s="234"/>
      <c r="GJD434" s="234"/>
      <c r="GJE434" s="234"/>
      <c r="GJF434" s="234"/>
      <c r="GJG434" s="234"/>
      <c r="GJH434" s="234"/>
      <c r="GJI434" s="234"/>
      <c r="GJJ434" s="234"/>
      <c r="GJK434" s="234"/>
      <c r="GJL434" s="234"/>
      <c r="GJM434" s="234"/>
      <c r="GJN434" s="234"/>
      <c r="GJO434" s="234"/>
      <c r="GJP434" s="234"/>
      <c r="GJQ434" s="234"/>
      <c r="GJR434" s="234"/>
      <c r="GJS434" s="234"/>
      <c r="GJT434" s="234"/>
      <c r="GJU434" s="234"/>
      <c r="GJV434" s="234"/>
      <c r="GJW434" s="234"/>
      <c r="GJX434" s="234"/>
      <c r="GJY434" s="234"/>
      <c r="GJZ434" s="234"/>
      <c r="GKA434" s="234"/>
      <c r="GKB434" s="234"/>
      <c r="GKC434" s="234"/>
      <c r="GKD434" s="234"/>
      <c r="GKE434" s="234"/>
      <c r="GKF434" s="234"/>
      <c r="GKG434" s="234"/>
      <c r="GKH434" s="234"/>
      <c r="GKI434" s="234"/>
      <c r="GKJ434" s="234"/>
      <c r="GKK434" s="234"/>
      <c r="GKL434" s="234"/>
      <c r="GKM434" s="234"/>
      <c r="GKN434" s="234"/>
      <c r="GKO434" s="234"/>
      <c r="GKP434" s="234"/>
      <c r="GKQ434" s="234"/>
      <c r="GKR434" s="234"/>
      <c r="GKS434" s="234"/>
      <c r="GKT434" s="234"/>
      <c r="GKU434" s="234"/>
      <c r="GKV434" s="234"/>
      <c r="GKW434" s="234"/>
      <c r="GKX434" s="234"/>
      <c r="GKY434" s="234"/>
      <c r="GKZ434" s="234"/>
      <c r="GLA434" s="234"/>
      <c r="GLB434" s="234"/>
      <c r="GLC434" s="234"/>
      <c r="GLD434" s="234"/>
      <c r="GLE434" s="234"/>
      <c r="GLF434" s="234"/>
      <c r="GLG434" s="234"/>
      <c r="GLH434" s="234"/>
      <c r="GLI434" s="234"/>
      <c r="GLJ434" s="234"/>
      <c r="GLK434" s="234"/>
      <c r="GLL434" s="234"/>
      <c r="GLM434" s="234"/>
      <c r="GLN434" s="234"/>
      <c r="GLO434" s="234"/>
      <c r="GLP434" s="234"/>
      <c r="GLQ434" s="234"/>
      <c r="GLR434" s="234"/>
      <c r="GLS434" s="234"/>
      <c r="GLT434" s="234"/>
      <c r="GLU434" s="234"/>
      <c r="GLV434" s="234"/>
      <c r="GLW434" s="234"/>
      <c r="GLX434" s="234"/>
      <c r="GLY434" s="234"/>
      <c r="GLZ434" s="234"/>
      <c r="GMA434" s="234"/>
      <c r="GMB434" s="234"/>
      <c r="GMC434" s="234"/>
      <c r="GMD434" s="234"/>
      <c r="GME434" s="234"/>
      <c r="GMF434" s="234"/>
      <c r="GMG434" s="234"/>
      <c r="GMH434" s="234"/>
      <c r="GMI434" s="234"/>
      <c r="GMJ434" s="234"/>
      <c r="GMK434" s="234"/>
      <c r="GML434" s="234"/>
      <c r="GMM434" s="234"/>
      <c r="GMN434" s="234"/>
      <c r="GMO434" s="234"/>
      <c r="GMP434" s="234"/>
      <c r="GMQ434" s="234"/>
      <c r="GMR434" s="234"/>
      <c r="GMS434" s="234"/>
      <c r="GMT434" s="234"/>
      <c r="GMU434" s="234"/>
      <c r="GMV434" s="234"/>
      <c r="GMW434" s="234"/>
      <c r="GMX434" s="234"/>
      <c r="GMY434" s="234"/>
      <c r="GMZ434" s="234"/>
      <c r="GNA434" s="234"/>
      <c r="GNB434" s="234"/>
      <c r="GNC434" s="234"/>
      <c r="GND434" s="234"/>
      <c r="GNE434" s="234"/>
      <c r="GNF434" s="234"/>
      <c r="GNG434" s="234"/>
      <c r="GNH434" s="234"/>
      <c r="GNI434" s="234"/>
      <c r="GNJ434" s="234"/>
      <c r="GNK434" s="234"/>
      <c r="GNL434" s="234"/>
      <c r="GNM434" s="234"/>
      <c r="GNN434" s="234"/>
      <c r="GNO434" s="234"/>
      <c r="GNP434" s="234"/>
      <c r="GNQ434" s="234"/>
      <c r="GNR434" s="234"/>
      <c r="GNS434" s="234"/>
      <c r="GNT434" s="234"/>
      <c r="GNU434" s="234"/>
      <c r="GNV434" s="234"/>
      <c r="GNW434" s="234"/>
      <c r="GNX434" s="234"/>
      <c r="GNY434" s="234"/>
      <c r="GNZ434" s="234"/>
      <c r="GOA434" s="234"/>
      <c r="GOB434" s="234"/>
      <c r="GOC434" s="234"/>
      <c r="GOD434" s="234"/>
      <c r="GOE434" s="234"/>
      <c r="GOF434" s="234"/>
      <c r="GOG434" s="234"/>
      <c r="GOH434" s="234"/>
      <c r="GOI434" s="234"/>
      <c r="GOJ434" s="234"/>
      <c r="GOK434" s="234"/>
      <c r="GOL434" s="234"/>
      <c r="GOM434" s="234"/>
      <c r="GON434" s="234"/>
      <c r="GOO434" s="234"/>
      <c r="GOP434" s="234"/>
      <c r="GOQ434" s="234"/>
      <c r="GOR434" s="234"/>
      <c r="GOS434" s="234"/>
      <c r="GOT434" s="234"/>
      <c r="GOU434" s="234"/>
      <c r="GOV434" s="234"/>
      <c r="GOW434" s="234"/>
      <c r="GOX434" s="234"/>
      <c r="GOY434" s="234"/>
      <c r="GOZ434" s="234"/>
      <c r="GPA434" s="234"/>
      <c r="GPB434" s="234"/>
      <c r="GPC434" s="234"/>
      <c r="GPD434" s="234"/>
      <c r="GPE434" s="234"/>
      <c r="GPF434" s="234"/>
      <c r="GPG434" s="234"/>
      <c r="GPH434" s="234"/>
      <c r="GPI434" s="234"/>
      <c r="GPJ434" s="234"/>
      <c r="GPK434" s="234"/>
      <c r="GPL434" s="234"/>
      <c r="GPM434" s="234"/>
      <c r="GPN434" s="234"/>
      <c r="GPO434" s="234"/>
      <c r="GPP434" s="234"/>
      <c r="GPQ434" s="234"/>
      <c r="GPR434" s="234"/>
      <c r="GPS434" s="234"/>
      <c r="GPT434" s="234"/>
      <c r="GPU434" s="234"/>
      <c r="GPV434" s="234"/>
      <c r="GPW434" s="234"/>
      <c r="GPX434" s="234"/>
      <c r="GPY434" s="234"/>
      <c r="GPZ434" s="234"/>
      <c r="GQA434" s="234"/>
      <c r="GQB434" s="234"/>
      <c r="GQC434" s="234"/>
      <c r="GQD434" s="234"/>
      <c r="GQE434" s="234"/>
      <c r="GQF434" s="234"/>
      <c r="GQG434" s="234"/>
      <c r="GQH434" s="234"/>
      <c r="GQI434" s="234"/>
      <c r="GQJ434" s="234"/>
      <c r="GQK434" s="234"/>
      <c r="GQL434" s="234"/>
      <c r="GQM434" s="234"/>
      <c r="GQN434" s="234"/>
      <c r="GQO434" s="234"/>
      <c r="GQP434" s="234"/>
      <c r="GQQ434" s="234"/>
      <c r="GQR434" s="234"/>
      <c r="GQS434" s="234"/>
      <c r="GQT434" s="234"/>
      <c r="GQU434" s="234"/>
      <c r="GQV434" s="234"/>
      <c r="GQW434" s="234"/>
      <c r="GQX434" s="234"/>
      <c r="GQY434" s="234"/>
      <c r="GQZ434" s="234"/>
      <c r="GRA434" s="234"/>
      <c r="GRB434" s="234"/>
      <c r="GRC434" s="234"/>
      <c r="GRD434" s="234"/>
      <c r="GRE434" s="234"/>
      <c r="GRF434" s="234"/>
      <c r="GRG434" s="234"/>
      <c r="GRH434" s="234"/>
      <c r="GRI434" s="234"/>
      <c r="GRJ434" s="234"/>
      <c r="GRK434" s="234"/>
      <c r="GRL434" s="234"/>
      <c r="GRM434" s="234"/>
      <c r="GRN434" s="234"/>
      <c r="GRO434" s="234"/>
      <c r="GRP434" s="234"/>
      <c r="GRQ434" s="234"/>
      <c r="GRR434" s="234"/>
      <c r="GRS434" s="234"/>
      <c r="GRT434" s="234"/>
      <c r="GRU434" s="234"/>
      <c r="GRV434" s="234"/>
      <c r="GRW434" s="234"/>
      <c r="GRX434" s="234"/>
      <c r="GRY434" s="234"/>
      <c r="GRZ434" s="234"/>
      <c r="GSA434" s="234"/>
      <c r="GSB434" s="234"/>
      <c r="GSC434" s="234"/>
      <c r="GSD434" s="234"/>
      <c r="GSE434" s="234"/>
      <c r="GSF434" s="234"/>
      <c r="GSG434" s="234"/>
      <c r="GSH434" s="234"/>
      <c r="GSI434" s="234"/>
      <c r="GSJ434" s="234"/>
      <c r="GSK434" s="234"/>
      <c r="GSL434" s="234"/>
      <c r="GSM434" s="234"/>
      <c r="GSN434" s="234"/>
      <c r="GSO434" s="234"/>
      <c r="GSP434" s="234"/>
      <c r="GSQ434" s="234"/>
      <c r="GSR434" s="234"/>
      <c r="GSS434" s="234"/>
      <c r="GST434" s="234"/>
      <c r="GSU434" s="234"/>
      <c r="GSV434" s="234"/>
      <c r="GSW434" s="234"/>
      <c r="GSX434" s="234"/>
      <c r="GSY434" s="234"/>
      <c r="GSZ434" s="234"/>
      <c r="GTA434" s="234"/>
      <c r="GTB434" s="234"/>
      <c r="GTC434" s="234"/>
      <c r="GTD434" s="234"/>
      <c r="GTE434" s="234"/>
      <c r="GTF434" s="234"/>
      <c r="GTG434" s="234"/>
      <c r="GTH434" s="234"/>
      <c r="GTI434" s="234"/>
      <c r="GTJ434" s="234"/>
      <c r="GTK434" s="234"/>
      <c r="GTL434" s="234"/>
      <c r="GTM434" s="234"/>
      <c r="GTN434" s="234"/>
      <c r="GTO434" s="234"/>
      <c r="GTP434" s="234"/>
      <c r="GTQ434" s="234"/>
      <c r="GTR434" s="234"/>
      <c r="GTS434" s="234"/>
      <c r="GTT434" s="234"/>
      <c r="GTU434" s="234"/>
      <c r="GTV434" s="234"/>
      <c r="GTW434" s="234"/>
      <c r="GTX434" s="234"/>
      <c r="GTY434" s="234"/>
      <c r="GTZ434" s="234"/>
      <c r="GUA434" s="234"/>
      <c r="GUB434" s="234"/>
      <c r="GUC434" s="234"/>
      <c r="GUD434" s="234"/>
      <c r="GUE434" s="234"/>
      <c r="GUF434" s="234"/>
      <c r="GUG434" s="234"/>
      <c r="GUH434" s="234"/>
      <c r="GUI434" s="234"/>
      <c r="GUJ434" s="234"/>
      <c r="GUK434" s="234"/>
      <c r="GUL434" s="234"/>
      <c r="GUM434" s="234"/>
      <c r="GUN434" s="234"/>
      <c r="GUO434" s="234"/>
      <c r="GUP434" s="234"/>
      <c r="GUQ434" s="234"/>
      <c r="GUR434" s="234"/>
      <c r="GUS434" s="234"/>
      <c r="GUT434" s="234"/>
      <c r="GUU434" s="234"/>
      <c r="GUV434" s="234"/>
      <c r="GUW434" s="234"/>
      <c r="GUX434" s="234"/>
      <c r="GUY434" s="234"/>
      <c r="GUZ434" s="234"/>
      <c r="GVA434" s="234"/>
      <c r="GVB434" s="234"/>
      <c r="GVC434" s="234"/>
      <c r="GVD434" s="234"/>
      <c r="GVE434" s="234"/>
      <c r="GVF434" s="234"/>
      <c r="GVG434" s="234"/>
      <c r="GVH434" s="234"/>
      <c r="GVI434" s="234"/>
      <c r="GVJ434" s="234"/>
      <c r="GVK434" s="234"/>
      <c r="GVL434" s="234"/>
      <c r="GVM434" s="234"/>
      <c r="GVN434" s="234"/>
      <c r="GVO434" s="234"/>
      <c r="GVP434" s="234"/>
      <c r="GVQ434" s="234"/>
      <c r="GVR434" s="234"/>
      <c r="GVS434" s="234"/>
      <c r="GVT434" s="234"/>
      <c r="GVU434" s="234"/>
      <c r="GVV434" s="234"/>
      <c r="GVW434" s="234"/>
      <c r="GVX434" s="234"/>
      <c r="GVY434" s="234"/>
      <c r="GVZ434" s="234"/>
      <c r="GWA434" s="234"/>
      <c r="GWB434" s="234"/>
      <c r="GWC434" s="234"/>
      <c r="GWD434" s="234"/>
      <c r="GWE434" s="234"/>
      <c r="GWF434" s="234"/>
      <c r="GWG434" s="234"/>
      <c r="GWH434" s="234"/>
      <c r="GWI434" s="234"/>
      <c r="GWJ434" s="234"/>
      <c r="GWK434" s="234"/>
      <c r="GWL434" s="234"/>
      <c r="GWM434" s="234"/>
      <c r="GWN434" s="234"/>
      <c r="GWO434" s="234"/>
      <c r="GWP434" s="234"/>
      <c r="GWQ434" s="234"/>
      <c r="GWR434" s="234"/>
      <c r="GWS434" s="234"/>
      <c r="GWT434" s="234"/>
      <c r="GWU434" s="234"/>
      <c r="GWV434" s="234"/>
      <c r="GWW434" s="234"/>
      <c r="GWX434" s="234"/>
      <c r="GWY434" s="234"/>
      <c r="GWZ434" s="234"/>
      <c r="GXA434" s="234"/>
      <c r="GXB434" s="234"/>
      <c r="GXC434" s="234"/>
      <c r="GXD434" s="234"/>
      <c r="GXE434" s="234"/>
      <c r="GXF434" s="234"/>
      <c r="GXG434" s="234"/>
      <c r="GXH434" s="234"/>
      <c r="GXI434" s="234"/>
      <c r="GXJ434" s="234"/>
      <c r="GXK434" s="234"/>
      <c r="GXL434" s="234"/>
      <c r="GXM434" s="234"/>
      <c r="GXN434" s="234"/>
      <c r="GXO434" s="234"/>
      <c r="GXP434" s="234"/>
      <c r="GXQ434" s="234"/>
      <c r="GXR434" s="234"/>
      <c r="GXS434" s="234"/>
      <c r="GXT434" s="234"/>
      <c r="GXU434" s="234"/>
      <c r="GXV434" s="234"/>
      <c r="GXW434" s="234"/>
      <c r="GXX434" s="234"/>
      <c r="GXY434" s="234"/>
      <c r="GXZ434" s="234"/>
      <c r="GYA434" s="234"/>
      <c r="GYB434" s="234"/>
      <c r="GYC434" s="234"/>
      <c r="GYD434" s="234"/>
      <c r="GYE434" s="234"/>
      <c r="GYF434" s="234"/>
      <c r="GYG434" s="234"/>
      <c r="GYH434" s="234"/>
      <c r="GYI434" s="234"/>
      <c r="GYJ434" s="234"/>
      <c r="GYK434" s="234"/>
      <c r="GYL434" s="234"/>
      <c r="GYM434" s="234"/>
      <c r="GYN434" s="234"/>
      <c r="GYO434" s="234"/>
      <c r="GYP434" s="234"/>
      <c r="GYQ434" s="234"/>
      <c r="GYR434" s="234"/>
      <c r="GYS434" s="234"/>
      <c r="GYT434" s="234"/>
      <c r="GYU434" s="234"/>
      <c r="GYV434" s="234"/>
      <c r="GYW434" s="234"/>
      <c r="GYX434" s="234"/>
      <c r="GYY434" s="234"/>
      <c r="GYZ434" s="234"/>
      <c r="GZA434" s="234"/>
      <c r="GZB434" s="234"/>
      <c r="GZC434" s="234"/>
      <c r="GZD434" s="234"/>
      <c r="GZE434" s="234"/>
      <c r="GZF434" s="234"/>
      <c r="GZG434" s="234"/>
      <c r="GZH434" s="234"/>
      <c r="GZI434" s="234"/>
      <c r="GZJ434" s="234"/>
      <c r="GZK434" s="234"/>
      <c r="GZL434" s="234"/>
      <c r="GZM434" s="234"/>
      <c r="GZN434" s="234"/>
      <c r="GZO434" s="234"/>
      <c r="GZP434" s="234"/>
      <c r="GZQ434" s="234"/>
      <c r="GZR434" s="234"/>
      <c r="GZS434" s="234"/>
      <c r="GZT434" s="234"/>
      <c r="GZU434" s="234"/>
      <c r="GZV434" s="234"/>
      <c r="GZW434" s="234"/>
      <c r="GZX434" s="234"/>
      <c r="GZY434" s="234"/>
      <c r="GZZ434" s="234"/>
      <c r="HAA434" s="234"/>
      <c r="HAB434" s="234"/>
      <c r="HAC434" s="234"/>
      <c r="HAD434" s="234"/>
      <c r="HAE434" s="234"/>
      <c r="HAF434" s="234"/>
      <c r="HAG434" s="234"/>
      <c r="HAH434" s="234"/>
      <c r="HAI434" s="234"/>
      <c r="HAJ434" s="234"/>
      <c r="HAK434" s="234"/>
      <c r="HAL434" s="234"/>
      <c r="HAM434" s="234"/>
      <c r="HAN434" s="234"/>
      <c r="HAO434" s="234"/>
      <c r="HAP434" s="234"/>
      <c r="HAQ434" s="234"/>
      <c r="HAR434" s="234"/>
      <c r="HAS434" s="234"/>
      <c r="HAT434" s="234"/>
      <c r="HAU434" s="234"/>
      <c r="HAV434" s="234"/>
      <c r="HAW434" s="234"/>
      <c r="HAX434" s="234"/>
      <c r="HAY434" s="234"/>
      <c r="HAZ434" s="234"/>
      <c r="HBA434" s="234"/>
      <c r="HBB434" s="234"/>
      <c r="HBC434" s="234"/>
      <c r="HBD434" s="234"/>
      <c r="HBE434" s="234"/>
      <c r="HBF434" s="234"/>
      <c r="HBG434" s="234"/>
      <c r="HBH434" s="234"/>
      <c r="HBI434" s="234"/>
      <c r="HBJ434" s="234"/>
      <c r="HBK434" s="234"/>
      <c r="HBL434" s="234"/>
      <c r="HBM434" s="234"/>
      <c r="HBN434" s="234"/>
      <c r="HBO434" s="234"/>
      <c r="HBP434" s="234"/>
      <c r="HBQ434" s="234"/>
      <c r="HBR434" s="234"/>
      <c r="HBS434" s="234"/>
      <c r="HBT434" s="234"/>
      <c r="HBU434" s="234"/>
      <c r="HBV434" s="234"/>
      <c r="HBW434" s="234"/>
      <c r="HBX434" s="234"/>
      <c r="HBY434" s="234"/>
      <c r="HBZ434" s="234"/>
      <c r="HCA434" s="234"/>
      <c r="HCB434" s="234"/>
      <c r="HCC434" s="234"/>
      <c r="HCD434" s="234"/>
      <c r="HCE434" s="234"/>
      <c r="HCF434" s="234"/>
      <c r="HCG434" s="234"/>
      <c r="HCH434" s="234"/>
      <c r="HCI434" s="234"/>
      <c r="HCJ434" s="234"/>
      <c r="HCK434" s="234"/>
      <c r="HCL434" s="234"/>
      <c r="HCM434" s="234"/>
      <c r="HCN434" s="234"/>
      <c r="HCO434" s="234"/>
      <c r="HCP434" s="234"/>
      <c r="HCQ434" s="234"/>
      <c r="HCR434" s="234"/>
      <c r="HCS434" s="234"/>
      <c r="HCT434" s="234"/>
      <c r="HCU434" s="234"/>
      <c r="HCV434" s="234"/>
      <c r="HCW434" s="234"/>
      <c r="HCX434" s="234"/>
      <c r="HCY434" s="234"/>
      <c r="HCZ434" s="234"/>
      <c r="HDA434" s="234"/>
      <c r="HDB434" s="234"/>
      <c r="HDC434" s="234"/>
      <c r="HDD434" s="234"/>
      <c r="HDE434" s="234"/>
      <c r="HDF434" s="234"/>
      <c r="HDG434" s="234"/>
      <c r="HDH434" s="234"/>
      <c r="HDI434" s="234"/>
      <c r="HDJ434" s="234"/>
      <c r="HDK434" s="234"/>
      <c r="HDL434" s="234"/>
      <c r="HDM434" s="234"/>
      <c r="HDN434" s="234"/>
      <c r="HDO434" s="234"/>
      <c r="HDP434" s="234"/>
      <c r="HDQ434" s="234"/>
      <c r="HDR434" s="234"/>
      <c r="HDS434" s="234"/>
      <c r="HDT434" s="234"/>
      <c r="HDU434" s="234"/>
      <c r="HDV434" s="234"/>
      <c r="HDW434" s="234"/>
      <c r="HDX434" s="234"/>
      <c r="HDY434" s="234"/>
      <c r="HDZ434" s="234"/>
      <c r="HEA434" s="234"/>
      <c r="HEB434" s="234"/>
      <c r="HEC434" s="234"/>
      <c r="HED434" s="234"/>
      <c r="HEE434" s="234"/>
      <c r="HEF434" s="234"/>
      <c r="HEG434" s="234"/>
      <c r="HEH434" s="234"/>
      <c r="HEI434" s="234"/>
      <c r="HEJ434" s="234"/>
      <c r="HEK434" s="234"/>
      <c r="HEL434" s="234"/>
      <c r="HEM434" s="234"/>
      <c r="HEN434" s="234"/>
      <c r="HEO434" s="234"/>
      <c r="HEP434" s="234"/>
      <c r="HEQ434" s="234"/>
      <c r="HER434" s="234"/>
      <c r="HES434" s="234"/>
      <c r="HET434" s="234"/>
      <c r="HEU434" s="234"/>
      <c r="HEV434" s="234"/>
      <c r="HEW434" s="234"/>
      <c r="HEX434" s="234"/>
      <c r="HEY434" s="234"/>
      <c r="HEZ434" s="234"/>
      <c r="HFA434" s="234"/>
      <c r="HFB434" s="234"/>
      <c r="HFC434" s="234"/>
      <c r="HFD434" s="234"/>
      <c r="HFE434" s="234"/>
      <c r="HFF434" s="234"/>
      <c r="HFG434" s="234"/>
      <c r="HFH434" s="234"/>
      <c r="HFI434" s="234"/>
      <c r="HFJ434" s="234"/>
      <c r="HFK434" s="234"/>
      <c r="HFL434" s="234"/>
      <c r="HFM434" s="234"/>
      <c r="HFN434" s="234"/>
      <c r="HFO434" s="234"/>
      <c r="HFP434" s="234"/>
      <c r="HFQ434" s="234"/>
      <c r="HFR434" s="234"/>
      <c r="HFS434" s="234"/>
      <c r="HFT434" s="234"/>
      <c r="HFU434" s="234"/>
      <c r="HFV434" s="234"/>
      <c r="HFW434" s="234"/>
      <c r="HFX434" s="234"/>
      <c r="HFY434" s="234"/>
      <c r="HFZ434" s="234"/>
      <c r="HGA434" s="234"/>
      <c r="HGB434" s="234"/>
      <c r="HGC434" s="234"/>
      <c r="HGD434" s="234"/>
      <c r="HGE434" s="234"/>
      <c r="HGF434" s="234"/>
      <c r="HGG434" s="234"/>
      <c r="HGH434" s="234"/>
      <c r="HGI434" s="234"/>
      <c r="HGJ434" s="234"/>
      <c r="HGK434" s="234"/>
      <c r="HGL434" s="234"/>
      <c r="HGM434" s="234"/>
      <c r="HGN434" s="234"/>
      <c r="HGO434" s="234"/>
      <c r="HGP434" s="234"/>
      <c r="HGQ434" s="234"/>
      <c r="HGR434" s="234"/>
      <c r="HGS434" s="234"/>
      <c r="HGT434" s="234"/>
      <c r="HGU434" s="234"/>
      <c r="HGV434" s="234"/>
      <c r="HGW434" s="234"/>
      <c r="HGX434" s="234"/>
      <c r="HGY434" s="234"/>
      <c r="HGZ434" s="234"/>
      <c r="HHA434" s="234"/>
      <c r="HHB434" s="234"/>
      <c r="HHC434" s="234"/>
      <c r="HHD434" s="234"/>
      <c r="HHE434" s="234"/>
      <c r="HHF434" s="234"/>
      <c r="HHG434" s="234"/>
      <c r="HHH434" s="234"/>
      <c r="HHI434" s="234"/>
      <c r="HHJ434" s="234"/>
      <c r="HHK434" s="234"/>
      <c r="HHL434" s="234"/>
      <c r="HHM434" s="234"/>
      <c r="HHN434" s="234"/>
      <c r="HHO434" s="234"/>
      <c r="HHP434" s="234"/>
      <c r="HHQ434" s="234"/>
      <c r="HHR434" s="234"/>
      <c r="HHS434" s="234"/>
      <c r="HHT434" s="234"/>
      <c r="HHU434" s="234"/>
      <c r="HHV434" s="234"/>
      <c r="HHW434" s="234"/>
      <c r="HHX434" s="234"/>
      <c r="HHY434" s="234"/>
      <c r="HHZ434" s="234"/>
      <c r="HIA434" s="234"/>
      <c r="HIB434" s="234"/>
      <c r="HIC434" s="234"/>
      <c r="HID434" s="234"/>
      <c r="HIE434" s="234"/>
      <c r="HIF434" s="234"/>
      <c r="HIG434" s="234"/>
      <c r="HIH434" s="234"/>
      <c r="HII434" s="234"/>
      <c r="HIJ434" s="234"/>
      <c r="HIK434" s="234"/>
      <c r="HIL434" s="234"/>
      <c r="HIM434" s="234"/>
      <c r="HIN434" s="234"/>
      <c r="HIO434" s="234"/>
      <c r="HIP434" s="234"/>
      <c r="HIQ434" s="234"/>
      <c r="HIR434" s="234"/>
      <c r="HIS434" s="234"/>
      <c r="HIT434" s="234"/>
      <c r="HIU434" s="234"/>
      <c r="HIV434" s="234"/>
      <c r="HIW434" s="234"/>
      <c r="HIX434" s="234"/>
      <c r="HIY434" s="234"/>
      <c r="HIZ434" s="234"/>
      <c r="HJA434" s="234"/>
      <c r="HJB434" s="234"/>
      <c r="HJC434" s="234"/>
      <c r="HJD434" s="234"/>
      <c r="HJE434" s="234"/>
      <c r="HJF434" s="234"/>
      <c r="HJG434" s="234"/>
      <c r="HJH434" s="234"/>
      <c r="HJI434" s="234"/>
      <c r="HJJ434" s="234"/>
      <c r="HJK434" s="234"/>
      <c r="HJL434" s="234"/>
      <c r="HJM434" s="234"/>
      <c r="HJN434" s="234"/>
      <c r="HJO434" s="234"/>
      <c r="HJP434" s="234"/>
      <c r="HJQ434" s="234"/>
      <c r="HJR434" s="234"/>
      <c r="HJS434" s="234"/>
      <c r="HJT434" s="234"/>
      <c r="HJU434" s="234"/>
      <c r="HJV434" s="234"/>
      <c r="HJW434" s="234"/>
      <c r="HJX434" s="234"/>
      <c r="HJY434" s="234"/>
      <c r="HJZ434" s="234"/>
      <c r="HKA434" s="234"/>
      <c r="HKB434" s="234"/>
      <c r="HKC434" s="234"/>
      <c r="HKD434" s="234"/>
      <c r="HKE434" s="234"/>
      <c r="HKF434" s="234"/>
      <c r="HKG434" s="234"/>
      <c r="HKH434" s="234"/>
      <c r="HKI434" s="234"/>
      <c r="HKJ434" s="234"/>
      <c r="HKK434" s="234"/>
      <c r="HKL434" s="234"/>
      <c r="HKM434" s="234"/>
      <c r="HKN434" s="234"/>
      <c r="HKO434" s="234"/>
      <c r="HKP434" s="234"/>
      <c r="HKQ434" s="234"/>
      <c r="HKR434" s="234"/>
      <c r="HKS434" s="234"/>
      <c r="HKT434" s="234"/>
      <c r="HKU434" s="234"/>
      <c r="HKV434" s="234"/>
      <c r="HKW434" s="234"/>
      <c r="HKX434" s="234"/>
      <c r="HKY434" s="234"/>
      <c r="HKZ434" s="234"/>
      <c r="HLA434" s="234"/>
      <c r="HLB434" s="234"/>
      <c r="HLC434" s="234"/>
      <c r="HLD434" s="234"/>
      <c r="HLE434" s="234"/>
      <c r="HLF434" s="234"/>
      <c r="HLG434" s="234"/>
      <c r="HLH434" s="234"/>
      <c r="HLI434" s="234"/>
      <c r="HLJ434" s="234"/>
      <c r="HLK434" s="234"/>
      <c r="HLL434" s="234"/>
      <c r="HLM434" s="234"/>
      <c r="HLN434" s="234"/>
      <c r="HLO434" s="234"/>
      <c r="HLP434" s="234"/>
      <c r="HLQ434" s="234"/>
      <c r="HLR434" s="234"/>
      <c r="HLS434" s="234"/>
      <c r="HLT434" s="234"/>
      <c r="HLU434" s="234"/>
      <c r="HLV434" s="234"/>
      <c r="HLW434" s="234"/>
      <c r="HLX434" s="234"/>
      <c r="HLY434" s="234"/>
      <c r="HLZ434" s="234"/>
      <c r="HMA434" s="234"/>
      <c r="HMB434" s="234"/>
      <c r="HMC434" s="234"/>
      <c r="HMD434" s="234"/>
      <c r="HME434" s="234"/>
      <c r="HMF434" s="234"/>
      <c r="HMG434" s="234"/>
      <c r="HMH434" s="234"/>
      <c r="HMI434" s="234"/>
      <c r="HMJ434" s="234"/>
      <c r="HMK434" s="234"/>
      <c r="HML434" s="234"/>
      <c r="HMM434" s="234"/>
      <c r="HMN434" s="234"/>
      <c r="HMO434" s="234"/>
      <c r="HMP434" s="234"/>
      <c r="HMQ434" s="234"/>
      <c r="HMR434" s="234"/>
      <c r="HMS434" s="234"/>
      <c r="HMT434" s="234"/>
      <c r="HMU434" s="234"/>
      <c r="HMV434" s="234"/>
      <c r="HMW434" s="234"/>
      <c r="HMX434" s="234"/>
      <c r="HMY434" s="234"/>
      <c r="HMZ434" s="234"/>
      <c r="HNA434" s="234"/>
      <c r="HNB434" s="234"/>
      <c r="HNC434" s="234"/>
      <c r="HND434" s="234"/>
      <c r="HNE434" s="234"/>
      <c r="HNF434" s="234"/>
      <c r="HNG434" s="234"/>
      <c r="HNH434" s="234"/>
      <c r="HNI434" s="234"/>
      <c r="HNJ434" s="234"/>
      <c r="HNK434" s="234"/>
      <c r="HNL434" s="234"/>
      <c r="HNM434" s="234"/>
      <c r="HNN434" s="234"/>
      <c r="HNO434" s="234"/>
      <c r="HNP434" s="234"/>
      <c r="HNQ434" s="234"/>
      <c r="HNR434" s="234"/>
      <c r="HNS434" s="234"/>
      <c r="HNT434" s="234"/>
      <c r="HNU434" s="234"/>
      <c r="HNV434" s="234"/>
      <c r="HNW434" s="234"/>
      <c r="HNX434" s="234"/>
      <c r="HNY434" s="234"/>
      <c r="HNZ434" s="234"/>
      <c r="HOA434" s="234"/>
      <c r="HOB434" s="234"/>
      <c r="HOC434" s="234"/>
      <c r="HOD434" s="234"/>
      <c r="HOE434" s="234"/>
      <c r="HOF434" s="234"/>
      <c r="HOG434" s="234"/>
      <c r="HOH434" s="234"/>
      <c r="HOI434" s="234"/>
      <c r="HOJ434" s="234"/>
      <c r="HOK434" s="234"/>
      <c r="HOL434" s="234"/>
      <c r="HOM434" s="234"/>
      <c r="HON434" s="234"/>
      <c r="HOO434" s="234"/>
      <c r="HOP434" s="234"/>
      <c r="HOQ434" s="234"/>
      <c r="HOR434" s="234"/>
      <c r="HOS434" s="234"/>
      <c r="HOT434" s="234"/>
      <c r="HOU434" s="234"/>
      <c r="HOV434" s="234"/>
      <c r="HOW434" s="234"/>
      <c r="HOX434" s="234"/>
      <c r="HOY434" s="234"/>
      <c r="HOZ434" s="234"/>
      <c r="HPA434" s="234"/>
      <c r="HPB434" s="234"/>
      <c r="HPC434" s="234"/>
      <c r="HPD434" s="234"/>
      <c r="HPE434" s="234"/>
      <c r="HPF434" s="234"/>
      <c r="HPG434" s="234"/>
      <c r="HPH434" s="234"/>
      <c r="HPI434" s="234"/>
      <c r="HPJ434" s="234"/>
      <c r="HPK434" s="234"/>
      <c r="HPL434" s="234"/>
      <c r="HPM434" s="234"/>
      <c r="HPN434" s="234"/>
      <c r="HPO434" s="234"/>
      <c r="HPP434" s="234"/>
      <c r="HPQ434" s="234"/>
      <c r="HPR434" s="234"/>
      <c r="HPS434" s="234"/>
      <c r="HPT434" s="234"/>
      <c r="HPU434" s="234"/>
      <c r="HPV434" s="234"/>
      <c r="HPW434" s="234"/>
      <c r="HPX434" s="234"/>
      <c r="HPY434" s="234"/>
      <c r="HPZ434" s="234"/>
      <c r="HQA434" s="234"/>
      <c r="HQB434" s="234"/>
      <c r="HQC434" s="234"/>
      <c r="HQD434" s="234"/>
      <c r="HQE434" s="234"/>
      <c r="HQF434" s="234"/>
      <c r="HQG434" s="234"/>
      <c r="HQH434" s="234"/>
      <c r="HQI434" s="234"/>
      <c r="HQJ434" s="234"/>
      <c r="HQK434" s="234"/>
      <c r="HQL434" s="234"/>
      <c r="HQM434" s="234"/>
      <c r="HQN434" s="234"/>
      <c r="HQO434" s="234"/>
      <c r="HQP434" s="234"/>
      <c r="HQQ434" s="234"/>
      <c r="HQR434" s="234"/>
      <c r="HQS434" s="234"/>
      <c r="HQT434" s="234"/>
      <c r="HQU434" s="234"/>
      <c r="HQV434" s="234"/>
      <c r="HQW434" s="234"/>
      <c r="HQX434" s="234"/>
      <c r="HQY434" s="234"/>
      <c r="HQZ434" s="234"/>
      <c r="HRA434" s="234"/>
      <c r="HRB434" s="234"/>
      <c r="HRC434" s="234"/>
      <c r="HRD434" s="234"/>
      <c r="HRE434" s="234"/>
      <c r="HRF434" s="234"/>
      <c r="HRG434" s="234"/>
      <c r="HRH434" s="234"/>
      <c r="HRI434" s="234"/>
      <c r="HRJ434" s="234"/>
      <c r="HRK434" s="234"/>
      <c r="HRL434" s="234"/>
      <c r="HRM434" s="234"/>
      <c r="HRN434" s="234"/>
      <c r="HRO434" s="234"/>
      <c r="HRP434" s="234"/>
      <c r="HRQ434" s="234"/>
      <c r="HRR434" s="234"/>
      <c r="HRS434" s="234"/>
      <c r="HRT434" s="234"/>
      <c r="HRU434" s="234"/>
      <c r="HRV434" s="234"/>
      <c r="HRW434" s="234"/>
      <c r="HRX434" s="234"/>
      <c r="HRY434" s="234"/>
      <c r="HRZ434" s="234"/>
      <c r="HSA434" s="234"/>
      <c r="HSB434" s="234"/>
      <c r="HSC434" s="234"/>
      <c r="HSD434" s="234"/>
      <c r="HSE434" s="234"/>
      <c r="HSF434" s="234"/>
      <c r="HSG434" s="234"/>
      <c r="HSH434" s="234"/>
      <c r="HSI434" s="234"/>
      <c r="HSJ434" s="234"/>
      <c r="HSK434" s="234"/>
      <c r="HSL434" s="234"/>
      <c r="HSM434" s="234"/>
      <c r="HSN434" s="234"/>
      <c r="HSO434" s="234"/>
      <c r="HSP434" s="234"/>
      <c r="HSQ434" s="234"/>
      <c r="HSR434" s="234"/>
      <c r="HSS434" s="234"/>
      <c r="HST434" s="234"/>
      <c r="HSU434" s="234"/>
      <c r="HSV434" s="234"/>
      <c r="HSW434" s="234"/>
      <c r="HSX434" s="234"/>
      <c r="HSY434" s="234"/>
      <c r="HSZ434" s="234"/>
      <c r="HTA434" s="234"/>
      <c r="HTB434" s="234"/>
      <c r="HTC434" s="234"/>
      <c r="HTD434" s="234"/>
      <c r="HTE434" s="234"/>
      <c r="HTF434" s="234"/>
      <c r="HTG434" s="234"/>
      <c r="HTH434" s="234"/>
      <c r="HTI434" s="234"/>
      <c r="HTJ434" s="234"/>
      <c r="HTK434" s="234"/>
      <c r="HTL434" s="234"/>
      <c r="HTM434" s="234"/>
      <c r="HTN434" s="234"/>
      <c r="HTO434" s="234"/>
      <c r="HTP434" s="234"/>
      <c r="HTQ434" s="234"/>
      <c r="HTR434" s="234"/>
      <c r="HTS434" s="234"/>
      <c r="HTT434" s="234"/>
      <c r="HTU434" s="234"/>
      <c r="HTV434" s="234"/>
      <c r="HTW434" s="234"/>
      <c r="HTX434" s="234"/>
      <c r="HTY434" s="234"/>
      <c r="HTZ434" s="234"/>
      <c r="HUA434" s="234"/>
      <c r="HUB434" s="234"/>
      <c r="HUC434" s="234"/>
      <c r="HUD434" s="234"/>
      <c r="HUE434" s="234"/>
      <c r="HUF434" s="234"/>
      <c r="HUG434" s="234"/>
      <c r="HUH434" s="234"/>
      <c r="HUI434" s="234"/>
      <c r="HUJ434" s="234"/>
      <c r="HUK434" s="234"/>
      <c r="HUL434" s="234"/>
      <c r="HUM434" s="234"/>
      <c r="HUN434" s="234"/>
      <c r="HUO434" s="234"/>
      <c r="HUP434" s="234"/>
      <c r="HUQ434" s="234"/>
      <c r="HUR434" s="234"/>
      <c r="HUS434" s="234"/>
      <c r="HUT434" s="234"/>
      <c r="HUU434" s="234"/>
      <c r="HUV434" s="234"/>
      <c r="HUW434" s="234"/>
      <c r="HUX434" s="234"/>
      <c r="HUY434" s="234"/>
      <c r="HUZ434" s="234"/>
      <c r="HVA434" s="234"/>
      <c r="HVB434" s="234"/>
      <c r="HVC434" s="234"/>
      <c r="HVD434" s="234"/>
      <c r="HVE434" s="234"/>
      <c r="HVF434" s="234"/>
      <c r="HVG434" s="234"/>
      <c r="HVH434" s="234"/>
      <c r="HVI434" s="234"/>
      <c r="HVJ434" s="234"/>
      <c r="HVK434" s="234"/>
      <c r="HVL434" s="234"/>
      <c r="HVM434" s="234"/>
      <c r="HVN434" s="234"/>
      <c r="HVO434" s="234"/>
      <c r="HVP434" s="234"/>
      <c r="HVQ434" s="234"/>
      <c r="HVR434" s="234"/>
      <c r="HVS434" s="234"/>
      <c r="HVT434" s="234"/>
      <c r="HVU434" s="234"/>
      <c r="HVV434" s="234"/>
      <c r="HVW434" s="234"/>
      <c r="HVX434" s="234"/>
      <c r="HVY434" s="234"/>
      <c r="HVZ434" s="234"/>
      <c r="HWA434" s="234"/>
      <c r="HWB434" s="234"/>
      <c r="HWC434" s="234"/>
      <c r="HWD434" s="234"/>
      <c r="HWE434" s="234"/>
      <c r="HWF434" s="234"/>
      <c r="HWG434" s="234"/>
      <c r="HWH434" s="234"/>
      <c r="HWI434" s="234"/>
      <c r="HWJ434" s="234"/>
      <c r="HWK434" s="234"/>
      <c r="HWL434" s="234"/>
      <c r="HWM434" s="234"/>
      <c r="HWN434" s="234"/>
      <c r="HWO434" s="234"/>
      <c r="HWP434" s="234"/>
      <c r="HWQ434" s="234"/>
      <c r="HWR434" s="234"/>
      <c r="HWS434" s="234"/>
      <c r="HWT434" s="234"/>
      <c r="HWU434" s="234"/>
      <c r="HWV434" s="234"/>
      <c r="HWW434" s="234"/>
      <c r="HWX434" s="234"/>
      <c r="HWY434" s="234"/>
      <c r="HWZ434" s="234"/>
      <c r="HXA434" s="234"/>
      <c r="HXB434" s="234"/>
      <c r="HXC434" s="234"/>
      <c r="HXD434" s="234"/>
      <c r="HXE434" s="234"/>
      <c r="HXF434" s="234"/>
      <c r="HXG434" s="234"/>
      <c r="HXH434" s="234"/>
      <c r="HXI434" s="234"/>
      <c r="HXJ434" s="234"/>
      <c r="HXK434" s="234"/>
      <c r="HXL434" s="234"/>
      <c r="HXM434" s="234"/>
      <c r="HXN434" s="234"/>
      <c r="HXO434" s="234"/>
      <c r="HXP434" s="234"/>
      <c r="HXQ434" s="234"/>
      <c r="HXR434" s="234"/>
      <c r="HXS434" s="234"/>
      <c r="HXT434" s="234"/>
      <c r="HXU434" s="234"/>
      <c r="HXV434" s="234"/>
      <c r="HXW434" s="234"/>
      <c r="HXX434" s="234"/>
      <c r="HXY434" s="234"/>
      <c r="HXZ434" s="234"/>
      <c r="HYA434" s="234"/>
      <c r="HYB434" s="234"/>
      <c r="HYC434" s="234"/>
      <c r="HYD434" s="234"/>
      <c r="HYE434" s="234"/>
      <c r="HYF434" s="234"/>
      <c r="HYG434" s="234"/>
      <c r="HYH434" s="234"/>
      <c r="HYI434" s="234"/>
      <c r="HYJ434" s="234"/>
      <c r="HYK434" s="234"/>
      <c r="HYL434" s="234"/>
      <c r="HYM434" s="234"/>
      <c r="HYN434" s="234"/>
      <c r="HYO434" s="234"/>
      <c r="HYP434" s="234"/>
      <c r="HYQ434" s="234"/>
      <c r="HYR434" s="234"/>
      <c r="HYS434" s="234"/>
      <c r="HYT434" s="234"/>
      <c r="HYU434" s="234"/>
      <c r="HYV434" s="234"/>
      <c r="HYW434" s="234"/>
      <c r="HYX434" s="234"/>
      <c r="HYY434" s="234"/>
      <c r="HYZ434" s="234"/>
      <c r="HZA434" s="234"/>
      <c r="HZB434" s="234"/>
      <c r="HZC434" s="234"/>
      <c r="HZD434" s="234"/>
      <c r="HZE434" s="234"/>
      <c r="HZF434" s="234"/>
      <c r="HZG434" s="234"/>
      <c r="HZH434" s="234"/>
      <c r="HZI434" s="234"/>
      <c r="HZJ434" s="234"/>
      <c r="HZK434" s="234"/>
      <c r="HZL434" s="234"/>
      <c r="HZM434" s="234"/>
      <c r="HZN434" s="234"/>
      <c r="HZO434" s="234"/>
      <c r="HZP434" s="234"/>
      <c r="HZQ434" s="234"/>
      <c r="HZR434" s="234"/>
      <c r="HZS434" s="234"/>
      <c r="HZT434" s="234"/>
      <c r="HZU434" s="234"/>
      <c r="HZV434" s="234"/>
      <c r="HZW434" s="234"/>
      <c r="HZX434" s="234"/>
      <c r="HZY434" s="234"/>
      <c r="HZZ434" s="234"/>
      <c r="IAA434" s="234"/>
      <c r="IAB434" s="234"/>
      <c r="IAC434" s="234"/>
      <c r="IAD434" s="234"/>
      <c r="IAE434" s="234"/>
      <c r="IAF434" s="234"/>
      <c r="IAG434" s="234"/>
      <c r="IAH434" s="234"/>
      <c r="IAI434" s="234"/>
      <c r="IAJ434" s="234"/>
      <c r="IAK434" s="234"/>
      <c r="IAL434" s="234"/>
      <c r="IAM434" s="234"/>
      <c r="IAN434" s="234"/>
      <c r="IAO434" s="234"/>
      <c r="IAP434" s="234"/>
      <c r="IAQ434" s="234"/>
      <c r="IAR434" s="234"/>
      <c r="IAS434" s="234"/>
      <c r="IAT434" s="234"/>
      <c r="IAU434" s="234"/>
      <c r="IAV434" s="234"/>
      <c r="IAW434" s="234"/>
      <c r="IAX434" s="234"/>
      <c r="IAY434" s="234"/>
      <c r="IAZ434" s="234"/>
      <c r="IBA434" s="234"/>
      <c r="IBB434" s="234"/>
      <c r="IBC434" s="234"/>
      <c r="IBD434" s="234"/>
      <c r="IBE434" s="234"/>
      <c r="IBF434" s="234"/>
      <c r="IBG434" s="234"/>
      <c r="IBH434" s="234"/>
      <c r="IBI434" s="234"/>
      <c r="IBJ434" s="234"/>
      <c r="IBK434" s="234"/>
      <c r="IBL434" s="234"/>
      <c r="IBM434" s="234"/>
      <c r="IBN434" s="234"/>
      <c r="IBO434" s="234"/>
      <c r="IBP434" s="234"/>
      <c r="IBQ434" s="234"/>
      <c r="IBR434" s="234"/>
      <c r="IBS434" s="234"/>
      <c r="IBT434" s="234"/>
      <c r="IBU434" s="234"/>
      <c r="IBV434" s="234"/>
      <c r="IBW434" s="234"/>
      <c r="IBX434" s="234"/>
      <c r="IBY434" s="234"/>
      <c r="IBZ434" s="234"/>
      <c r="ICA434" s="234"/>
      <c r="ICB434" s="234"/>
      <c r="ICC434" s="234"/>
      <c r="ICD434" s="234"/>
      <c r="ICE434" s="234"/>
      <c r="ICF434" s="234"/>
      <c r="ICG434" s="234"/>
      <c r="ICH434" s="234"/>
      <c r="ICI434" s="234"/>
      <c r="ICJ434" s="234"/>
      <c r="ICK434" s="234"/>
      <c r="ICL434" s="234"/>
      <c r="ICM434" s="234"/>
      <c r="ICN434" s="234"/>
      <c r="ICO434" s="234"/>
      <c r="ICP434" s="234"/>
      <c r="ICQ434" s="234"/>
      <c r="ICR434" s="234"/>
      <c r="ICS434" s="234"/>
      <c r="ICT434" s="234"/>
      <c r="ICU434" s="234"/>
      <c r="ICV434" s="234"/>
      <c r="ICW434" s="234"/>
      <c r="ICX434" s="234"/>
      <c r="ICY434" s="234"/>
      <c r="ICZ434" s="234"/>
      <c r="IDA434" s="234"/>
      <c r="IDB434" s="234"/>
      <c r="IDC434" s="234"/>
      <c r="IDD434" s="234"/>
      <c r="IDE434" s="234"/>
      <c r="IDF434" s="234"/>
      <c r="IDG434" s="234"/>
      <c r="IDH434" s="234"/>
      <c r="IDI434" s="234"/>
      <c r="IDJ434" s="234"/>
      <c r="IDK434" s="234"/>
      <c r="IDL434" s="234"/>
      <c r="IDM434" s="234"/>
      <c r="IDN434" s="234"/>
      <c r="IDO434" s="234"/>
      <c r="IDP434" s="234"/>
      <c r="IDQ434" s="234"/>
      <c r="IDR434" s="234"/>
      <c r="IDS434" s="234"/>
      <c r="IDT434" s="234"/>
      <c r="IDU434" s="234"/>
      <c r="IDV434" s="234"/>
      <c r="IDW434" s="234"/>
      <c r="IDX434" s="234"/>
      <c r="IDY434" s="234"/>
      <c r="IDZ434" s="234"/>
      <c r="IEA434" s="234"/>
      <c r="IEB434" s="234"/>
      <c r="IEC434" s="234"/>
      <c r="IED434" s="234"/>
      <c r="IEE434" s="234"/>
      <c r="IEF434" s="234"/>
      <c r="IEG434" s="234"/>
      <c r="IEH434" s="234"/>
      <c r="IEI434" s="234"/>
      <c r="IEJ434" s="234"/>
      <c r="IEK434" s="234"/>
      <c r="IEL434" s="234"/>
      <c r="IEM434" s="234"/>
      <c r="IEN434" s="234"/>
      <c r="IEO434" s="234"/>
      <c r="IEP434" s="234"/>
      <c r="IEQ434" s="234"/>
      <c r="IER434" s="234"/>
      <c r="IES434" s="234"/>
      <c r="IET434" s="234"/>
      <c r="IEU434" s="234"/>
      <c r="IEV434" s="234"/>
      <c r="IEW434" s="234"/>
      <c r="IEX434" s="234"/>
      <c r="IEY434" s="234"/>
      <c r="IEZ434" s="234"/>
      <c r="IFA434" s="234"/>
      <c r="IFB434" s="234"/>
      <c r="IFC434" s="234"/>
      <c r="IFD434" s="234"/>
      <c r="IFE434" s="234"/>
      <c r="IFF434" s="234"/>
      <c r="IFG434" s="234"/>
      <c r="IFH434" s="234"/>
      <c r="IFI434" s="234"/>
      <c r="IFJ434" s="234"/>
      <c r="IFK434" s="234"/>
      <c r="IFL434" s="234"/>
      <c r="IFM434" s="234"/>
      <c r="IFN434" s="234"/>
      <c r="IFO434" s="234"/>
      <c r="IFP434" s="234"/>
      <c r="IFQ434" s="234"/>
      <c r="IFR434" s="234"/>
      <c r="IFS434" s="234"/>
      <c r="IFT434" s="234"/>
      <c r="IFU434" s="234"/>
      <c r="IFV434" s="234"/>
      <c r="IFW434" s="234"/>
      <c r="IFX434" s="234"/>
      <c r="IFY434" s="234"/>
      <c r="IFZ434" s="234"/>
      <c r="IGA434" s="234"/>
      <c r="IGB434" s="234"/>
      <c r="IGC434" s="234"/>
      <c r="IGD434" s="234"/>
      <c r="IGE434" s="234"/>
      <c r="IGF434" s="234"/>
      <c r="IGG434" s="234"/>
      <c r="IGH434" s="234"/>
      <c r="IGI434" s="234"/>
      <c r="IGJ434" s="234"/>
      <c r="IGK434" s="234"/>
      <c r="IGL434" s="234"/>
      <c r="IGM434" s="234"/>
      <c r="IGN434" s="234"/>
      <c r="IGO434" s="234"/>
      <c r="IGP434" s="234"/>
      <c r="IGQ434" s="234"/>
      <c r="IGR434" s="234"/>
      <c r="IGS434" s="234"/>
      <c r="IGT434" s="234"/>
      <c r="IGU434" s="234"/>
      <c r="IGV434" s="234"/>
      <c r="IGW434" s="234"/>
      <c r="IGX434" s="234"/>
      <c r="IGY434" s="234"/>
      <c r="IGZ434" s="234"/>
      <c r="IHA434" s="234"/>
      <c r="IHB434" s="234"/>
      <c r="IHC434" s="234"/>
      <c r="IHD434" s="234"/>
      <c r="IHE434" s="234"/>
      <c r="IHF434" s="234"/>
      <c r="IHG434" s="234"/>
      <c r="IHH434" s="234"/>
      <c r="IHI434" s="234"/>
      <c r="IHJ434" s="234"/>
      <c r="IHK434" s="234"/>
      <c r="IHL434" s="234"/>
      <c r="IHM434" s="234"/>
      <c r="IHN434" s="234"/>
      <c r="IHO434" s="234"/>
      <c r="IHP434" s="234"/>
      <c r="IHQ434" s="234"/>
      <c r="IHR434" s="234"/>
      <c r="IHS434" s="234"/>
      <c r="IHT434" s="234"/>
      <c r="IHU434" s="234"/>
      <c r="IHV434" s="234"/>
      <c r="IHW434" s="234"/>
      <c r="IHX434" s="234"/>
      <c r="IHY434" s="234"/>
      <c r="IHZ434" s="234"/>
      <c r="IIA434" s="234"/>
      <c r="IIB434" s="234"/>
      <c r="IIC434" s="234"/>
      <c r="IID434" s="234"/>
      <c r="IIE434" s="234"/>
      <c r="IIF434" s="234"/>
      <c r="IIG434" s="234"/>
      <c r="IIH434" s="234"/>
      <c r="III434" s="234"/>
      <c r="IIJ434" s="234"/>
      <c r="IIK434" s="234"/>
      <c r="IIL434" s="234"/>
      <c r="IIM434" s="234"/>
      <c r="IIN434" s="234"/>
      <c r="IIO434" s="234"/>
      <c r="IIP434" s="234"/>
      <c r="IIQ434" s="234"/>
      <c r="IIR434" s="234"/>
      <c r="IIS434" s="234"/>
      <c r="IIT434" s="234"/>
      <c r="IIU434" s="234"/>
      <c r="IIV434" s="234"/>
      <c r="IIW434" s="234"/>
      <c r="IIX434" s="234"/>
      <c r="IIY434" s="234"/>
      <c r="IIZ434" s="234"/>
      <c r="IJA434" s="234"/>
      <c r="IJB434" s="234"/>
      <c r="IJC434" s="234"/>
      <c r="IJD434" s="234"/>
      <c r="IJE434" s="234"/>
      <c r="IJF434" s="234"/>
      <c r="IJG434" s="234"/>
      <c r="IJH434" s="234"/>
      <c r="IJI434" s="234"/>
      <c r="IJJ434" s="234"/>
      <c r="IJK434" s="234"/>
      <c r="IJL434" s="234"/>
      <c r="IJM434" s="234"/>
      <c r="IJN434" s="234"/>
      <c r="IJO434" s="234"/>
      <c r="IJP434" s="234"/>
      <c r="IJQ434" s="234"/>
      <c r="IJR434" s="234"/>
      <c r="IJS434" s="234"/>
      <c r="IJT434" s="234"/>
      <c r="IJU434" s="234"/>
      <c r="IJV434" s="234"/>
      <c r="IJW434" s="234"/>
      <c r="IJX434" s="234"/>
      <c r="IJY434" s="234"/>
      <c r="IJZ434" s="234"/>
      <c r="IKA434" s="234"/>
      <c r="IKB434" s="234"/>
      <c r="IKC434" s="234"/>
      <c r="IKD434" s="234"/>
      <c r="IKE434" s="234"/>
      <c r="IKF434" s="234"/>
      <c r="IKG434" s="234"/>
      <c r="IKH434" s="234"/>
      <c r="IKI434" s="234"/>
      <c r="IKJ434" s="234"/>
      <c r="IKK434" s="234"/>
      <c r="IKL434" s="234"/>
      <c r="IKM434" s="234"/>
      <c r="IKN434" s="234"/>
      <c r="IKO434" s="234"/>
      <c r="IKP434" s="234"/>
      <c r="IKQ434" s="234"/>
      <c r="IKR434" s="234"/>
      <c r="IKS434" s="234"/>
      <c r="IKT434" s="234"/>
      <c r="IKU434" s="234"/>
      <c r="IKV434" s="234"/>
      <c r="IKW434" s="234"/>
      <c r="IKX434" s="234"/>
      <c r="IKY434" s="234"/>
      <c r="IKZ434" s="234"/>
      <c r="ILA434" s="234"/>
      <c r="ILB434" s="234"/>
      <c r="ILC434" s="234"/>
      <c r="ILD434" s="234"/>
      <c r="ILE434" s="234"/>
      <c r="ILF434" s="234"/>
      <c r="ILG434" s="234"/>
      <c r="ILH434" s="234"/>
      <c r="ILI434" s="234"/>
      <c r="ILJ434" s="234"/>
      <c r="ILK434" s="234"/>
      <c r="ILL434" s="234"/>
      <c r="ILM434" s="234"/>
      <c r="ILN434" s="234"/>
      <c r="ILO434" s="234"/>
      <c r="ILP434" s="234"/>
      <c r="ILQ434" s="234"/>
      <c r="ILR434" s="234"/>
      <c r="ILS434" s="234"/>
      <c r="ILT434" s="234"/>
      <c r="ILU434" s="234"/>
      <c r="ILV434" s="234"/>
      <c r="ILW434" s="234"/>
      <c r="ILX434" s="234"/>
      <c r="ILY434" s="234"/>
      <c r="ILZ434" s="234"/>
      <c r="IMA434" s="234"/>
      <c r="IMB434" s="234"/>
      <c r="IMC434" s="234"/>
      <c r="IMD434" s="234"/>
      <c r="IME434" s="234"/>
      <c r="IMF434" s="234"/>
      <c r="IMG434" s="234"/>
      <c r="IMH434" s="234"/>
      <c r="IMI434" s="234"/>
      <c r="IMJ434" s="234"/>
      <c r="IMK434" s="234"/>
      <c r="IML434" s="234"/>
      <c r="IMM434" s="234"/>
      <c r="IMN434" s="234"/>
      <c r="IMO434" s="234"/>
      <c r="IMP434" s="234"/>
      <c r="IMQ434" s="234"/>
      <c r="IMR434" s="234"/>
      <c r="IMS434" s="234"/>
      <c r="IMT434" s="234"/>
      <c r="IMU434" s="234"/>
      <c r="IMV434" s="234"/>
      <c r="IMW434" s="234"/>
      <c r="IMX434" s="234"/>
      <c r="IMY434" s="234"/>
      <c r="IMZ434" s="234"/>
      <c r="INA434" s="234"/>
      <c r="INB434" s="234"/>
      <c r="INC434" s="234"/>
      <c r="IND434" s="234"/>
      <c r="INE434" s="234"/>
      <c r="INF434" s="234"/>
      <c r="ING434" s="234"/>
      <c r="INH434" s="234"/>
      <c r="INI434" s="234"/>
      <c r="INJ434" s="234"/>
      <c r="INK434" s="234"/>
      <c r="INL434" s="234"/>
      <c r="INM434" s="234"/>
      <c r="INN434" s="234"/>
      <c r="INO434" s="234"/>
      <c r="INP434" s="234"/>
      <c r="INQ434" s="234"/>
      <c r="INR434" s="234"/>
      <c r="INS434" s="234"/>
      <c r="INT434" s="234"/>
      <c r="INU434" s="234"/>
      <c r="INV434" s="234"/>
      <c r="INW434" s="234"/>
      <c r="INX434" s="234"/>
      <c r="INY434" s="234"/>
      <c r="INZ434" s="234"/>
      <c r="IOA434" s="234"/>
      <c r="IOB434" s="234"/>
      <c r="IOC434" s="234"/>
      <c r="IOD434" s="234"/>
      <c r="IOE434" s="234"/>
      <c r="IOF434" s="234"/>
      <c r="IOG434" s="234"/>
      <c r="IOH434" s="234"/>
      <c r="IOI434" s="234"/>
      <c r="IOJ434" s="234"/>
      <c r="IOK434" s="234"/>
      <c r="IOL434" s="234"/>
      <c r="IOM434" s="234"/>
      <c r="ION434" s="234"/>
      <c r="IOO434" s="234"/>
      <c r="IOP434" s="234"/>
      <c r="IOQ434" s="234"/>
      <c r="IOR434" s="234"/>
      <c r="IOS434" s="234"/>
      <c r="IOT434" s="234"/>
      <c r="IOU434" s="234"/>
      <c r="IOV434" s="234"/>
      <c r="IOW434" s="234"/>
      <c r="IOX434" s="234"/>
      <c r="IOY434" s="234"/>
      <c r="IOZ434" s="234"/>
      <c r="IPA434" s="234"/>
      <c r="IPB434" s="234"/>
      <c r="IPC434" s="234"/>
      <c r="IPD434" s="234"/>
      <c r="IPE434" s="234"/>
      <c r="IPF434" s="234"/>
      <c r="IPG434" s="234"/>
      <c r="IPH434" s="234"/>
      <c r="IPI434" s="234"/>
      <c r="IPJ434" s="234"/>
      <c r="IPK434" s="234"/>
      <c r="IPL434" s="234"/>
      <c r="IPM434" s="234"/>
      <c r="IPN434" s="234"/>
      <c r="IPO434" s="234"/>
      <c r="IPP434" s="234"/>
      <c r="IPQ434" s="234"/>
      <c r="IPR434" s="234"/>
      <c r="IPS434" s="234"/>
      <c r="IPT434" s="234"/>
      <c r="IPU434" s="234"/>
      <c r="IPV434" s="234"/>
      <c r="IPW434" s="234"/>
      <c r="IPX434" s="234"/>
      <c r="IPY434" s="234"/>
      <c r="IPZ434" s="234"/>
      <c r="IQA434" s="234"/>
      <c r="IQB434" s="234"/>
      <c r="IQC434" s="234"/>
      <c r="IQD434" s="234"/>
      <c r="IQE434" s="234"/>
      <c r="IQF434" s="234"/>
      <c r="IQG434" s="234"/>
      <c r="IQH434" s="234"/>
      <c r="IQI434" s="234"/>
      <c r="IQJ434" s="234"/>
      <c r="IQK434" s="234"/>
      <c r="IQL434" s="234"/>
      <c r="IQM434" s="234"/>
      <c r="IQN434" s="234"/>
      <c r="IQO434" s="234"/>
      <c r="IQP434" s="234"/>
      <c r="IQQ434" s="234"/>
      <c r="IQR434" s="234"/>
      <c r="IQS434" s="234"/>
      <c r="IQT434" s="234"/>
      <c r="IQU434" s="234"/>
      <c r="IQV434" s="234"/>
      <c r="IQW434" s="234"/>
      <c r="IQX434" s="234"/>
      <c r="IQY434" s="234"/>
      <c r="IQZ434" s="234"/>
      <c r="IRA434" s="234"/>
      <c r="IRB434" s="234"/>
      <c r="IRC434" s="234"/>
      <c r="IRD434" s="234"/>
      <c r="IRE434" s="234"/>
      <c r="IRF434" s="234"/>
      <c r="IRG434" s="234"/>
      <c r="IRH434" s="234"/>
      <c r="IRI434" s="234"/>
      <c r="IRJ434" s="234"/>
      <c r="IRK434" s="234"/>
      <c r="IRL434" s="234"/>
      <c r="IRM434" s="234"/>
      <c r="IRN434" s="234"/>
      <c r="IRO434" s="234"/>
      <c r="IRP434" s="234"/>
      <c r="IRQ434" s="234"/>
      <c r="IRR434" s="234"/>
      <c r="IRS434" s="234"/>
      <c r="IRT434" s="234"/>
      <c r="IRU434" s="234"/>
      <c r="IRV434" s="234"/>
      <c r="IRW434" s="234"/>
      <c r="IRX434" s="234"/>
      <c r="IRY434" s="234"/>
      <c r="IRZ434" s="234"/>
      <c r="ISA434" s="234"/>
      <c r="ISB434" s="234"/>
      <c r="ISC434" s="234"/>
      <c r="ISD434" s="234"/>
      <c r="ISE434" s="234"/>
      <c r="ISF434" s="234"/>
      <c r="ISG434" s="234"/>
      <c r="ISH434" s="234"/>
      <c r="ISI434" s="234"/>
      <c r="ISJ434" s="234"/>
      <c r="ISK434" s="234"/>
      <c r="ISL434" s="234"/>
      <c r="ISM434" s="234"/>
      <c r="ISN434" s="234"/>
      <c r="ISO434" s="234"/>
      <c r="ISP434" s="234"/>
      <c r="ISQ434" s="234"/>
      <c r="ISR434" s="234"/>
      <c r="ISS434" s="234"/>
      <c r="IST434" s="234"/>
      <c r="ISU434" s="234"/>
      <c r="ISV434" s="234"/>
      <c r="ISW434" s="234"/>
      <c r="ISX434" s="234"/>
      <c r="ISY434" s="234"/>
      <c r="ISZ434" s="234"/>
      <c r="ITA434" s="234"/>
      <c r="ITB434" s="234"/>
      <c r="ITC434" s="234"/>
      <c r="ITD434" s="234"/>
      <c r="ITE434" s="234"/>
      <c r="ITF434" s="234"/>
      <c r="ITG434" s="234"/>
      <c r="ITH434" s="234"/>
      <c r="ITI434" s="234"/>
      <c r="ITJ434" s="234"/>
      <c r="ITK434" s="234"/>
      <c r="ITL434" s="234"/>
      <c r="ITM434" s="234"/>
      <c r="ITN434" s="234"/>
      <c r="ITO434" s="234"/>
      <c r="ITP434" s="234"/>
      <c r="ITQ434" s="234"/>
      <c r="ITR434" s="234"/>
      <c r="ITS434" s="234"/>
      <c r="ITT434" s="234"/>
      <c r="ITU434" s="234"/>
      <c r="ITV434" s="234"/>
      <c r="ITW434" s="234"/>
      <c r="ITX434" s="234"/>
      <c r="ITY434" s="234"/>
      <c r="ITZ434" s="234"/>
      <c r="IUA434" s="234"/>
      <c r="IUB434" s="234"/>
      <c r="IUC434" s="234"/>
      <c r="IUD434" s="234"/>
      <c r="IUE434" s="234"/>
      <c r="IUF434" s="234"/>
      <c r="IUG434" s="234"/>
      <c r="IUH434" s="234"/>
      <c r="IUI434" s="234"/>
      <c r="IUJ434" s="234"/>
      <c r="IUK434" s="234"/>
      <c r="IUL434" s="234"/>
      <c r="IUM434" s="234"/>
      <c r="IUN434" s="234"/>
      <c r="IUO434" s="234"/>
      <c r="IUP434" s="234"/>
      <c r="IUQ434" s="234"/>
      <c r="IUR434" s="234"/>
      <c r="IUS434" s="234"/>
      <c r="IUT434" s="234"/>
      <c r="IUU434" s="234"/>
      <c r="IUV434" s="234"/>
      <c r="IUW434" s="234"/>
      <c r="IUX434" s="234"/>
      <c r="IUY434" s="234"/>
      <c r="IUZ434" s="234"/>
      <c r="IVA434" s="234"/>
      <c r="IVB434" s="234"/>
      <c r="IVC434" s="234"/>
      <c r="IVD434" s="234"/>
      <c r="IVE434" s="234"/>
      <c r="IVF434" s="234"/>
      <c r="IVG434" s="234"/>
      <c r="IVH434" s="234"/>
      <c r="IVI434" s="234"/>
      <c r="IVJ434" s="234"/>
      <c r="IVK434" s="234"/>
      <c r="IVL434" s="234"/>
      <c r="IVM434" s="234"/>
      <c r="IVN434" s="234"/>
      <c r="IVO434" s="234"/>
      <c r="IVP434" s="234"/>
      <c r="IVQ434" s="234"/>
      <c r="IVR434" s="234"/>
      <c r="IVS434" s="234"/>
      <c r="IVT434" s="234"/>
      <c r="IVU434" s="234"/>
      <c r="IVV434" s="234"/>
      <c r="IVW434" s="234"/>
      <c r="IVX434" s="234"/>
      <c r="IVY434" s="234"/>
      <c r="IVZ434" s="234"/>
      <c r="IWA434" s="234"/>
      <c r="IWB434" s="234"/>
      <c r="IWC434" s="234"/>
      <c r="IWD434" s="234"/>
      <c r="IWE434" s="234"/>
      <c r="IWF434" s="234"/>
      <c r="IWG434" s="234"/>
      <c r="IWH434" s="234"/>
      <c r="IWI434" s="234"/>
      <c r="IWJ434" s="234"/>
      <c r="IWK434" s="234"/>
      <c r="IWL434" s="234"/>
      <c r="IWM434" s="234"/>
      <c r="IWN434" s="234"/>
      <c r="IWO434" s="234"/>
      <c r="IWP434" s="234"/>
      <c r="IWQ434" s="234"/>
      <c r="IWR434" s="234"/>
      <c r="IWS434" s="234"/>
      <c r="IWT434" s="234"/>
      <c r="IWU434" s="234"/>
      <c r="IWV434" s="234"/>
      <c r="IWW434" s="234"/>
      <c r="IWX434" s="234"/>
      <c r="IWY434" s="234"/>
      <c r="IWZ434" s="234"/>
      <c r="IXA434" s="234"/>
      <c r="IXB434" s="234"/>
      <c r="IXC434" s="234"/>
      <c r="IXD434" s="234"/>
      <c r="IXE434" s="234"/>
      <c r="IXF434" s="234"/>
      <c r="IXG434" s="234"/>
      <c r="IXH434" s="234"/>
      <c r="IXI434" s="234"/>
      <c r="IXJ434" s="234"/>
      <c r="IXK434" s="234"/>
      <c r="IXL434" s="234"/>
      <c r="IXM434" s="234"/>
      <c r="IXN434" s="234"/>
      <c r="IXO434" s="234"/>
      <c r="IXP434" s="234"/>
      <c r="IXQ434" s="234"/>
      <c r="IXR434" s="234"/>
      <c r="IXS434" s="234"/>
      <c r="IXT434" s="234"/>
      <c r="IXU434" s="234"/>
      <c r="IXV434" s="234"/>
      <c r="IXW434" s="234"/>
      <c r="IXX434" s="234"/>
      <c r="IXY434" s="234"/>
      <c r="IXZ434" s="234"/>
      <c r="IYA434" s="234"/>
      <c r="IYB434" s="234"/>
      <c r="IYC434" s="234"/>
      <c r="IYD434" s="234"/>
      <c r="IYE434" s="234"/>
      <c r="IYF434" s="234"/>
      <c r="IYG434" s="234"/>
      <c r="IYH434" s="234"/>
      <c r="IYI434" s="234"/>
      <c r="IYJ434" s="234"/>
      <c r="IYK434" s="234"/>
      <c r="IYL434" s="234"/>
      <c r="IYM434" s="234"/>
      <c r="IYN434" s="234"/>
      <c r="IYO434" s="234"/>
      <c r="IYP434" s="234"/>
      <c r="IYQ434" s="234"/>
      <c r="IYR434" s="234"/>
      <c r="IYS434" s="234"/>
      <c r="IYT434" s="234"/>
      <c r="IYU434" s="234"/>
      <c r="IYV434" s="234"/>
      <c r="IYW434" s="234"/>
      <c r="IYX434" s="234"/>
      <c r="IYY434" s="234"/>
      <c r="IYZ434" s="234"/>
      <c r="IZA434" s="234"/>
      <c r="IZB434" s="234"/>
      <c r="IZC434" s="234"/>
      <c r="IZD434" s="234"/>
      <c r="IZE434" s="234"/>
      <c r="IZF434" s="234"/>
      <c r="IZG434" s="234"/>
      <c r="IZH434" s="234"/>
      <c r="IZI434" s="234"/>
      <c r="IZJ434" s="234"/>
      <c r="IZK434" s="234"/>
      <c r="IZL434" s="234"/>
      <c r="IZM434" s="234"/>
      <c r="IZN434" s="234"/>
      <c r="IZO434" s="234"/>
      <c r="IZP434" s="234"/>
      <c r="IZQ434" s="234"/>
      <c r="IZR434" s="234"/>
      <c r="IZS434" s="234"/>
      <c r="IZT434" s="234"/>
      <c r="IZU434" s="234"/>
      <c r="IZV434" s="234"/>
      <c r="IZW434" s="234"/>
      <c r="IZX434" s="234"/>
      <c r="IZY434" s="234"/>
      <c r="IZZ434" s="234"/>
      <c r="JAA434" s="234"/>
      <c r="JAB434" s="234"/>
      <c r="JAC434" s="234"/>
      <c r="JAD434" s="234"/>
      <c r="JAE434" s="234"/>
      <c r="JAF434" s="234"/>
      <c r="JAG434" s="234"/>
      <c r="JAH434" s="234"/>
      <c r="JAI434" s="234"/>
      <c r="JAJ434" s="234"/>
      <c r="JAK434" s="234"/>
      <c r="JAL434" s="234"/>
      <c r="JAM434" s="234"/>
      <c r="JAN434" s="234"/>
      <c r="JAO434" s="234"/>
      <c r="JAP434" s="234"/>
      <c r="JAQ434" s="234"/>
      <c r="JAR434" s="234"/>
      <c r="JAS434" s="234"/>
      <c r="JAT434" s="234"/>
      <c r="JAU434" s="234"/>
      <c r="JAV434" s="234"/>
      <c r="JAW434" s="234"/>
      <c r="JAX434" s="234"/>
      <c r="JAY434" s="234"/>
      <c r="JAZ434" s="234"/>
      <c r="JBA434" s="234"/>
      <c r="JBB434" s="234"/>
      <c r="JBC434" s="234"/>
      <c r="JBD434" s="234"/>
      <c r="JBE434" s="234"/>
      <c r="JBF434" s="234"/>
      <c r="JBG434" s="234"/>
      <c r="JBH434" s="234"/>
      <c r="JBI434" s="234"/>
      <c r="JBJ434" s="234"/>
      <c r="JBK434" s="234"/>
      <c r="JBL434" s="234"/>
      <c r="JBM434" s="234"/>
      <c r="JBN434" s="234"/>
      <c r="JBO434" s="234"/>
      <c r="JBP434" s="234"/>
      <c r="JBQ434" s="234"/>
      <c r="JBR434" s="234"/>
      <c r="JBS434" s="234"/>
      <c r="JBT434" s="234"/>
      <c r="JBU434" s="234"/>
      <c r="JBV434" s="234"/>
      <c r="JBW434" s="234"/>
      <c r="JBX434" s="234"/>
      <c r="JBY434" s="234"/>
      <c r="JBZ434" s="234"/>
      <c r="JCA434" s="234"/>
      <c r="JCB434" s="234"/>
      <c r="JCC434" s="234"/>
      <c r="JCD434" s="234"/>
      <c r="JCE434" s="234"/>
      <c r="JCF434" s="234"/>
      <c r="JCG434" s="234"/>
      <c r="JCH434" s="234"/>
      <c r="JCI434" s="234"/>
      <c r="JCJ434" s="234"/>
      <c r="JCK434" s="234"/>
      <c r="JCL434" s="234"/>
      <c r="JCM434" s="234"/>
      <c r="JCN434" s="234"/>
      <c r="JCO434" s="234"/>
      <c r="JCP434" s="234"/>
      <c r="JCQ434" s="234"/>
      <c r="JCR434" s="234"/>
      <c r="JCS434" s="234"/>
      <c r="JCT434" s="234"/>
      <c r="JCU434" s="234"/>
      <c r="JCV434" s="234"/>
      <c r="JCW434" s="234"/>
      <c r="JCX434" s="234"/>
      <c r="JCY434" s="234"/>
      <c r="JCZ434" s="234"/>
      <c r="JDA434" s="234"/>
      <c r="JDB434" s="234"/>
      <c r="JDC434" s="234"/>
      <c r="JDD434" s="234"/>
      <c r="JDE434" s="234"/>
      <c r="JDF434" s="234"/>
      <c r="JDG434" s="234"/>
      <c r="JDH434" s="234"/>
      <c r="JDI434" s="234"/>
      <c r="JDJ434" s="234"/>
      <c r="JDK434" s="234"/>
      <c r="JDL434" s="234"/>
      <c r="JDM434" s="247"/>
      <c r="JDN434" s="247"/>
      <c r="JDO434" s="247"/>
      <c r="JDP434" s="247"/>
      <c r="JDQ434" s="247"/>
      <c r="JDR434" s="247"/>
      <c r="JDS434" s="247"/>
      <c r="JDT434" s="247"/>
      <c r="JDU434" s="247"/>
      <c r="JDV434" s="247"/>
      <c r="JDW434" s="247"/>
      <c r="JDX434" s="247"/>
      <c r="JDY434" s="247"/>
      <c r="JDZ434" s="247"/>
      <c r="JEA434" s="247"/>
      <c r="JEB434" s="247"/>
      <c r="JEC434" s="247"/>
      <c r="JED434" s="247"/>
      <c r="JEE434" s="247"/>
      <c r="JEF434" s="247"/>
      <c r="JEG434" s="247"/>
      <c r="JEH434" s="247"/>
      <c r="JEI434" s="247"/>
      <c r="JEJ434" s="247"/>
      <c r="JEK434" s="247"/>
      <c r="JEL434" s="247"/>
      <c r="JEM434" s="247"/>
      <c r="JEN434" s="247"/>
      <c r="JEO434" s="247"/>
      <c r="JEP434" s="247"/>
      <c r="JEQ434" s="247"/>
      <c r="JER434" s="247"/>
      <c r="JES434" s="247"/>
      <c r="JET434" s="247"/>
      <c r="JEU434" s="247"/>
      <c r="JEV434" s="247"/>
      <c r="JEW434" s="247"/>
      <c r="JEX434" s="247"/>
      <c r="JEY434" s="247"/>
      <c r="JEZ434" s="247"/>
      <c r="JFA434" s="247"/>
      <c r="JFB434" s="247"/>
      <c r="JFC434" s="247"/>
      <c r="JFD434" s="247"/>
      <c r="JFE434" s="247"/>
      <c r="JFF434" s="247"/>
      <c r="JFG434" s="247"/>
      <c r="JFH434" s="247"/>
      <c r="JFI434" s="247"/>
      <c r="JFJ434" s="247"/>
      <c r="JFK434" s="247"/>
      <c r="JFL434" s="247"/>
      <c r="JFM434" s="247"/>
      <c r="JFN434" s="247"/>
      <c r="JFO434" s="247"/>
      <c r="JFP434" s="247"/>
      <c r="JFQ434" s="247"/>
      <c r="JFR434" s="247"/>
      <c r="JFS434" s="247"/>
      <c r="JFT434" s="247"/>
      <c r="JFU434" s="247"/>
      <c r="JFV434" s="247"/>
      <c r="JFW434" s="247"/>
      <c r="JFX434" s="247"/>
      <c r="JFY434" s="247"/>
      <c r="JFZ434" s="247"/>
      <c r="JGA434" s="247"/>
      <c r="JGB434" s="247"/>
      <c r="JGC434" s="247"/>
      <c r="JGD434" s="247"/>
      <c r="JGE434" s="247"/>
      <c r="JGF434" s="247"/>
      <c r="JGG434" s="247"/>
      <c r="JGH434" s="247"/>
      <c r="JGI434" s="247"/>
      <c r="JGJ434" s="247"/>
      <c r="JGK434" s="247"/>
      <c r="JGL434" s="247"/>
      <c r="JGM434" s="247"/>
      <c r="JGN434" s="247"/>
      <c r="JGO434" s="247"/>
      <c r="JGP434" s="247"/>
      <c r="JGQ434" s="247"/>
      <c r="JGR434" s="247"/>
      <c r="JGS434" s="247"/>
      <c r="JGT434" s="247"/>
      <c r="JGU434" s="247"/>
      <c r="JGV434" s="247"/>
      <c r="JGW434" s="247"/>
      <c r="JGX434" s="247"/>
      <c r="JGY434" s="247"/>
      <c r="JGZ434" s="247"/>
      <c r="JHA434" s="247"/>
      <c r="JHB434" s="247"/>
      <c r="JHC434" s="247"/>
      <c r="JHD434" s="247"/>
      <c r="JHE434" s="247"/>
      <c r="JHF434" s="247"/>
      <c r="JHG434" s="247"/>
      <c r="JHH434" s="247"/>
      <c r="JHI434" s="247"/>
      <c r="JHJ434" s="247"/>
      <c r="JHK434" s="247"/>
      <c r="JHL434" s="247"/>
      <c r="JHM434" s="247"/>
      <c r="JHN434" s="247"/>
      <c r="JHO434" s="247"/>
      <c r="JHP434" s="247"/>
      <c r="JHQ434" s="247"/>
      <c r="JHR434" s="247"/>
      <c r="JHS434" s="247"/>
      <c r="JHT434" s="247"/>
      <c r="JHU434" s="247"/>
      <c r="JHV434" s="247"/>
      <c r="JHW434" s="247"/>
      <c r="JHX434" s="247"/>
      <c r="JHY434" s="247"/>
      <c r="JHZ434" s="247"/>
      <c r="JIA434" s="247"/>
      <c r="JIB434" s="247"/>
      <c r="JIC434" s="247"/>
      <c r="JID434" s="247"/>
      <c r="JIE434" s="247"/>
      <c r="JIF434" s="247"/>
      <c r="JIG434" s="247"/>
      <c r="JIH434" s="247"/>
      <c r="JII434" s="247"/>
      <c r="JIJ434" s="247"/>
      <c r="JIK434" s="247"/>
      <c r="JIL434" s="247"/>
      <c r="JIM434" s="247"/>
      <c r="JIN434" s="247"/>
      <c r="JIO434" s="247"/>
      <c r="JIP434" s="247"/>
      <c r="JIQ434" s="247"/>
      <c r="JIR434" s="247"/>
      <c r="JIS434" s="247"/>
      <c r="JIT434" s="247"/>
      <c r="JIU434" s="247"/>
      <c r="JIV434" s="247"/>
      <c r="JIW434" s="247"/>
      <c r="JIX434" s="247"/>
      <c r="JIY434" s="247"/>
      <c r="JIZ434" s="247"/>
      <c r="JJA434" s="247"/>
      <c r="JJB434" s="247"/>
      <c r="JJC434" s="247"/>
      <c r="JJD434" s="247"/>
      <c r="JJE434" s="247"/>
      <c r="JJF434" s="247"/>
      <c r="JJG434" s="247"/>
      <c r="JJH434" s="247"/>
      <c r="JJI434" s="247"/>
    </row>
    <row r="435" spans="1:7029" ht="14.45" hidden="1" customHeight="1" x14ac:dyDescent="0.2">
      <c r="A435" s="284">
        <v>115</v>
      </c>
      <c r="B435" s="286" t="s">
        <v>1563</v>
      </c>
      <c r="C435" s="236" t="s">
        <v>117</v>
      </c>
      <c r="D435" s="110">
        <f>'Transmission Cost 12-30-2014'!B427</f>
        <v>1609616.58</v>
      </c>
      <c r="E435" s="110">
        <f>'Transmission Cost 12-30-2014'!D427</f>
        <v>1395388.97</v>
      </c>
      <c r="F435" s="280" t="s">
        <v>35</v>
      </c>
      <c r="G435" s="275"/>
      <c r="H435" s="284" t="s">
        <v>1564</v>
      </c>
      <c r="I435" s="288"/>
      <c r="J435" s="284" t="s">
        <v>1565</v>
      </c>
      <c r="K435" s="126">
        <f t="shared" ref="K435:K438" si="630">D435*V435/W435</f>
        <v>9606.7835273052824</v>
      </c>
      <c r="L435" s="126">
        <f t="shared" ref="L435:L438" si="631">E435*V435/W435</f>
        <v>8328.1943897344081</v>
      </c>
      <c r="M435" s="127">
        <f t="shared" ref="M435:M436" si="632">SUM(K435)</f>
        <v>9606.7835273052824</v>
      </c>
      <c r="N435" s="289" t="s">
        <v>338</v>
      </c>
      <c r="O435" s="290" t="s">
        <v>330</v>
      </c>
      <c r="P435" s="291"/>
      <c r="Q435" s="292"/>
      <c r="R435" s="289"/>
      <c r="S435" s="289"/>
      <c r="T435" s="293">
        <v>115</v>
      </c>
      <c r="U435" s="290">
        <v>1</v>
      </c>
      <c r="V435" s="294">
        <v>0.04</v>
      </c>
      <c r="W435" s="294">
        <v>6.702</v>
      </c>
      <c r="X435" s="128">
        <f t="shared" si="602"/>
        <v>1</v>
      </c>
      <c r="Y435" s="128">
        <f t="shared" si="607"/>
        <v>0</v>
      </c>
      <c r="Z435" s="135">
        <f t="shared" si="622"/>
        <v>0</v>
      </c>
      <c r="AA435" s="135">
        <f t="shared" si="623"/>
        <v>0</v>
      </c>
      <c r="AB435" s="128">
        <f t="shared" si="608"/>
        <v>1</v>
      </c>
      <c r="AC435" s="135">
        <f>K435*X435*AB435</f>
        <v>9606.7835273052824</v>
      </c>
      <c r="AD435" s="135">
        <f t="shared" si="625"/>
        <v>8328.1943897344081</v>
      </c>
      <c r="AE435" s="289" t="s">
        <v>330</v>
      </c>
      <c r="AF435" s="238">
        <v>526</v>
      </c>
      <c r="AG435" s="238">
        <v>100</v>
      </c>
      <c r="AH435" s="183">
        <f t="shared" si="626"/>
        <v>0.04</v>
      </c>
      <c r="AI435" s="247"/>
      <c r="AJ435" s="247"/>
      <c r="AK435" s="247"/>
      <c r="AL435" s="234"/>
      <c r="AM435" s="234"/>
      <c r="AN435" s="234"/>
      <c r="AO435" s="234"/>
      <c r="AP435" s="234"/>
      <c r="AQ435" s="234"/>
      <c r="AR435" s="234"/>
      <c r="AS435" s="234"/>
      <c r="AT435" s="234"/>
      <c r="AU435" s="234"/>
      <c r="AV435" s="234"/>
      <c r="AW435" s="234"/>
      <c r="AX435" s="234"/>
      <c r="AY435" s="234"/>
      <c r="AZ435" s="234"/>
      <c r="BA435" s="234"/>
      <c r="BB435" s="234"/>
      <c r="BC435" s="234"/>
      <c r="BD435" s="234"/>
      <c r="BE435" s="234"/>
      <c r="BF435" s="234"/>
      <c r="BG435" s="234"/>
      <c r="BH435" s="234"/>
      <c r="BI435" s="234"/>
      <c r="BJ435" s="234"/>
      <c r="BK435" s="234"/>
      <c r="BL435" s="234"/>
      <c r="BM435" s="234"/>
      <c r="BN435" s="234"/>
      <c r="BO435" s="234"/>
      <c r="BP435" s="234"/>
      <c r="BQ435" s="234"/>
      <c r="BR435" s="234"/>
      <c r="BS435" s="234"/>
      <c r="BT435" s="234"/>
      <c r="BU435" s="234"/>
      <c r="BV435" s="234"/>
      <c r="BW435" s="234"/>
      <c r="BX435" s="234"/>
      <c r="BY435" s="234"/>
      <c r="BZ435" s="234"/>
      <c r="CA435" s="234"/>
      <c r="CB435" s="234"/>
      <c r="CC435" s="234"/>
      <c r="CD435" s="234"/>
      <c r="CE435" s="234"/>
      <c r="CF435" s="234"/>
      <c r="CG435" s="234"/>
      <c r="CH435" s="234"/>
      <c r="CI435" s="234"/>
      <c r="CJ435" s="234"/>
      <c r="CK435" s="234"/>
      <c r="CL435" s="234"/>
      <c r="CM435" s="234"/>
      <c r="CN435" s="234"/>
      <c r="CO435" s="234"/>
      <c r="CP435" s="234"/>
      <c r="CQ435" s="234"/>
      <c r="CR435" s="234"/>
      <c r="CS435" s="234"/>
      <c r="CT435" s="234"/>
      <c r="CU435" s="234"/>
      <c r="CV435" s="234"/>
      <c r="CW435" s="234"/>
      <c r="CX435" s="234"/>
      <c r="CY435" s="234"/>
      <c r="CZ435" s="234"/>
      <c r="DA435" s="234"/>
      <c r="DB435" s="234"/>
      <c r="DC435" s="234"/>
      <c r="DD435" s="234"/>
      <c r="DE435" s="234"/>
      <c r="DF435" s="234"/>
      <c r="DG435" s="234"/>
      <c r="DH435" s="234"/>
      <c r="DI435" s="234"/>
      <c r="DJ435" s="234"/>
      <c r="DK435" s="234"/>
      <c r="DL435" s="234"/>
      <c r="DM435" s="234"/>
      <c r="DN435" s="234"/>
      <c r="DO435" s="234"/>
      <c r="DP435" s="234"/>
      <c r="DQ435" s="234"/>
      <c r="DR435" s="234"/>
      <c r="DS435" s="234"/>
      <c r="DT435" s="234"/>
      <c r="DU435" s="234"/>
      <c r="DV435" s="234"/>
      <c r="DW435" s="234"/>
      <c r="DX435" s="234"/>
      <c r="DY435" s="234"/>
      <c r="DZ435" s="234"/>
      <c r="EA435" s="234"/>
      <c r="EB435" s="234"/>
      <c r="EC435" s="234"/>
      <c r="ED435" s="234"/>
      <c r="EE435" s="234"/>
      <c r="EF435" s="234"/>
      <c r="EG435" s="234"/>
      <c r="EH435" s="234"/>
      <c r="EI435" s="234"/>
      <c r="EJ435" s="234"/>
      <c r="EK435" s="234"/>
      <c r="EL435" s="234"/>
      <c r="EM435" s="234"/>
      <c r="EN435" s="234"/>
      <c r="EO435" s="234"/>
      <c r="EP435" s="234"/>
      <c r="EQ435" s="234"/>
      <c r="ER435" s="234"/>
      <c r="ES435" s="234"/>
      <c r="ET435" s="234"/>
      <c r="EU435" s="234"/>
      <c r="EV435" s="234"/>
      <c r="EW435" s="234"/>
      <c r="EX435" s="234"/>
      <c r="EY435" s="234"/>
      <c r="EZ435" s="234"/>
      <c r="FA435" s="234"/>
      <c r="FB435" s="234"/>
      <c r="FC435" s="234"/>
      <c r="FD435" s="234"/>
      <c r="FE435" s="234"/>
      <c r="FF435" s="234"/>
      <c r="FG435" s="234"/>
      <c r="FH435" s="234"/>
      <c r="FI435" s="234"/>
      <c r="FJ435" s="234"/>
      <c r="FK435" s="234"/>
      <c r="FL435" s="234"/>
      <c r="FM435" s="234"/>
      <c r="FN435" s="234"/>
      <c r="FO435" s="234"/>
      <c r="FP435" s="234"/>
      <c r="FQ435" s="234"/>
      <c r="FR435" s="234"/>
      <c r="FS435" s="234"/>
      <c r="FT435" s="234"/>
      <c r="FU435" s="234"/>
      <c r="FV435" s="234"/>
      <c r="FW435" s="234"/>
      <c r="FX435" s="234"/>
      <c r="FY435" s="234"/>
      <c r="FZ435" s="234"/>
      <c r="GA435" s="234"/>
      <c r="GB435" s="234"/>
      <c r="GC435" s="234"/>
      <c r="GD435" s="234"/>
      <c r="GE435" s="234"/>
      <c r="GF435" s="234"/>
      <c r="GG435" s="234"/>
      <c r="GH435" s="234"/>
      <c r="GI435" s="234"/>
      <c r="GJ435" s="234"/>
      <c r="GK435" s="234"/>
      <c r="GL435" s="234"/>
      <c r="GM435" s="234"/>
      <c r="GN435" s="234"/>
      <c r="GO435" s="234"/>
      <c r="GP435" s="234"/>
      <c r="GQ435" s="234"/>
      <c r="GR435" s="234"/>
      <c r="GS435" s="234"/>
      <c r="GT435" s="234"/>
      <c r="GU435" s="234"/>
      <c r="GV435" s="234"/>
      <c r="GW435" s="234"/>
      <c r="GX435" s="234"/>
      <c r="GY435" s="234"/>
      <c r="GZ435" s="234"/>
      <c r="HA435" s="234"/>
      <c r="HB435" s="234"/>
      <c r="HC435" s="234"/>
      <c r="HD435" s="234"/>
      <c r="HE435" s="234"/>
      <c r="HF435" s="234"/>
      <c r="HG435" s="234"/>
      <c r="HH435" s="234"/>
      <c r="HI435" s="234"/>
      <c r="HJ435" s="234"/>
      <c r="HK435" s="234"/>
      <c r="HL435" s="234"/>
      <c r="HM435" s="234"/>
      <c r="HN435" s="234"/>
      <c r="HO435" s="234"/>
      <c r="HP435" s="234"/>
      <c r="HQ435" s="234"/>
      <c r="HR435" s="234"/>
      <c r="HS435" s="234"/>
      <c r="HT435" s="234"/>
      <c r="HU435" s="234"/>
      <c r="HV435" s="234"/>
      <c r="HW435" s="234"/>
      <c r="HX435" s="234"/>
      <c r="HY435" s="234"/>
      <c r="HZ435" s="234"/>
      <c r="IA435" s="234"/>
      <c r="IB435" s="234"/>
      <c r="IC435" s="234"/>
      <c r="ID435" s="234"/>
      <c r="IE435" s="234"/>
      <c r="IF435" s="234"/>
      <c r="IG435" s="234"/>
      <c r="IH435" s="234"/>
      <c r="II435" s="234"/>
      <c r="IJ435" s="234"/>
      <c r="IK435" s="234"/>
      <c r="IL435" s="234"/>
      <c r="IM435" s="234"/>
      <c r="IN435" s="234"/>
      <c r="IO435" s="234"/>
      <c r="IP435" s="234"/>
      <c r="IQ435" s="234"/>
      <c r="IR435" s="234"/>
      <c r="IS435" s="234"/>
      <c r="IT435" s="234"/>
      <c r="IU435" s="234"/>
      <c r="IV435" s="234"/>
      <c r="IW435" s="234"/>
      <c r="IX435" s="234"/>
      <c r="IY435" s="234"/>
      <c r="IZ435" s="234"/>
      <c r="JA435" s="234"/>
      <c r="JB435" s="234"/>
      <c r="JC435" s="234"/>
      <c r="JD435" s="234"/>
      <c r="JE435" s="234"/>
      <c r="JF435" s="234"/>
      <c r="JG435" s="234"/>
      <c r="JH435" s="234"/>
      <c r="JI435" s="234"/>
      <c r="JJ435" s="234"/>
      <c r="JK435" s="234"/>
      <c r="JL435" s="234"/>
      <c r="JM435" s="234"/>
      <c r="JN435" s="234"/>
      <c r="JO435" s="234"/>
      <c r="JP435" s="234"/>
      <c r="JQ435" s="234"/>
      <c r="JR435" s="234"/>
      <c r="JS435" s="234"/>
      <c r="JT435" s="234"/>
      <c r="JU435" s="234"/>
      <c r="JV435" s="234"/>
      <c r="JW435" s="234"/>
      <c r="JX435" s="234"/>
      <c r="JY435" s="234"/>
      <c r="JZ435" s="234"/>
      <c r="KA435" s="234"/>
      <c r="KB435" s="234"/>
      <c r="KC435" s="234"/>
      <c r="KD435" s="234"/>
      <c r="KE435" s="234"/>
      <c r="KF435" s="234"/>
      <c r="KG435" s="234"/>
      <c r="KH435" s="234"/>
      <c r="KI435" s="234"/>
      <c r="KJ435" s="234"/>
      <c r="KK435" s="234"/>
      <c r="KL435" s="234"/>
      <c r="KM435" s="234"/>
      <c r="KN435" s="234"/>
      <c r="KO435" s="234"/>
      <c r="KP435" s="234"/>
      <c r="KQ435" s="234"/>
      <c r="KR435" s="234"/>
      <c r="KS435" s="234"/>
      <c r="KT435" s="234"/>
      <c r="KU435" s="234"/>
      <c r="KV435" s="234"/>
      <c r="KW435" s="234"/>
      <c r="KX435" s="234"/>
      <c r="KY435" s="234"/>
      <c r="KZ435" s="234"/>
      <c r="LA435" s="234"/>
      <c r="LB435" s="234"/>
      <c r="LC435" s="234"/>
      <c r="LD435" s="234"/>
      <c r="LE435" s="234"/>
      <c r="LF435" s="234"/>
      <c r="LG435" s="234"/>
      <c r="LH435" s="234"/>
      <c r="LI435" s="234"/>
      <c r="LJ435" s="234"/>
      <c r="LK435" s="234"/>
      <c r="LL435" s="234"/>
      <c r="LM435" s="234"/>
      <c r="LN435" s="234"/>
      <c r="LO435" s="234"/>
      <c r="LP435" s="234"/>
      <c r="LQ435" s="234"/>
      <c r="LR435" s="234"/>
      <c r="LS435" s="234"/>
      <c r="LT435" s="234"/>
      <c r="LU435" s="234"/>
      <c r="LV435" s="234"/>
      <c r="LW435" s="234"/>
      <c r="LX435" s="234"/>
      <c r="LY435" s="234"/>
      <c r="LZ435" s="234"/>
      <c r="MA435" s="234"/>
      <c r="MB435" s="234"/>
      <c r="MC435" s="234"/>
      <c r="MD435" s="234"/>
      <c r="ME435" s="234"/>
      <c r="MF435" s="234"/>
      <c r="MG435" s="234"/>
      <c r="MH435" s="234"/>
      <c r="MI435" s="234"/>
      <c r="MJ435" s="234"/>
      <c r="MK435" s="234"/>
      <c r="ML435" s="234"/>
      <c r="MM435" s="234"/>
      <c r="MN435" s="234"/>
      <c r="MO435" s="234"/>
      <c r="MP435" s="234"/>
      <c r="MQ435" s="234"/>
      <c r="MR435" s="234"/>
      <c r="MS435" s="234"/>
      <c r="MT435" s="234"/>
      <c r="MU435" s="234"/>
      <c r="MV435" s="234"/>
      <c r="MW435" s="234"/>
      <c r="MX435" s="234"/>
      <c r="MY435" s="234"/>
      <c r="MZ435" s="234"/>
      <c r="NA435" s="234"/>
      <c r="NB435" s="234"/>
      <c r="NC435" s="234"/>
      <c r="ND435" s="234"/>
      <c r="NE435" s="234"/>
      <c r="NF435" s="234"/>
      <c r="NG435" s="234"/>
      <c r="NH435" s="234"/>
      <c r="NI435" s="234"/>
      <c r="NJ435" s="234"/>
      <c r="NK435" s="234"/>
      <c r="NL435" s="234"/>
      <c r="NM435" s="234"/>
      <c r="NN435" s="234"/>
      <c r="NO435" s="234"/>
      <c r="NP435" s="234"/>
      <c r="NQ435" s="234"/>
      <c r="NR435" s="234"/>
      <c r="NS435" s="234"/>
      <c r="NT435" s="234"/>
      <c r="NU435" s="234"/>
      <c r="NV435" s="234"/>
      <c r="NW435" s="234"/>
      <c r="NX435" s="234"/>
      <c r="NY435" s="234"/>
      <c r="NZ435" s="234"/>
      <c r="OA435" s="234"/>
      <c r="OB435" s="234"/>
      <c r="OC435" s="234"/>
      <c r="OD435" s="234"/>
      <c r="OE435" s="234"/>
      <c r="OF435" s="234"/>
      <c r="OG435" s="234"/>
      <c r="OH435" s="234"/>
      <c r="OI435" s="234"/>
      <c r="OJ435" s="234"/>
      <c r="OK435" s="234"/>
      <c r="OL435" s="234"/>
      <c r="OM435" s="234"/>
      <c r="ON435" s="234"/>
      <c r="OO435" s="234"/>
      <c r="OP435" s="234"/>
      <c r="OQ435" s="234"/>
      <c r="OR435" s="234"/>
      <c r="OS435" s="234"/>
      <c r="OT435" s="234"/>
      <c r="OU435" s="234"/>
      <c r="OV435" s="234"/>
      <c r="OW435" s="234"/>
      <c r="OX435" s="234"/>
      <c r="OY435" s="234"/>
      <c r="OZ435" s="234"/>
      <c r="PA435" s="234"/>
      <c r="PB435" s="234"/>
      <c r="PC435" s="234"/>
      <c r="PD435" s="234"/>
      <c r="PE435" s="234"/>
      <c r="PF435" s="234"/>
      <c r="PG435" s="234"/>
      <c r="PH435" s="234"/>
      <c r="PI435" s="234"/>
      <c r="PJ435" s="234"/>
      <c r="PK435" s="234"/>
      <c r="PL435" s="234"/>
      <c r="PM435" s="234"/>
      <c r="PN435" s="234"/>
      <c r="PO435" s="234"/>
      <c r="PP435" s="234"/>
      <c r="PQ435" s="234"/>
      <c r="PR435" s="234"/>
      <c r="PS435" s="234"/>
      <c r="PT435" s="234"/>
      <c r="PU435" s="234"/>
      <c r="PV435" s="234"/>
      <c r="PW435" s="234"/>
      <c r="PX435" s="234"/>
      <c r="PY435" s="234"/>
      <c r="PZ435" s="234"/>
      <c r="QA435" s="234"/>
      <c r="QB435" s="234"/>
      <c r="QC435" s="234"/>
      <c r="QD435" s="234"/>
      <c r="QE435" s="234"/>
      <c r="QF435" s="234"/>
      <c r="QG435" s="234"/>
      <c r="QH435" s="234"/>
      <c r="QI435" s="234"/>
      <c r="QJ435" s="234"/>
      <c r="QK435" s="234"/>
      <c r="QL435" s="234"/>
      <c r="QM435" s="234"/>
      <c r="QN435" s="234"/>
      <c r="QO435" s="234"/>
      <c r="QP435" s="234"/>
      <c r="QQ435" s="234"/>
      <c r="QR435" s="234"/>
      <c r="QS435" s="234"/>
      <c r="QT435" s="234"/>
      <c r="QU435" s="234"/>
      <c r="QV435" s="234"/>
      <c r="QW435" s="234"/>
      <c r="QX435" s="234"/>
      <c r="QY435" s="234"/>
      <c r="QZ435" s="234"/>
      <c r="RA435" s="234"/>
      <c r="RB435" s="234"/>
      <c r="RC435" s="234"/>
      <c r="RD435" s="234"/>
      <c r="RE435" s="234"/>
      <c r="RF435" s="234"/>
      <c r="RG435" s="234"/>
      <c r="RH435" s="234"/>
      <c r="RI435" s="234"/>
      <c r="RJ435" s="234"/>
      <c r="RK435" s="234"/>
      <c r="RL435" s="234"/>
      <c r="RM435" s="234"/>
      <c r="RN435" s="234"/>
      <c r="RO435" s="234"/>
      <c r="RP435" s="234"/>
      <c r="RQ435" s="234"/>
      <c r="RR435" s="234"/>
      <c r="RS435" s="234"/>
      <c r="RT435" s="234"/>
      <c r="RU435" s="234"/>
      <c r="RV435" s="234"/>
      <c r="RW435" s="234"/>
      <c r="RX435" s="234"/>
      <c r="RY435" s="234"/>
      <c r="RZ435" s="234"/>
      <c r="SA435" s="234"/>
      <c r="SB435" s="234"/>
      <c r="SC435" s="234"/>
      <c r="SD435" s="234"/>
      <c r="SE435" s="234"/>
      <c r="SF435" s="234"/>
      <c r="SG435" s="234"/>
      <c r="SH435" s="234"/>
      <c r="SI435" s="234"/>
      <c r="SJ435" s="234"/>
      <c r="SK435" s="234"/>
      <c r="SL435" s="234"/>
      <c r="SM435" s="234"/>
      <c r="SN435" s="234"/>
      <c r="SO435" s="234"/>
      <c r="SP435" s="234"/>
      <c r="SQ435" s="234"/>
      <c r="SR435" s="234"/>
      <c r="SS435" s="234"/>
      <c r="ST435" s="234"/>
      <c r="SU435" s="234"/>
      <c r="SV435" s="234"/>
      <c r="SW435" s="234"/>
      <c r="SX435" s="234"/>
      <c r="SY435" s="234"/>
      <c r="SZ435" s="234"/>
      <c r="TA435" s="234"/>
      <c r="TB435" s="234"/>
      <c r="TC435" s="234"/>
      <c r="TD435" s="234"/>
      <c r="TE435" s="234"/>
      <c r="TF435" s="234"/>
      <c r="TG435" s="234"/>
      <c r="TH435" s="234"/>
      <c r="TI435" s="234"/>
      <c r="TJ435" s="234"/>
      <c r="TK435" s="234"/>
      <c r="TL435" s="234"/>
      <c r="TM435" s="234"/>
      <c r="TN435" s="234"/>
      <c r="TO435" s="234"/>
      <c r="TP435" s="234"/>
      <c r="TQ435" s="234"/>
      <c r="TR435" s="234"/>
      <c r="TS435" s="234"/>
      <c r="TT435" s="234"/>
      <c r="TU435" s="234"/>
      <c r="TV435" s="234"/>
      <c r="TW435" s="234"/>
      <c r="TX435" s="234"/>
      <c r="TY435" s="234"/>
      <c r="TZ435" s="234"/>
      <c r="UA435" s="234"/>
      <c r="UB435" s="234"/>
      <c r="UC435" s="234"/>
      <c r="UD435" s="234"/>
      <c r="UE435" s="234"/>
      <c r="UF435" s="234"/>
      <c r="UG435" s="234"/>
      <c r="UH435" s="234"/>
      <c r="UI435" s="234"/>
      <c r="UJ435" s="234"/>
      <c r="UK435" s="234"/>
      <c r="UL435" s="234"/>
      <c r="UM435" s="234"/>
      <c r="UN435" s="234"/>
      <c r="UO435" s="234"/>
      <c r="UP435" s="234"/>
      <c r="UQ435" s="234"/>
      <c r="UR435" s="234"/>
      <c r="US435" s="234"/>
      <c r="UT435" s="234"/>
      <c r="UU435" s="234"/>
      <c r="UV435" s="234"/>
      <c r="UW435" s="234"/>
      <c r="UX435" s="234"/>
      <c r="UY435" s="234"/>
      <c r="UZ435" s="234"/>
      <c r="VA435" s="234"/>
      <c r="VB435" s="234"/>
      <c r="VC435" s="234"/>
      <c r="VD435" s="234"/>
      <c r="VE435" s="234"/>
      <c r="VF435" s="234"/>
      <c r="VG435" s="234"/>
      <c r="VH435" s="234"/>
      <c r="VI435" s="234"/>
      <c r="VJ435" s="234"/>
      <c r="VK435" s="234"/>
      <c r="VL435" s="234"/>
      <c r="VM435" s="234"/>
      <c r="VN435" s="234"/>
      <c r="VO435" s="234"/>
      <c r="VP435" s="234"/>
      <c r="VQ435" s="234"/>
      <c r="VR435" s="234"/>
      <c r="VS435" s="234"/>
      <c r="VT435" s="234"/>
      <c r="VU435" s="234"/>
      <c r="VV435" s="234"/>
      <c r="VW435" s="234"/>
      <c r="VX435" s="234"/>
      <c r="VY435" s="234"/>
      <c r="VZ435" s="234"/>
      <c r="WA435" s="234"/>
      <c r="WB435" s="234"/>
      <c r="WC435" s="234"/>
      <c r="WD435" s="234"/>
      <c r="WE435" s="234"/>
      <c r="WF435" s="234"/>
      <c r="WG435" s="234"/>
      <c r="WH435" s="234"/>
      <c r="WI435" s="234"/>
      <c r="WJ435" s="234"/>
      <c r="WK435" s="234"/>
      <c r="WL435" s="234"/>
      <c r="WM435" s="234"/>
      <c r="WN435" s="234"/>
      <c r="WO435" s="234"/>
      <c r="WP435" s="234"/>
      <c r="WQ435" s="234"/>
      <c r="WR435" s="234"/>
      <c r="WS435" s="234"/>
      <c r="WT435" s="234"/>
      <c r="WU435" s="234"/>
      <c r="WV435" s="234"/>
      <c r="WW435" s="234"/>
      <c r="WX435" s="234"/>
      <c r="WY435" s="234"/>
      <c r="WZ435" s="234"/>
      <c r="XA435" s="234"/>
      <c r="XB435" s="234"/>
      <c r="XC435" s="234"/>
      <c r="XD435" s="234"/>
      <c r="XE435" s="234"/>
      <c r="XF435" s="234"/>
      <c r="XG435" s="234"/>
      <c r="XH435" s="234"/>
      <c r="XI435" s="234"/>
      <c r="XJ435" s="234"/>
      <c r="XK435" s="234"/>
      <c r="XL435" s="234"/>
      <c r="XM435" s="234"/>
      <c r="XN435" s="234"/>
      <c r="XO435" s="234"/>
      <c r="XP435" s="234"/>
      <c r="XQ435" s="234"/>
      <c r="XR435" s="234"/>
      <c r="XS435" s="234"/>
      <c r="XT435" s="234"/>
      <c r="XU435" s="234"/>
      <c r="XV435" s="234"/>
      <c r="XW435" s="234"/>
      <c r="XX435" s="234"/>
      <c r="XY435" s="234"/>
      <c r="XZ435" s="234"/>
      <c r="YA435" s="234"/>
      <c r="YB435" s="234"/>
      <c r="YC435" s="234"/>
      <c r="YD435" s="234"/>
      <c r="YE435" s="234"/>
      <c r="YF435" s="234"/>
      <c r="YG435" s="234"/>
      <c r="YH435" s="234"/>
      <c r="YI435" s="234"/>
      <c r="YJ435" s="234"/>
      <c r="YK435" s="234"/>
      <c r="YL435" s="234"/>
      <c r="YM435" s="234"/>
      <c r="YN435" s="234"/>
      <c r="YO435" s="234"/>
      <c r="YP435" s="234"/>
      <c r="YQ435" s="234"/>
      <c r="YR435" s="234"/>
      <c r="YS435" s="234"/>
      <c r="YT435" s="234"/>
      <c r="YU435" s="234"/>
      <c r="YV435" s="234"/>
      <c r="YW435" s="234"/>
      <c r="YX435" s="234"/>
      <c r="YY435" s="234"/>
      <c r="YZ435" s="234"/>
      <c r="ZA435" s="234"/>
      <c r="ZB435" s="234"/>
      <c r="ZC435" s="234"/>
      <c r="ZD435" s="234"/>
      <c r="ZE435" s="234"/>
      <c r="ZF435" s="234"/>
      <c r="ZG435" s="234"/>
      <c r="ZH435" s="234"/>
      <c r="ZI435" s="234"/>
      <c r="ZJ435" s="234"/>
      <c r="ZK435" s="234"/>
      <c r="ZL435" s="234"/>
      <c r="ZM435" s="234"/>
      <c r="ZN435" s="234"/>
      <c r="ZO435" s="234"/>
      <c r="ZP435" s="234"/>
      <c r="ZQ435" s="234"/>
      <c r="ZR435" s="234"/>
      <c r="ZS435" s="234"/>
      <c r="ZT435" s="234"/>
      <c r="ZU435" s="234"/>
      <c r="ZV435" s="234"/>
      <c r="ZW435" s="234"/>
      <c r="ZX435" s="234"/>
      <c r="ZY435" s="234"/>
      <c r="ZZ435" s="234"/>
      <c r="AAA435" s="234"/>
      <c r="AAB435" s="234"/>
      <c r="AAC435" s="234"/>
      <c r="AAD435" s="234"/>
      <c r="AAE435" s="234"/>
      <c r="AAF435" s="234"/>
      <c r="AAG435" s="234"/>
      <c r="AAH435" s="234"/>
      <c r="AAI435" s="234"/>
      <c r="AAJ435" s="234"/>
      <c r="AAK435" s="234"/>
      <c r="AAL435" s="234"/>
      <c r="AAM435" s="234"/>
      <c r="AAN435" s="234"/>
      <c r="AAO435" s="234"/>
      <c r="AAP435" s="234"/>
      <c r="AAQ435" s="234"/>
      <c r="AAR435" s="234"/>
      <c r="AAS435" s="234"/>
      <c r="AAT435" s="234"/>
      <c r="AAU435" s="234"/>
      <c r="AAV435" s="234"/>
      <c r="AAW435" s="234"/>
      <c r="AAX435" s="234"/>
      <c r="AAY435" s="234"/>
      <c r="AAZ435" s="234"/>
      <c r="ABA435" s="234"/>
      <c r="ABB435" s="234"/>
      <c r="ABC435" s="234"/>
      <c r="ABD435" s="234"/>
      <c r="ABE435" s="234"/>
      <c r="ABF435" s="234"/>
      <c r="ABG435" s="234"/>
      <c r="ABH435" s="234"/>
      <c r="ABI435" s="234"/>
      <c r="ABJ435" s="234"/>
      <c r="ABK435" s="234"/>
      <c r="ABL435" s="234"/>
      <c r="ABM435" s="234"/>
      <c r="ABN435" s="234"/>
      <c r="ABO435" s="234"/>
      <c r="ABP435" s="234"/>
      <c r="ABQ435" s="234"/>
      <c r="ABR435" s="234"/>
      <c r="ABS435" s="234"/>
      <c r="ABT435" s="234"/>
      <c r="ABU435" s="234"/>
      <c r="ABV435" s="234"/>
      <c r="ABW435" s="234"/>
      <c r="ABX435" s="234"/>
      <c r="ABY435" s="234"/>
      <c r="ABZ435" s="234"/>
      <c r="ACA435" s="234"/>
      <c r="ACB435" s="234"/>
      <c r="ACC435" s="234"/>
      <c r="ACD435" s="234"/>
      <c r="ACE435" s="234"/>
      <c r="ACF435" s="234"/>
      <c r="ACG435" s="234"/>
      <c r="ACH435" s="234"/>
      <c r="ACI435" s="234"/>
      <c r="ACJ435" s="234"/>
      <c r="ACK435" s="234"/>
      <c r="ACL435" s="234"/>
      <c r="ACM435" s="234"/>
      <c r="ACN435" s="234"/>
      <c r="ACO435" s="234"/>
      <c r="ACP435" s="234"/>
      <c r="ACQ435" s="234"/>
      <c r="ACR435" s="234"/>
      <c r="ACS435" s="234"/>
      <c r="ACT435" s="234"/>
      <c r="ACU435" s="234"/>
      <c r="ACV435" s="234"/>
      <c r="ACW435" s="234"/>
      <c r="ACX435" s="234"/>
      <c r="ACY435" s="234"/>
      <c r="ACZ435" s="234"/>
      <c r="ADA435" s="234"/>
      <c r="ADB435" s="234"/>
      <c r="ADC435" s="234"/>
      <c r="ADD435" s="234"/>
      <c r="ADE435" s="234"/>
      <c r="ADF435" s="234"/>
      <c r="ADG435" s="234"/>
      <c r="ADH435" s="234"/>
      <c r="ADI435" s="234"/>
      <c r="ADJ435" s="234"/>
      <c r="ADK435" s="234"/>
      <c r="ADL435" s="234"/>
      <c r="ADM435" s="234"/>
      <c r="ADN435" s="234"/>
      <c r="ADO435" s="234"/>
      <c r="ADP435" s="234"/>
      <c r="ADQ435" s="234"/>
      <c r="ADR435" s="234"/>
      <c r="ADS435" s="234"/>
      <c r="ADT435" s="234"/>
      <c r="ADU435" s="234"/>
      <c r="ADV435" s="234"/>
      <c r="ADW435" s="234"/>
      <c r="ADX435" s="234"/>
      <c r="ADY435" s="234"/>
      <c r="ADZ435" s="234"/>
      <c r="AEA435" s="234"/>
      <c r="AEB435" s="234"/>
      <c r="AEC435" s="234"/>
      <c r="AED435" s="234"/>
      <c r="AEE435" s="234"/>
      <c r="AEF435" s="234"/>
      <c r="AEG435" s="234"/>
      <c r="AEH435" s="234"/>
      <c r="AEI435" s="234"/>
      <c r="AEJ435" s="234"/>
      <c r="AEK435" s="234"/>
      <c r="AEL435" s="234"/>
      <c r="AEM435" s="234"/>
      <c r="AEN435" s="234"/>
      <c r="AEO435" s="234"/>
      <c r="AEP435" s="234"/>
      <c r="AEQ435" s="234"/>
      <c r="AER435" s="234"/>
      <c r="AES435" s="234"/>
      <c r="AET435" s="234"/>
      <c r="AEU435" s="234"/>
      <c r="AEV435" s="234"/>
      <c r="AEW435" s="234"/>
      <c r="AEX435" s="234"/>
      <c r="AEY435" s="234"/>
      <c r="AEZ435" s="234"/>
      <c r="AFA435" s="234"/>
      <c r="AFB435" s="234"/>
      <c r="AFC435" s="234"/>
      <c r="AFD435" s="234"/>
      <c r="AFE435" s="234"/>
      <c r="AFF435" s="234"/>
      <c r="AFG435" s="234"/>
      <c r="AFH435" s="234"/>
      <c r="AFI435" s="234"/>
      <c r="AFJ435" s="234"/>
      <c r="AFK435" s="234"/>
      <c r="AFL435" s="234"/>
      <c r="AFM435" s="234"/>
      <c r="AFN435" s="234"/>
      <c r="AFO435" s="234"/>
      <c r="AFP435" s="234"/>
      <c r="AFQ435" s="234"/>
      <c r="AFR435" s="234"/>
      <c r="AFS435" s="234"/>
      <c r="AFT435" s="234"/>
      <c r="AFU435" s="234"/>
      <c r="AFV435" s="234"/>
      <c r="AFW435" s="234"/>
      <c r="AFX435" s="234"/>
      <c r="AFY435" s="234"/>
      <c r="AFZ435" s="234"/>
      <c r="AGA435" s="234"/>
      <c r="AGB435" s="234"/>
      <c r="AGC435" s="234"/>
      <c r="AGD435" s="234"/>
      <c r="AGE435" s="234"/>
      <c r="AGF435" s="234"/>
      <c r="AGG435" s="234"/>
      <c r="AGH435" s="234"/>
      <c r="AGI435" s="234"/>
      <c r="AGJ435" s="234"/>
      <c r="AGK435" s="234"/>
      <c r="AGL435" s="234"/>
      <c r="AGM435" s="234"/>
      <c r="AGN435" s="234"/>
      <c r="AGO435" s="234"/>
      <c r="AGP435" s="234"/>
      <c r="AGQ435" s="234"/>
      <c r="AGR435" s="234"/>
      <c r="AGS435" s="234"/>
      <c r="AGT435" s="234"/>
      <c r="AGU435" s="234"/>
      <c r="AGV435" s="234"/>
      <c r="AGW435" s="234"/>
      <c r="AGX435" s="234"/>
      <c r="AGY435" s="234"/>
      <c r="AGZ435" s="234"/>
      <c r="AHA435" s="234"/>
      <c r="AHB435" s="234"/>
      <c r="AHC435" s="234"/>
      <c r="AHD435" s="234"/>
      <c r="AHE435" s="234"/>
      <c r="AHF435" s="234"/>
      <c r="AHG435" s="234"/>
      <c r="AHH435" s="234"/>
      <c r="AHI435" s="234"/>
      <c r="AHJ435" s="234"/>
      <c r="AHK435" s="234"/>
      <c r="AHL435" s="234"/>
      <c r="AHM435" s="234"/>
      <c r="AHN435" s="234"/>
      <c r="AHO435" s="234"/>
      <c r="AHP435" s="234"/>
      <c r="AHQ435" s="234"/>
      <c r="AHR435" s="234"/>
      <c r="AHS435" s="234"/>
      <c r="AHT435" s="234"/>
      <c r="AHU435" s="234"/>
      <c r="AHV435" s="234"/>
      <c r="AHW435" s="234"/>
      <c r="AHX435" s="234"/>
      <c r="AHY435" s="234"/>
      <c r="AHZ435" s="234"/>
      <c r="AIA435" s="234"/>
      <c r="AIB435" s="234"/>
      <c r="AIC435" s="234"/>
      <c r="AID435" s="234"/>
      <c r="AIE435" s="234"/>
      <c r="AIF435" s="234"/>
      <c r="AIG435" s="234"/>
      <c r="AIH435" s="234"/>
      <c r="AII435" s="234"/>
      <c r="AIJ435" s="234"/>
      <c r="AIK435" s="234"/>
      <c r="AIL435" s="234"/>
      <c r="AIM435" s="234"/>
      <c r="AIN435" s="234"/>
      <c r="AIO435" s="234"/>
      <c r="AIP435" s="234"/>
      <c r="AIQ435" s="234"/>
      <c r="AIR435" s="234"/>
      <c r="AIS435" s="234"/>
      <c r="AIT435" s="234"/>
      <c r="AIU435" s="234"/>
      <c r="AIV435" s="234"/>
      <c r="AIW435" s="234"/>
      <c r="AIX435" s="234"/>
      <c r="AIY435" s="234"/>
      <c r="AIZ435" s="234"/>
      <c r="AJA435" s="234"/>
      <c r="AJB435" s="234"/>
      <c r="AJC435" s="234"/>
      <c r="AJD435" s="234"/>
      <c r="AJE435" s="234"/>
      <c r="AJF435" s="234"/>
      <c r="AJG435" s="234"/>
      <c r="AJH435" s="234"/>
      <c r="AJI435" s="234"/>
      <c r="AJJ435" s="234"/>
      <c r="AJK435" s="234"/>
      <c r="AJL435" s="234"/>
      <c r="AJM435" s="234"/>
      <c r="AJN435" s="234"/>
      <c r="AJO435" s="234"/>
      <c r="AJP435" s="234"/>
      <c r="AJQ435" s="234"/>
      <c r="AJR435" s="234"/>
      <c r="AJS435" s="234"/>
      <c r="AJT435" s="234"/>
      <c r="AJU435" s="234"/>
      <c r="AJV435" s="234"/>
      <c r="AJW435" s="234"/>
      <c r="AJX435" s="234"/>
      <c r="AJY435" s="234"/>
      <c r="AJZ435" s="234"/>
      <c r="AKA435" s="234"/>
      <c r="AKB435" s="234"/>
      <c r="AKC435" s="234"/>
      <c r="AKD435" s="234"/>
      <c r="AKE435" s="234"/>
      <c r="AKF435" s="234"/>
      <c r="AKG435" s="234"/>
      <c r="AKH435" s="234"/>
      <c r="AKI435" s="234"/>
      <c r="AKJ435" s="234"/>
      <c r="AKK435" s="234"/>
      <c r="AKL435" s="234"/>
      <c r="AKM435" s="234"/>
      <c r="AKN435" s="234"/>
      <c r="AKO435" s="234"/>
      <c r="AKP435" s="234"/>
      <c r="AKQ435" s="234"/>
      <c r="AKR435" s="234"/>
      <c r="AKS435" s="234"/>
      <c r="AKT435" s="234"/>
      <c r="AKU435" s="234"/>
      <c r="AKV435" s="234"/>
      <c r="AKW435" s="234"/>
      <c r="AKX435" s="234"/>
      <c r="AKY435" s="234"/>
      <c r="AKZ435" s="234"/>
      <c r="ALA435" s="234"/>
      <c r="ALB435" s="234"/>
      <c r="ALC435" s="234"/>
      <c r="ALD435" s="234"/>
      <c r="ALE435" s="234"/>
      <c r="ALF435" s="234"/>
      <c r="ALG435" s="234"/>
      <c r="ALH435" s="234"/>
      <c r="ALI435" s="234"/>
      <c r="ALJ435" s="234"/>
      <c r="ALK435" s="234"/>
      <c r="ALL435" s="234"/>
      <c r="ALM435" s="234"/>
      <c r="ALN435" s="234"/>
      <c r="ALO435" s="234"/>
      <c r="ALP435" s="234"/>
      <c r="ALQ435" s="234"/>
      <c r="ALR435" s="234"/>
      <c r="ALS435" s="234"/>
      <c r="ALT435" s="234"/>
      <c r="ALU435" s="234"/>
      <c r="ALV435" s="234"/>
      <c r="ALW435" s="234"/>
      <c r="ALX435" s="234"/>
      <c r="ALY435" s="234"/>
      <c r="ALZ435" s="234"/>
      <c r="AMA435" s="234"/>
      <c r="AMB435" s="234"/>
      <c r="AMC435" s="234"/>
      <c r="AMD435" s="234"/>
      <c r="AME435" s="234"/>
      <c r="AMF435" s="234"/>
      <c r="AMG435" s="234"/>
      <c r="AMH435" s="234"/>
      <c r="AMI435" s="234"/>
      <c r="AMJ435" s="234"/>
      <c r="AMK435" s="234"/>
      <c r="AML435" s="234"/>
      <c r="AMM435" s="234"/>
      <c r="AMN435" s="234"/>
      <c r="AMO435" s="234"/>
      <c r="AMP435" s="234"/>
      <c r="AMQ435" s="234"/>
      <c r="AMR435" s="234"/>
      <c r="AMS435" s="234"/>
      <c r="AMT435" s="234"/>
      <c r="AMU435" s="234"/>
      <c r="AMV435" s="234"/>
      <c r="AMW435" s="234"/>
      <c r="AMX435" s="234"/>
      <c r="AMY435" s="234"/>
      <c r="AMZ435" s="234"/>
      <c r="ANA435" s="234"/>
      <c r="ANB435" s="234"/>
      <c r="ANC435" s="234"/>
      <c r="AND435" s="234"/>
      <c r="ANE435" s="234"/>
      <c r="ANF435" s="234"/>
      <c r="ANG435" s="234"/>
      <c r="ANH435" s="234"/>
      <c r="ANI435" s="234"/>
      <c r="ANJ435" s="234"/>
      <c r="ANK435" s="234"/>
      <c r="ANL435" s="234"/>
      <c r="ANM435" s="234"/>
      <c r="ANN435" s="234"/>
      <c r="ANO435" s="234"/>
      <c r="ANP435" s="234"/>
      <c r="ANQ435" s="234"/>
      <c r="ANR435" s="234"/>
      <c r="ANS435" s="234"/>
      <c r="ANT435" s="234"/>
      <c r="ANU435" s="234"/>
      <c r="ANV435" s="234"/>
      <c r="ANW435" s="234"/>
      <c r="ANX435" s="234"/>
      <c r="ANY435" s="234"/>
      <c r="ANZ435" s="234"/>
      <c r="AOA435" s="234"/>
      <c r="AOB435" s="234"/>
      <c r="AOC435" s="234"/>
      <c r="AOD435" s="234"/>
      <c r="AOE435" s="234"/>
      <c r="AOF435" s="234"/>
      <c r="AOG435" s="234"/>
      <c r="AOH435" s="234"/>
      <c r="AOI435" s="234"/>
      <c r="AOJ435" s="234"/>
      <c r="AOK435" s="234"/>
      <c r="AOL435" s="234"/>
      <c r="AOM435" s="234"/>
      <c r="AON435" s="234"/>
      <c r="AOO435" s="234"/>
      <c r="AOP435" s="234"/>
      <c r="AOQ435" s="234"/>
      <c r="AOR435" s="234"/>
      <c r="AOS435" s="234"/>
      <c r="AOT435" s="234"/>
      <c r="AOU435" s="234"/>
      <c r="AOV435" s="234"/>
      <c r="AOW435" s="234"/>
      <c r="AOX435" s="234"/>
      <c r="AOY435" s="234"/>
      <c r="AOZ435" s="234"/>
      <c r="APA435" s="234"/>
      <c r="APB435" s="234"/>
      <c r="APC435" s="234"/>
      <c r="APD435" s="234"/>
      <c r="APE435" s="234"/>
      <c r="APF435" s="234"/>
      <c r="APG435" s="234"/>
      <c r="APH435" s="234"/>
      <c r="API435" s="234"/>
      <c r="APJ435" s="234"/>
      <c r="APK435" s="234"/>
      <c r="APL435" s="234"/>
      <c r="APM435" s="234"/>
      <c r="APN435" s="234"/>
      <c r="APO435" s="234"/>
      <c r="APP435" s="234"/>
      <c r="APQ435" s="234"/>
      <c r="APR435" s="234"/>
      <c r="APS435" s="234"/>
      <c r="APT435" s="234"/>
      <c r="APU435" s="234"/>
      <c r="APV435" s="234"/>
      <c r="APW435" s="234"/>
      <c r="APX435" s="234"/>
      <c r="APY435" s="234"/>
      <c r="APZ435" s="234"/>
      <c r="AQA435" s="234"/>
      <c r="AQB435" s="234"/>
      <c r="AQC435" s="234"/>
      <c r="AQD435" s="234"/>
      <c r="AQE435" s="234"/>
      <c r="AQF435" s="234"/>
      <c r="AQG435" s="234"/>
      <c r="AQH435" s="234"/>
      <c r="AQI435" s="234"/>
      <c r="AQJ435" s="234"/>
      <c r="AQK435" s="234"/>
      <c r="AQL435" s="234"/>
      <c r="AQM435" s="234"/>
      <c r="AQN435" s="234"/>
      <c r="AQO435" s="234"/>
      <c r="AQP435" s="234"/>
      <c r="AQQ435" s="234"/>
      <c r="AQR435" s="234"/>
      <c r="AQS435" s="234"/>
      <c r="AQT435" s="234"/>
      <c r="AQU435" s="234"/>
      <c r="AQV435" s="234"/>
      <c r="AQW435" s="234"/>
      <c r="AQX435" s="234"/>
      <c r="AQY435" s="234"/>
      <c r="AQZ435" s="234"/>
      <c r="ARA435" s="234"/>
      <c r="ARB435" s="234"/>
      <c r="ARC435" s="234"/>
      <c r="ARD435" s="234"/>
      <c r="ARE435" s="234"/>
      <c r="ARF435" s="234"/>
      <c r="ARG435" s="234"/>
      <c r="ARH435" s="234"/>
      <c r="ARI435" s="234"/>
      <c r="ARJ435" s="234"/>
      <c r="ARK435" s="234"/>
      <c r="ARL435" s="234"/>
      <c r="ARM435" s="234"/>
      <c r="ARN435" s="234"/>
      <c r="ARO435" s="234"/>
      <c r="ARP435" s="234"/>
      <c r="ARQ435" s="234"/>
      <c r="ARR435" s="234"/>
      <c r="ARS435" s="234"/>
      <c r="ART435" s="234"/>
      <c r="ARU435" s="234"/>
      <c r="ARV435" s="234"/>
      <c r="ARW435" s="234"/>
      <c r="ARX435" s="234"/>
      <c r="ARY435" s="234"/>
      <c r="ARZ435" s="234"/>
      <c r="ASA435" s="234"/>
      <c r="ASB435" s="234"/>
      <c r="ASC435" s="234"/>
      <c r="ASD435" s="234"/>
      <c r="ASE435" s="234"/>
      <c r="ASF435" s="234"/>
      <c r="ASG435" s="234"/>
      <c r="ASH435" s="234"/>
      <c r="ASI435" s="234"/>
      <c r="ASJ435" s="234"/>
      <c r="ASK435" s="234"/>
      <c r="ASL435" s="234"/>
      <c r="ASM435" s="234"/>
      <c r="ASN435" s="234"/>
      <c r="ASO435" s="234"/>
      <c r="ASP435" s="234"/>
      <c r="ASQ435" s="234"/>
      <c r="ASR435" s="234"/>
      <c r="ASS435" s="234"/>
      <c r="AST435" s="234"/>
      <c r="ASU435" s="234"/>
      <c r="ASV435" s="234"/>
      <c r="ASW435" s="234"/>
      <c r="ASX435" s="234"/>
      <c r="ASY435" s="234"/>
      <c r="ASZ435" s="234"/>
      <c r="ATA435" s="234"/>
      <c r="ATB435" s="234"/>
      <c r="ATC435" s="234"/>
      <c r="ATD435" s="234"/>
      <c r="ATE435" s="234"/>
      <c r="ATF435" s="234"/>
      <c r="ATG435" s="234"/>
      <c r="ATH435" s="234"/>
      <c r="ATI435" s="234"/>
      <c r="ATJ435" s="234"/>
      <c r="ATK435" s="234"/>
      <c r="ATL435" s="234"/>
      <c r="ATM435" s="234"/>
      <c r="ATN435" s="234"/>
      <c r="ATO435" s="234"/>
      <c r="ATP435" s="234"/>
      <c r="ATQ435" s="234"/>
      <c r="ATR435" s="234"/>
      <c r="ATS435" s="234"/>
      <c r="ATT435" s="234"/>
      <c r="ATU435" s="234"/>
      <c r="ATV435" s="234"/>
      <c r="ATW435" s="234"/>
      <c r="ATX435" s="234"/>
      <c r="ATY435" s="234"/>
      <c r="ATZ435" s="234"/>
      <c r="AUA435" s="234"/>
      <c r="AUB435" s="234"/>
      <c r="AUC435" s="234"/>
      <c r="AUD435" s="234"/>
      <c r="AUE435" s="234"/>
      <c r="AUF435" s="234"/>
      <c r="AUG435" s="234"/>
      <c r="AUH435" s="234"/>
      <c r="AUI435" s="234"/>
      <c r="AUJ435" s="234"/>
      <c r="AUK435" s="234"/>
      <c r="AUL435" s="234"/>
      <c r="AUM435" s="234"/>
      <c r="AUN435" s="234"/>
      <c r="AUO435" s="234"/>
      <c r="AUP435" s="234"/>
      <c r="AUQ435" s="234"/>
      <c r="AUR435" s="234"/>
      <c r="AUS435" s="234"/>
      <c r="AUT435" s="234"/>
      <c r="AUU435" s="234"/>
      <c r="AUV435" s="234"/>
      <c r="AUW435" s="234"/>
      <c r="AUX435" s="234"/>
      <c r="AUY435" s="234"/>
      <c r="AUZ435" s="234"/>
      <c r="AVA435" s="234"/>
      <c r="AVB435" s="234"/>
      <c r="AVC435" s="234"/>
      <c r="AVD435" s="234"/>
      <c r="AVE435" s="234"/>
      <c r="AVF435" s="234"/>
      <c r="AVG435" s="234"/>
      <c r="AVH435" s="234"/>
      <c r="AVI435" s="234"/>
      <c r="AVJ435" s="234"/>
      <c r="AVK435" s="234"/>
      <c r="AVL435" s="234"/>
      <c r="AVM435" s="234"/>
      <c r="AVN435" s="234"/>
      <c r="AVO435" s="234"/>
      <c r="AVP435" s="234"/>
      <c r="AVQ435" s="234"/>
      <c r="AVR435" s="234"/>
      <c r="AVS435" s="234"/>
      <c r="AVT435" s="234"/>
      <c r="AVU435" s="234"/>
      <c r="AVV435" s="234"/>
      <c r="AVW435" s="234"/>
      <c r="AVX435" s="234"/>
      <c r="AVY435" s="234"/>
      <c r="AVZ435" s="234"/>
      <c r="AWA435" s="234"/>
      <c r="AWB435" s="234"/>
      <c r="AWC435" s="234"/>
      <c r="AWD435" s="234"/>
      <c r="AWE435" s="234"/>
      <c r="AWF435" s="234"/>
      <c r="AWG435" s="234"/>
      <c r="AWH435" s="234"/>
      <c r="AWI435" s="234"/>
      <c r="AWJ435" s="234"/>
      <c r="AWK435" s="234"/>
      <c r="AWL435" s="234"/>
      <c r="AWM435" s="234"/>
      <c r="AWN435" s="234"/>
      <c r="AWO435" s="234"/>
      <c r="AWP435" s="234"/>
      <c r="AWQ435" s="234"/>
      <c r="AWR435" s="234"/>
      <c r="AWS435" s="234"/>
      <c r="AWT435" s="234"/>
      <c r="AWU435" s="234"/>
      <c r="AWV435" s="234"/>
      <c r="AWW435" s="234"/>
      <c r="AWX435" s="234"/>
      <c r="AWY435" s="234"/>
      <c r="AWZ435" s="234"/>
      <c r="AXA435" s="234"/>
      <c r="AXB435" s="234"/>
      <c r="AXC435" s="234"/>
      <c r="AXD435" s="234"/>
      <c r="AXE435" s="234"/>
      <c r="AXF435" s="234"/>
      <c r="AXG435" s="234"/>
      <c r="AXH435" s="234"/>
      <c r="AXI435" s="234"/>
      <c r="AXJ435" s="234"/>
      <c r="AXK435" s="234"/>
      <c r="AXL435" s="234"/>
      <c r="AXM435" s="234"/>
      <c r="AXN435" s="234"/>
      <c r="AXO435" s="234"/>
      <c r="AXP435" s="234"/>
      <c r="AXQ435" s="234"/>
      <c r="AXR435" s="234"/>
      <c r="AXS435" s="234"/>
      <c r="AXT435" s="234"/>
      <c r="AXU435" s="234"/>
      <c r="AXV435" s="234"/>
      <c r="AXW435" s="234"/>
      <c r="AXX435" s="234"/>
      <c r="AXY435" s="234"/>
      <c r="AXZ435" s="234"/>
      <c r="AYA435" s="234"/>
      <c r="AYB435" s="234"/>
      <c r="AYC435" s="234"/>
      <c r="AYD435" s="234"/>
      <c r="AYE435" s="234"/>
      <c r="AYF435" s="234"/>
      <c r="AYG435" s="234"/>
      <c r="AYH435" s="234"/>
      <c r="AYI435" s="234"/>
      <c r="AYJ435" s="234"/>
      <c r="AYK435" s="234"/>
      <c r="AYL435" s="234"/>
      <c r="AYM435" s="234"/>
      <c r="AYN435" s="234"/>
      <c r="AYO435" s="234"/>
      <c r="AYP435" s="234"/>
      <c r="AYQ435" s="234"/>
      <c r="AYR435" s="234"/>
      <c r="AYS435" s="234"/>
      <c r="AYT435" s="234"/>
      <c r="AYU435" s="234"/>
      <c r="AYV435" s="234"/>
      <c r="AYW435" s="234"/>
      <c r="AYX435" s="234"/>
      <c r="AYY435" s="234"/>
      <c r="AYZ435" s="234"/>
      <c r="AZA435" s="234"/>
      <c r="AZB435" s="234"/>
      <c r="AZC435" s="234"/>
      <c r="AZD435" s="234"/>
      <c r="AZE435" s="234"/>
      <c r="AZF435" s="234"/>
      <c r="AZG435" s="234"/>
      <c r="AZH435" s="234"/>
      <c r="AZI435" s="234"/>
      <c r="AZJ435" s="234"/>
      <c r="AZK435" s="234"/>
      <c r="AZL435" s="234"/>
      <c r="AZM435" s="234"/>
      <c r="AZN435" s="234"/>
      <c r="AZO435" s="234"/>
      <c r="AZP435" s="234"/>
      <c r="AZQ435" s="234"/>
      <c r="AZR435" s="234"/>
      <c r="AZS435" s="234"/>
      <c r="AZT435" s="234"/>
      <c r="AZU435" s="234"/>
      <c r="AZV435" s="234"/>
      <c r="AZW435" s="234"/>
      <c r="AZX435" s="234"/>
      <c r="AZY435" s="234"/>
      <c r="AZZ435" s="234"/>
      <c r="BAA435" s="234"/>
      <c r="BAB435" s="234"/>
      <c r="BAC435" s="234"/>
      <c r="BAD435" s="234"/>
      <c r="BAE435" s="234"/>
      <c r="BAF435" s="234"/>
      <c r="BAG435" s="234"/>
      <c r="BAH435" s="234"/>
      <c r="BAI435" s="234"/>
      <c r="BAJ435" s="234"/>
      <c r="BAK435" s="234"/>
      <c r="BAL435" s="234"/>
      <c r="BAM435" s="234"/>
      <c r="BAN435" s="234"/>
      <c r="BAO435" s="234"/>
      <c r="BAP435" s="234"/>
      <c r="BAQ435" s="234"/>
      <c r="BAR435" s="234"/>
      <c r="BAS435" s="234"/>
      <c r="BAT435" s="234"/>
      <c r="BAU435" s="234"/>
      <c r="BAV435" s="234"/>
      <c r="BAW435" s="234"/>
      <c r="BAX435" s="234"/>
      <c r="BAY435" s="234"/>
      <c r="BAZ435" s="234"/>
      <c r="BBA435" s="234"/>
      <c r="BBB435" s="234"/>
      <c r="BBC435" s="234"/>
      <c r="BBD435" s="234"/>
      <c r="BBE435" s="234"/>
      <c r="BBF435" s="234"/>
      <c r="BBG435" s="234"/>
      <c r="BBH435" s="234"/>
      <c r="BBI435" s="234"/>
      <c r="BBJ435" s="234"/>
      <c r="BBK435" s="234"/>
      <c r="BBL435" s="234"/>
      <c r="BBM435" s="234"/>
      <c r="BBN435" s="234"/>
      <c r="BBO435" s="234"/>
      <c r="BBP435" s="234"/>
      <c r="BBQ435" s="234"/>
      <c r="BBR435" s="234"/>
      <c r="BBS435" s="234"/>
      <c r="BBT435" s="234"/>
      <c r="BBU435" s="234"/>
      <c r="BBV435" s="234"/>
      <c r="BBW435" s="234"/>
      <c r="BBX435" s="234"/>
      <c r="BBY435" s="234"/>
      <c r="BBZ435" s="234"/>
      <c r="BCA435" s="234"/>
      <c r="BCB435" s="234"/>
      <c r="BCC435" s="234"/>
      <c r="BCD435" s="234"/>
      <c r="BCE435" s="234"/>
      <c r="BCF435" s="234"/>
      <c r="BCG435" s="234"/>
      <c r="BCH435" s="234"/>
      <c r="BCI435" s="234"/>
      <c r="BCJ435" s="234"/>
      <c r="BCK435" s="234"/>
      <c r="BCL435" s="234"/>
      <c r="BCM435" s="234"/>
      <c r="BCN435" s="234"/>
      <c r="BCO435" s="234"/>
      <c r="BCP435" s="234"/>
      <c r="BCQ435" s="234"/>
      <c r="BCR435" s="234"/>
      <c r="BCS435" s="234"/>
      <c r="BCT435" s="234"/>
      <c r="BCU435" s="234"/>
      <c r="BCV435" s="234"/>
      <c r="BCW435" s="234"/>
      <c r="BCX435" s="234"/>
      <c r="BCY435" s="234"/>
      <c r="BCZ435" s="234"/>
      <c r="BDA435" s="234"/>
      <c r="BDB435" s="234"/>
      <c r="BDC435" s="234"/>
      <c r="BDD435" s="234"/>
      <c r="BDE435" s="234"/>
      <c r="BDF435" s="234"/>
      <c r="BDG435" s="234"/>
      <c r="BDH435" s="234"/>
      <c r="BDI435" s="234"/>
      <c r="BDJ435" s="234"/>
      <c r="BDK435" s="234"/>
      <c r="BDL435" s="234"/>
      <c r="BDM435" s="234"/>
      <c r="BDN435" s="234"/>
      <c r="BDO435" s="234"/>
      <c r="BDP435" s="234"/>
      <c r="BDQ435" s="234"/>
      <c r="BDR435" s="234"/>
      <c r="BDS435" s="234"/>
      <c r="BDT435" s="234"/>
      <c r="BDU435" s="234"/>
      <c r="BDV435" s="234"/>
      <c r="BDW435" s="234"/>
      <c r="BDX435" s="234"/>
      <c r="BDY435" s="234"/>
      <c r="BDZ435" s="234"/>
      <c r="BEA435" s="234"/>
      <c r="BEB435" s="234"/>
      <c r="BEC435" s="234"/>
      <c r="BED435" s="234"/>
      <c r="BEE435" s="234"/>
      <c r="BEF435" s="234"/>
      <c r="BEG435" s="234"/>
      <c r="BEH435" s="234"/>
      <c r="BEI435" s="234"/>
      <c r="BEJ435" s="234"/>
      <c r="BEK435" s="234"/>
      <c r="BEL435" s="234"/>
      <c r="BEM435" s="234"/>
      <c r="BEN435" s="234"/>
      <c r="BEO435" s="234"/>
      <c r="BEP435" s="234"/>
      <c r="BEQ435" s="234"/>
      <c r="BER435" s="234"/>
      <c r="BES435" s="234"/>
      <c r="BET435" s="234"/>
      <c r="BEU435" s="234"/>
      <c r="BEV435" s="234"/>
      <c r="BEW435" s="234"/>
      <c r="BEX435" s="234"/>
      <c r="BEY435" s="234"/>
      <c r="BEZ435" s="234"/>
      <c r="BFA435" s="234"/>
      <c r="BFB435" s="234"/>
      <c r="BFC435" s="234"/>
      <c r="BFD435" s="234"/>
      <c r="BFE435" s="234"/>
      <c r="BFF435" s="234"/>
      <c r="BFG435" s="234"/>
      <c r="BFH435" s="234"/>
      <c r="BFI435" s="234"/>
      <c r="BFJ435" s="234"/>
      <c r="BFK435" s="234"/>
      <c r="BFL435" s="234"/>
      <c r="BFM435" s="234"/>
      <c r="BFN435" s="234"/>
      <c r="BFO435" s="234"/>
      <c r="BFP435" s="234"/>
      <c r="BFQ435" s="234"/>
      <c r="BFR435" s="234"/>
      <c r="BFS435" s="234"/>
      <c r="BFT435" s="234"/>
      <c r="BFU435" s="234"/>
      <c r="BFV435" s="234"/>
      <c r="BFW435" s="234"/>
      <c r="BFX435" s="234"/>
      <c r="BFY435" s="234"/>
      <c r="BFZ435" s="234"/>
      <c r="BGA435" s="234"/>
      <c r="BGB435" s="234"/>
      <c r="BGC435" s="234"/>
      <c r="BGD435" s="234"/>
      <c r="BGE435" s="234"/>
      <c r="BGF435" s="234"/>
      <c r="BGG435" s="234"/>
      <c r="BGH435" s="234"/>
      <c r="BGI435" s="234"/>
      <c r="BGJ435" s="234"/>
      <c r="BGK435" s="234"/>
      <c r="BGL435" s="234"/>
      <c r="BGM435" s="234"/>
      <c r="BGN435" s="234"/>
      <c r="BGO435" s="234"/>
      <c r="BGP435" s="234"/>
      <c r="BGQ435" s="234"/>
      <c r="BGR435" s="234"/>
      <c r="BGS435" s="234"/>
      <c r="BGT435" s="234"/>
      <c r="BGU435" s="234"/>
      <c r="BGV435" s="234"/>
      <c r="BGW435" s="234"/>
      <c r="BGX435" s="234"/>
      <c r="BGY435" s="234"/>
      <c r="BGZ435" s="234"/>
      <c r="BHA435" s="234"/>
      <c r="BHB435" s="234"/>
      <c r="BHC435" s="234"/>
      <c r="BHD435" s="234"/>
      <c r="BHE435" s="234"/>
      <c r="BHF435" s="234"/>
      <c r="BHG435" s="234"/>
      <c r="BHH435" s="234"/>
      <c r="BHI435" s="234"/>
      <c r="BHJ435" s="234"/>
      <c r="BHK435" s="234"/>
      <c r="BHL435" s="234"/>
      <c r="BHM435" s="234"/>
      <c r="BHN435" s="234"/>
      <c r="BHO435" s="234"/>
      <c r="BHP435" s="234"/>
      <c r="BHQ435" s="234"/>
      <c r="BHR435" s="234"/>
      <c r="BHS435" s="234"/>
      <c r="BHT435" s="234"/>
      <c r="BHU435" s="234"/>
      <c r="BHV435" s="234"/>
      <c r="BHW435" s="234"/>
      <c r="BHX435" s="234"/>
      <c r="BHY435" s="234"/>
      <c r="BHZ435" s="234"/>
      <c r="BIA435" s="234"/>
      <c r="BIB435" s="234"/>
      <c r="BIC435" s="234"/>
      <c r="BID435" s="234"/>
      <c r="BIE435" s="234"/>
      <c r="BIF435" s="234"/>
      <c r="BIG435" s="234"/>
      <c r="BIH435" s="234"/>
      <c r="BII435" s="234"/>
      <c r="BIJ435" s="234"/>
      <c r="BIK435" s="234"/>
      <c r="BIL435" s="234"/>
      <c r="BIM435" s="234"/>
      <c r="BIN435" s="234"/>
      <c r="BIO435" s="234"/>
      <c r="BIP435" s="234"/>
      <c r="BIQ435" s="234"/>
      <c r="BIR435" s="234"/>
      <c r="BIS435" s="234"/>
      <c r="BIT435" s="234"/>
      <c r="BIU435" s="234"/>
      <c r="BIV435" s="234"/>
      <c r="BIW435" s="234"/>
      <c r="BIX435" s="234"/>
      <c r="BIY435" s="234"/>
      <c r="BIZ435" s="234"/>
      <c r="BJA435" s="234"/>
      <c r="BJB435" s="234"/>
      <c r="BJC435" s="234"/>
      <c r="BJD435" s="234"/>
      <c r="BJE435" s="234"/>
      <c r="BJF435" s="234"/>
      <c r="BJG435" s="234"/>
      <c r="BJH435" s="234"/>
      <c r="BJI435" s="234"/>
      <c r="BJJ435" s="234"/>
      <c r="BJK435" s="234"/>
      <c r="BJL435" s="234"/>
      <c r="BJM435" s="234"/>
      <c r="BJN435" s="234"/>
      <c r="BJO435" s="234"/>
      <c r="BJP435" s="234"/>
      <c r="BJQ435" s="234"/>
      <c r="BJR435" s="234"/>
      <c r="BJS435" s="234"/>
      <c r="BJT435" s="234"/>
      <c r="BJU435" s="234"/>
      <c r="BJV435" s="234"/>
      <c r="BJW435" s="234"/>
      <c r="BJX435" s="234"/>
      <c r="BJY435" s="234"/>
      <c r="BJZ435" s="234"/>
      <c r="BKA435" s="234"/>
      <c r="BKB435" s="234"/>
      <c r="BKC435" s="234"/>
      <c r="BKD435" s="234"/>
      <c r="BKE435" s="234"/>
      <c r="BKF435" s="234"/>
      <c r="BKG435" s="234"/>
      <c r="BKH435" s="234"/>
      <c r="BKI435" s="234"/>
      <c r="BKJ435" s="234"/>
      <c r="BKK435" s="234"/>
      <c r="BKL435" s="234"/>
      <c r="BKM435" s="234"/>
      <c r="BKN435" s="234"/>
      <c r="BKO435" s="234"/>
      <c r="BKP435" s="234"/>
      <c r="BKQ435" s="234"/>
      <c r="BKR435" s="234"/>
      <c r="BKS435" s="234"/>
      <c r="BKT435" s="234"/>
      <c r="BKU435" s="234"/>
      <c r="BKV435" s="234"/>
      <c r="BKW435" s="234"/>
      <c r="BKX435" s="234"/>
      <c r="BKY435" s="234"/>
      <c r="BKZ435" s="234"/>
      <c r="BLA435" s="234"/>
      <c r="BLB435" s="234"/>
      <c r="BLC435" s="234"/>
      <c r="BLD435" s="234"/>
      <c r="BLE435" s="234"/>
      <c r="BLF435" s="234"/>
      <c r="BLG435" s="234"/>
      <c r="BLH435" s="234"/>
      <c r="BLI435" s="234"/>
      <c r="BLJ435" s="234"/>
      <c r="BLK435" s="234"/>
      <c r="BLL435" s="234"/>
      <c r="BLM435" s="234"/>
      <c r="BLN435" s="234"/>
      <c r="BLO435" s="234"/>
      <c r="BLP435" s="234"/>
      <c r="BLQ435" s="234"/>
      <c r="BLR435" s="234"/>
      <c r="BLS435" s="234"/>
      <c r="BLT435" s="234"/>
      <c r="BLU435" s="234"/>
      <c r="BLV435" s="234"/>
      <c r="BLW435" s="234"/>
      <c r="BLX435" s="234"/>
      <c r="BLY435" s="234"/>
      <c r="BLZ435" s="234"/>
      <c r="BMA435" s="234"/>
      <c r="BMB435" s="234"/>
      <c r="BMC435" s="234"/>
      <c r="BMD435" s="234"/>
      <c r="BME435" s="234"/>
      <c r="BMF435" s="234"/>
      <c r="BMG435" s="234"/>
      <c r="BMH435" s="234"/>
      <c r="BMI435" s="234"/>
      <c r="BMJ435" s="234"/>
      <c r="BMK435" s="234"/>
      <c r="BML435" s="234"/>
      <c r="BMM435" s="234"/>
      <c r="BMN435" s="234"/>
      <c r="BMO435" s="234"/>
      <c r="BMP435" s="234"/>
      <c r="BMQ435" s="234"/>
      <c r="BMR435" s="234"/>
      <c r="BMS435" s="234"/>
      <c r="BMT435" s="234"/>
      <c r="BMU435" s="234"/>
      <c r="BMV435" s="234"/>
      <c r="BMW435" s="234"/>
      <c r="BMX435" s="234"/>
      <c r="BMY435" s="234"/>
      <c r="BMZ435" s="234"/>
      <c r="BNA435" s="234"/>
      <c r="BNB435" s="234"/>
      <c r="BNC435" s="234"/>
      <c r="BND435" s="234"/>
      <c r="BNE435" s="234"/>
      <c r="BNF435" s="234"/>
      <c r="BNG435" s="234"/>
      <c r="BNH435" s="234"/>
      <c r="BNI435" s="234"/>
      <c r="BNJ435" s="234"/>
      <c r="BNK435" s="234"/>
      <c r="BNL435" s="234"/>
      <c r="BNM435" s="234"/>
      <c r="BNN435" s="234"/>
      <c r="BNO435" s="234"/>
      <c r="BNP435" s="234"/>
      <c r="BNQ435" s="234"/>
      <c r="BNR435" s="234"/>
      <c r="BNS435" s="234"/>
      <c r="BNT435" s="234"/>
      <c r="BNU435" s="234"/>
      <c r="BNV435" s="234"/>
      <c r="BNW435" s="234"/>
      <c r="BNX435" s="234"/>
      <c r="BNY435" s="234"/>
      <c r="BNZ435" s="234"/>
      <c r="BOA435" s="234"/>
      <c r="BOB435" s="234"/>
      <c r="BOC435" s="234"/>
      <c r="BOD435" s="234"/>
      <c r="BOE435" s="234"/>
      <c r="BOF435" s="234"/>
      <c r="BOG435" s="234"/>
      <c r="BOH435" s="234"/>
      <c r="BOI435" s="234"/>
      <c r="BOJ435" s="234"/>
      <c r="BOK435" s="234"/>
      <c r="BOL435" s="234"/>
      <c r="BOM435" s="234"/>
      <c r="BON435" s="234"/>
      <c r="BOO435" s="234"/>
      <c r="BOP435" s="234"/>
      <c r="BOQ435" s="234"/>
      <c r="BOR435" s="234"/>
      <c r="BOS435" s="234"/>
      <c r="BOT435" s="234"/>
      <c r="BOU435" s="234"/>
      <c r="BOV435" s="234"/>
      <c r="BOW435" s="234"/>
      <c r="BOX435" s="234"/>
      <c r="BOY435" s="234"/>
      <c r="BOZ435" s="234"/>
      <c r="BPA435" s="234"/>
      <c r="BPB435" s="234"/>
      <c r="BPC435" s="234"/>
      <c r="BPD435" s="234"/>
      <c r="BPE435" s="234"/>
      <c r="BPF435" s="234"/>
      <c r="BPG435" s="234"/>
      <c r="BPH435" s="234"/>
      <c r="BPI435" s="234"/>
      <c r="BPJ435" s="234"/>
      <c r="BPK435" s="234"/>
      <c r="BPL435" s="234"/>
      <c r="BPM435" s="234"/>
      <c r="BPN435" s="234"/>
      <c r="BPO435" s="234"/>
      <c r="BPP435" s="234"/>
      <c r="BPQ435" s="234"/>
      <c r="BPR435" s="234"/>
      <c r="BPS435" s="234"/>
      <c r="BPT435" s="234"/>
      <c r="BPU435" s="234"/>
      <c r="BPV435" s="234"/>
      <c r="BPW435" s="234"/>
      <c r="BPX435" s="234"/>
      <c r="BPY435" s="234"/>
      <c r="BPZ435" s="234"/>
      <c r="BQA435" s="234"/>
      <c r="BQB435" s="234"/>
      <c r="BQC435" s="234"/>
      <c r="BQD435" s="234"/>
      <c r="BQE435" s="234"/>
      <c r="BQF435" s="234"/>
      <c r="BQG435" s="234"/>
      <c r="BQH435" s="234"/>
      <c r="BQI435" s="234"/>
      <c r="BQJ435" s="234"/>
      <c r="BQK435" s="234"/>
      <c r="BQL435" s="234"/>
      <c r="BQM435" s="234"/>
      <c r="BQN435" s="234"/>
      <c r="BQO435" s="234"/>
      <c r="BQP435" s="234"/>
      <c r="BQQ435" s="234"/>
      <c r="BQR435" s="234"/>
      <c r="BQS435" s="234"/>
      <c r="BQT435" s="234"/>
      <c r="BQU435" s="234"/>
      <c r="BQV435" s="234"/>
      <c r="BQW435" s="234"/>
      <c r="BQX435" s="234"/>
      <c r="BQY435" s="234"/>
      <c r="BQZ435" s="234"/>
      <c r="BRA435" s="234"/>
      <c r="BRB435" s="234"/>
      <c r="BRC435" s="234"/>
      <c r="BRD435" s="234"/>
      <c r="BRE435" s="234"/>
      <c r="BRF435" s="234"/>
      <c r="BRG435" s="234"/>
      <c r="BRH435" s="234"/>
      <c r="BRI435" s="234"/>
      <c r="BRJ435" s="234"/>
      <c r="BRK435" s="234"/>
      <c r="BRL435" s="234"/>
      <c r="BRM435" s="234"/>
      <c r="BRN435" s="234"/>
      <c r="BRO435" s="234"/>
      <c r="BRP435" s="234"/>
      <c r="BRQ435" s="234"/>
      <c r="BRR435" s="234"/>
      <c r="BRS435" s="234"/>
      <c r="BRT435" s="234"/>
      <c r="BRU435" s="234"/>
      <c r="BRV435" s="234"/>
      <c r="BRW435" s="234"/>
      <c r="BRX435" s="234"/>
      <c r="BRY435" s="234"/>
      <c r="BRZ435" s="234"/>
      <c r="BSA435" s="234"/>
      <c r="BSB435" s="234"/>
      <c r="BSC435" s="234"/>
      <c r="BSD435" s="234"/>
      <c r="BSE435" s="234"/>
      <c r="BSF435" s="234"/>
      <c r="BSG435" s="234"/>
      <c r="BSH435" s="234"/>
      <c r="BSI435" s="234"/>
      <c r="BSJ435" s="234"/>
      <c r="BSK435" s="234"/>
      <c r="BSL435" s="234"/>
      <c r="BSM435" s="234"/>
      <c r="BSN435" s="234"/>
      <c r="BSO435" s="234"/>
      <c r="BSP435" s="234"/>
      <c r="BSQ435" s="234"/>
      <c r="BSR435" s="234"/>
      <c r="BSS435" s="234"/>
      <c r="BST435" s="234"/>
      <c r="BSU435" s="234"/>
      <c r="BSV435" s="234"/>
      <c r="BSW435" s="234"/>
      <c r="BSX435" s="234"/>
      <c r="BSY435" s="234"/>
      <c r="BSZ435" s="234"/>
      <c r="BTA435" s="234"/>
      <c r="BTB435" s="234"/>
      <c r="BTC435" s="234"/>
      <c r="BTD435" s="234"/>
      <c r="BTE435" s="234"/>
      <c r="BTF435" s="234"/>
      <c r="BTG435" s="234"/>
      <c r="BTH435" s="234"/>
      <c r="BTI435" s="234"/>
      <c r="BTJ435" s="234"/>
      <c r="BTK435" s="234"/>
      <c r="BTL435" s="234"/>
      <c r="BTM435" s="234"/>
      <c r="BTN435" s="234"/>
      <c r="BTO435" s="234"/>
      <c r="BTP435" s="234"/>
      <c r="BTQ435" s="234"/>
      <c r="BTR435" s="234"/>
      <c r="BTS435" s="234"/>
      <c r="BTT435" s="234"/>
      <c r="BTU435" s="234"/>
      <c r="BTV435" s="234"/>
      <c r="BTW435" s="234"/>
      <c r="BTX435" s="234"/>
      <c r="BTY435" s="234"/>
      <c r="BTZ435" s="234"/>
      <c r="BUA435" s="234"/>
      <c r="BUB435" s="234"/>
      <c r="BUC435" s="234"/>
      <c r="BUD435" s="234"/>
      <c r="BUE435" s="234"/>
      <c r="BUF435" s="234"/>
      <c r="BUG435" s="234"/>
      <c r="BUH435" s="234"/>
      <c r="BUI435" s="234"/>
      <c r="BUJ435" s="234"/>
      <c r="BUK435" s="234"/>
      <c r="BUL435" s="234"/>
      <c r="BUM435" s="234"/>
      <c r="BUN435" s="234"/>
      <c r="BUO435" s="234"/>
      <c r="BUP435" s="234"/>
      <c r="BUQ435" s="234"/>
      <c r="BUR435" s="234"/>
      <c r="BUS435" s="234"/>
      <c r="BUT435" s="234"/>
      <c r="BUU435" s="234"/>
      <c r="BUV435" s="234"/>
      <c r="BUW435" s="234"/>
      <c r="BUX435" s="234"/>
      <c r="BUY435" s="234"/>
      <c r="BUZ435" s="234"/>
      <c r="BVA435" s="234"/>
      <c r="BVB435" s="234"/>
      <c r="BVC435" s="234"/>
      <c r="BVD435" s="234"/>
      <c r="BVE435" s="234"/>
      <c r="BVF435" s="234"/>
      <c r="BVG435" s="234"/>
      <c r="BVH435" s="234"/>
      <c r="BVI435" s="234"/>
      <c r="BVJ435" s="234"/>
      <c r="BVK435" s="234"/>
      <c r="BVL435" s="234"/>
      <c r="BVM435" s="234"/>
      <c r="BVN435" s="234"/>
      <c r="BVO435" s="234"/>
      <c r="BVP435" s="234"/>
      <c r="BVQ435" s="234"/>
      <c r="BVR435" s="234"/>
      <c r="BVS435" s="234"/>
      <c r="BVT435" s="234"/>
      <c r="BVU435" s="234"/>
      <c r="BVV435" s="234"/>
      <c r="BVW435" s="234"/>
      <c r="BVX435" s="234"/>
      <c r="BVY435" s="234"/>
      <c r="BVZ435" s="234"/>
      <c r="BWA435" s="234"/>
      <c r="BWB435" s="234"/>
      <c r="BWC435" s="234"/>
      <c r="BWD435" s="234"/>
      <c r="BWE435" s="234"/>
      <c r="BWF435" s="234"/>
      <c r="BWG435" s="234"/>
      <c r="BWH435" s="234"/>
      <c r="BWI435" s="234"/>
      <c r="BWJ435" s="234"/>
      <c r="BWK435" s="234"/>
      <c r="BWL435" s="234"/>
      <c r="BWM435" s="234"/>
      <c r="BWN435" s="234"/>
      <c r="BWO435" s="234"/>
      <c r="BWP435" s="234"/>
      <c r="BWQ435" s="234"/>
      <c r="BWR435" s="234"/>
      <c r="BWS435" s="234"/>
      <c r="BWT435" s="234"/>
      <c r="BWU435" s="234"/>
      <c r="BWV435" s="234"/>
      <c r="BWW435" s="234"/>
      <c r="BWX435" s="234"/>
      <c r="BWY435" s="234"/>
      <c r="BWZ435" s="234"/>
      <c r="BXA435" s="234"/>
      <c r="BXB435" s="234"/>
      <c r="BXC435" s="234"/>
      <c r="BXD435" s="234"/>
      <c r="BXE435" s="234"/>
      <c r="BXF435" s="234"/>
      <c r="BXG435" s="234"/>
      <c r="BXH435" s="234"/>
      <c r="BXI435" s="234"/>
      <c r="BXJ435" s="234"/>
      <c r="BXK435" s="234"/>
      <c r="BXL435" s="234"/>
      <c r="BXM435" s="234"/>
      <c r="BXN435" s="234"/>
      <c r="BXO435" s="234"/>
      <c r="BXP435" s="234"/>
      <c r="BXQ435" s="234"/>
      <c r="BXR435" s="234"/>
      <c r="BXS435" s="234"/>
      <c r="BXT435" s="234"/>
      <c r="BXU435" s="234"/>
      <c r="BXV435" s="234"/>
      <c r="BXW435" s="234"/>
      <c r="BXX435" s="234"/>
      <c r="BXY435" s="234"/>
      <c r="BXZ435" s="234"/>
      <c r="BYA435" s="234"/>
      <c r="BYB435" s="234"/>
      <c r="BYC435" s="234"/>
      <c r="BYD435" s="234"/>
      <c r="BYE435" s="234"/>
      <c r="BYF435" s="234"/>
      <c r="BYG435" s="234"/>
      <c r="BYH435" s="234"/>
      <c r="BYI435" s="234"/>
      <c r="BYJ435" s="234"/>
      <c r="BYK435" s="234"/>
      <c r="BYL435" s="234"/>
      <c r="BYM435" s="234"/>
      <c r="BYN435" s="234"/>
      <c r="BYO435" s="234"/>
      <c r="BYP435" s="234"/>
      <c r="BYQ435" s="234"/>
      <c r="BYR435" s="234"/>
      <c r="BYS435" s="234"/>
      <c r="BYT435" s="234"/>
      <c r="BYU435" s="234"/>
      <c r="BYV435" s="234"/>
      <c r="BYW435" s="234"/>
      <c r="BYX435" s="234"/>
      <c r="BYY435" s="234"/>
      <c r="BYZ435" s="234"/>
      <c r="BZA435" s="234"/>
      <c r="BZB435" s="234"/>
      <c r="BZC435" s="234"/>
      <c r="BZD435" s="234"/>
      <c r="BZE435" s="234"/>
      <c r="BZF435" s="234"/>
      <c r="BZG435" s="234"/>
      <c r="BZH435" s="234"/>
      <c r="BZI435" s="234"/>
      <c r="BZJ435" s="234"/>
      <c r="BZK435" s="234"/>
      <c r="BZL435" s="234"/>
      <c r="BZM435" s="234"/>
      <c r="BZN435" s="234"/>
      <c r="BZO435" s="234"/>
      <c r="BZP435" s="234"/>
      <c r="BZQ435" s="234"/>
      <c r="BZR435" s="234"/>
      <c r="BZS435" s="234"/>
      <c r="BZT435" s="234"/>
      <c r="BZU435" s="234"/>
      <c r="BZV435" s="234"/>
      <c r="BZW435" s="234"/>
      <c r="BZX435" s="234"/>
      <c r="BZY435" s="234"/>
      <c r="BZZ435" s="234"/>
      <c r="CAA435" s="234"/>
      <c r="CAB435" s="234"/>
      <c r="CAC435" s="234"/>
      <c r="CAD435" s="234"/>
      <c r="CAE435" s="234"/>
      <c r="CAF435" s="234"/>
      <c r="CAG435" s="234"/>
      <c r="CAH435" s="234"/>
      <c r="CAI435" s="234"/>
      <c r="CAJ435" s="234"/>
      <c r="CAK435" s="234"/>
      <c r="CAL435" s="234"/>
      <c r="CAM435" s="234"/>
      <c r="CAN435" s="234"/>
      <c r="CAO435" s="234"/>
      <c r="CAP435" s="234"/>
      <c r="CAQ435" s="234"/>
      <c r="CAR435" s="234"/>
      <c r="CAS435" s="234"/>
      <c r="CAT435" s="234"/>
      <c r="CAU435" s="234"/>
      <c r="CAV435" s="234"/>
      <c r="CAW435" s="234"/>
      <c r="CAX435" s="234"/>
      <c r="CAY435" s="234"/>
      <c r="CAZ435" s="234"/>
      <c r="CBA435" s="234"/>
      <c r="CBB435" s="234"/>
      <c r="CBC435" s="234"/>
      <c r="CBD435" s="234"/>
      <c r="CBE435" s="234"/>
      <c r="CBF435" s="234"/>
      <c r="CBG435" s="234"/>
      <c r="CBH435" s="234"/>
      <c r="CBI435" s="234"/>
      <c r="CBJ435" s="234"/>
      <c r="CBK435" s="234"/>
      <c r="CBL435" s="234"/>
      <c r="CBM435" s="234"/>
      <c r="CBN435" s="234"/>
      <c r="CBO435" s="234"/>
      <c r="CBP435" s="234"/>
      <c r="CBQ435" s="234"/>
      <c r="CBR435" s="234"/>
      <c r="CBS435" s="234"/>
      <c r="CBT435" s="234"/>
      <c r="CBU435" s="234"/>
      <c r="CBV435" s="234"/>
      <c r="CBW435" s="234"/>
      <c r="CBX435" s="234"/>
      <c r="CBY435" s="234"/>
      <c r="CBZ435" s="234"/>
      <c r="CCA435" s="234"/>
      <c r="CCB435" s="234"/>
      <c r="CCC435" s="234"/>
      <c r="CCD435" s="234"/>
      <c r="CCE435" s="234"/>
      <c r="CCF435" s="234"/>
      <c r="CCG435" s="234"/>
      <c r="CCH435" s="234"/>
      <c r="CCI435" s="234"/>
      <c r="CCJ435" s="234"/>
      <c r="CCK435" s="234"/>
      <c r="CCL435" s="234"/>
      <c r="CCM435" s="234"/>
      <c r="CCN435" s="234"/>
      <c r="CCO435" s="234"/>
      <c r="CCP435" s="234"/>
      <c r="CCQ435" s="234"/>
      <c r="CCR435" s="234"/>
      <c r="CCS435" s="234"/>
      <c r="CCT435" s="234"/>
      <c r="CCU435" s="234"/>
      <c r="CCV435" s="234"/>
      <c r="CCW435" s="234"/>
      <c r="CCX435" s="234"/>
      <c r="CCY435" s="234"/>
      <c r="CCZ435" s="234"/>
      <c r="CDA435" s="234"/>
      <c r="CDB435" s="234"/>
      <c r="CDC435" s="234"/>
      <c r="CDD435" s="234"/>
      <c r="CDE435" s="234"/>
      <c r="CDF435" s="234"/>
      <c r="CDG435" s="234"/>
      <c r="CDH435" s="234"/>
      <c r="CDI435" s="234"/>
      <c r="CDJ435" s="234"/>
      <c r="CDK435" s="234"/>
      <c r="CDL435" s="234"/>
      <c r="CDM435" s="234"/>
      <c r="CDN435" s="234"/>
      <c r="CDO435" s="234"/>
      <c r="CDP435" s="234"/>
      <c r="CDQ435" s="234"/>
      <c r="CDR435" s="234"/>
      <c r="CDS435" s="234"/>
      <c r="CDT435" s="234"/>
      <c r="CDU435" s="234"/>
      <c r="CDV435" s="234"/>
      <c r="CDW435" s="234"/>
      <c r="CDX435" s="234"/>
      <c r="CDY435" s="234"/>
      <c r="CDZ435" s="234"/>
      <c r="CEA435" s="234"/>
      <c r="CEB435" s="234"/>
      <c r="CEC435" s="234"/>
      <c r="CED435" s="234"/>
      <c r="CEE435" s="234"/>
      <c r="CEF435" s="234"/>
      <c r="CEG435" s="234"/>
      <c r="CEH435" s="234"/>
      <c r="CEI435" s="234"/>
      <c r="CEJ435" s="234"/>
      <c r="CEK435" s="234"/>
      <c r="CEL435" s="234"/>
      <c r="CEM435" s="234"/>
      <c r="CEN435" s="234"/>
      <c r="CEO435" s="234"/>
      <c r="CEP435" s="234"/>
      <c r="CEQ435" s="234"/>
      <c r="CER435" s="234"/>
      <c r="CES435" s="234"/>
      <c r="CET435" s="234"/>
      <c r="CEU435" s="234"/>
      <c r="CEV435" s="234"/>
      <c r="CEW435" s="234"/>
      <c r="CEX435" s="234"/>
      <c r="CEY435" s="234"/>
      <c r="CEZ435" s="234"/>
      <c r="CFA435" s="234"/>
      <c r="CFB435" s="234"/>
      <c r="CFC435" s="234"/>
      <c r="CFD435" s="234"/>
      <c r="CFE435" s="234"/>
      <c r="CFF435" s="234"/>
      <c r="CFG435" s="234"/>
      <c r="CFH435" s="234"/>
      <c r="CFI435" s="234"/>
      <c r="CFJ435" s="234"/>
      <c r="CFK435" s="234"/>
      <c r="CFL435" s="234"/>
      <c r="CFM435" s="234"/>
      <c r="CFN435" s="234"/>
      <c r="CFO435" s="234"/>
      <c r="CFP435" s="234"/>
      <c r="CFQ435" s="234"/>
      <c r="CFR435" s="234"/>
      <c r="CFS435" s="234"/>
      <c r="CFT435" s="234"/>
      <c r="CFU435" s="234"/>
      <c r="CFV435" s="234"/>
      <c r="CFW435" s="234"/>
      <c r="CFX435" s="234"/>
      <c r="CFY435" s="234"/>
      <c r="CFZ435" s="234"/>
      <c r="CGA435" s="234"/>
      <c r="CGB435" s="234"/>
      <c r="CGC435" s="234"/>
      <c r="CGD435" s="234"/>
      <c r="CGE435" s="234"/>
      <c r="CGF435" s="234"/>
      <c r="CGG435" s="234"/>
      <c r="CGH435" s="234"/>
      <c r="CGI435" s="234"/>
      <c r="CGJ435" s="234"/>
      <c r="CGK435" s="234"/>
      <c r="CGL435" s="234"/>
      <c r="CGM435" s="234"/>
      <c r="CGN435" s="234"/>
      <c r="CGO435" s="234"/>
      <c r="CGP435" s="234"/>
      <c r="CGQ435" s="234"/>
      <c r="CGR435" s="234"/>
      <c r="CGS435" s="234"/>
      <c r="CGT435" s="234"/>
      <c r="CGU435" s="234"/>
      <c r="CGV435" s="234"/>
      <c r="CGW435" s="234"/>
      <c r="CGX435" s="234"/>
      <c r="CGY435" s="234"/>
      <c r="CGZ435" s="234"/>
      <c r="CHA435" s="234"/>
      <c r="CHB435" s="234"/>
      <c r="CHC435" s="234"/>
      <c r="CHD435" s="234"/>
      <c r="CHE435" s="234"/>
      <c r="CHF435" s="234"/>
      <c r="CHG435" s="234"/>
      <c r="CHH435" s="234"/>
      <c r="CHI435" s="234"/>
      <c r="CHJ435" s="234"/>
      <c r="CHK435" s="234"/>
      <c r="CHL435" s="234"/>
      <c r="CHM435" s="234"/>
      <c r="CHN435" s="234"/>
      <c r="CHO435" s="234"/>
      <c r="CHP435" s="234"/>
      <c r="CHQ435" s="234"/>
      <c r="CHR435" s="234"/>
      <c r="CHS435" s="234"/>
      <c r="CHT435" s="234"/>
      <c r="CHU435" s="234"/>
      <c r="CHV435" s="234"/>
      <c r="CHW435" s="234"/>
      <c r="CHX435" s="234"/>
      <c r="CHY435" s="234"/>
      <c r="CHZ435" s="234"/>
      <c r="CIA435" s="234"/>
      <c r="CIB435" s="234"/>
      <c r="CIC435" s="234"/>
      <c r="CID435" s="234"/>
      <c r="CIE435" s="234"/>
      <c r="CIF435" s="234"/>
      <c r="CIG435" s="234"/>
      <c r="CIH435" s="234"/>
      <c r="CII435" s="234"/>
      <c r="CIJ435" s="234"/>
      <c r="CIK435" s="234"/>
      <c r="CIL435" s="234"/>
      <c r="CIM435" s="234"/>
      <c r="CIN435" s="234"/>
      <c r="CIO435" s="234"/>
      <c r="CIP435" s="234"/>
      <c r="CIQ435" s="234"/>
      <c r="CIR435" s="234"/>
      <c r="CIS435" s="234"/>
      <c r="CIT435" s="234"/>
      <c r="CIU435" s="234"/>
      <c r="CIV435" s="234"/>
      <c r="CIW435" s="234"/>
      <c r="CIX435" s="234"/>
      <c r="CIY435" s="234"/>
      <c r="CIZ435" s="234"/>
      <c r="CJA435" s="234"/>
      <c r="CJB435" s="234"/>
      <c r="CJC435" s="234"/>
      <c r="CJD435" s="234"/>
      <c r="CJE435" s="234"/>
      <c r="CJF435" s="234"/>
      <c r="CJG435" s="234"/>
      <c r="CJH435" s="234"/>
      <c r="CJI435" s="234"/>
      <c r="CJJ435" s="234"/>
      <c r="CJK435" s="234"/>
      <c r="CJL435" s="234"/>
      <c r="CJM435" s="234"/>
      <c r="CJN435" s="234"/>
      <c r="CJO435" s="234"/>
      <c r="CJP435" s="234"/>
      <c r="CJQ435" s="234"/>
      <c r="CJR435" s="234"/>
      <c r="CJS435" s="234"/>
      <c r="CJT435" s="234"/>
      <c r="CJU435" s="234"/>
      <c r="CJV435" s="234"/>
      <c r="CJW435" s="234"/>
      <c r="CJX435" s="234"/>
      <c r="CJY435" s="234"/>
      <c r="CJZ435" s="234"/>
      <c r="CKA435" s="234"/>
      <c r="CKB435" s="234"/>
      <c r="CKC435" s="234"/>
      <c r="CKD435" s="234"/>
      <c r="CKE435" s="234"/>
      <c r="CKF435" s="234"/>
      <c r="CKG435" s="234"/>
      <c r="CKH435" s="234"/>
      <c r="CKI435" s="234"/>
      <c r="CKJ435" s="234"/>
      <c r="CKK435" s="234"/>
      <c r="CKL435" s="234"/>
      <c r="CKM435" s="234"/>
      <c r="CKN435" s="234"/>
      <c r="CKO435" s="234"/>
      <c r="CKP435" s="234"/>
      <c r="CKQ435" s="234"/>
      <c r="CKR435" s="234"/>
      <c r="CKS435" s="234"/>
      <c r="CKT435" s="234"/>
      <c r="CKU435" s="234"/>
      <c r="CKV435" s="234"/>
      <c r="CKW435" s="234"/>
      <c r="CKX435" s="234"/>
      <c r="CKY435" s="234"/>
      <c r="CKZ435" s="234"/>
      <c r="CLA435" s="234"/>
      <c r="CLB435" s="234"/>
      <c r="CLC435" s="234"/>
      <c r="CLD435" s="234"/>
      <c r="CLE435" s="234"/>
      <c r="CLF435" s="234"/>
      <c r="CLG435" s="234"/>
      <c r="CLH435" s="234"/>
      <c r="CLI435" s="234"/>
      <c r="CLJ435" s="234"/>
      <c r="CLK435" s="234"/>
      <c r="CLL435" s="234"/>
      <c r="CLM435" s="234"/>
      <c r="CLN435" s="234"/>
      <c r="CLO435" s="234"/>
      <c r="CLP435" s="234"/>
      <c r="CLQ435" s="234"/>
      <c r="CLR435" s="234"/>
      <c r="CLS435" s="234"/>
      <c r="CLT435" s="234"/>
      <c r="CLU435" s="234"/>
      <c r="CLV435" s="234"/>
      <c r="CLW435" s="234"/>
      <c r="CLX435" s="234"/>
      <c r="CLY435" s="234"/>
      <c r="CLZ435" s="234"/>
      <c r="CMA435" s="234"/>
      <c r="CMB435" s="234"/>
      <c r="CMC435" s="234"/>
      <c r="CMD435" s="234"/>
      <c r="CME435" s="234"/>
      <c r="CMF435" s="234"/>
      <c r="CMG435" s="234"/>
      <c r="CMH435" s="234"/>
      <c r="CMI435" s="234"/>
      <c r="CMJ435" s="234"/>
      <c r="CMK435" s="234"/>
      <c r="CML435" s="234"/>
      <c r="CMM435" s="234"/>
      <c r="CMN435" s="234"/>
      <c r="CMO435" s="234"/>
      <c r="CMP435" s="234"/>
      <c r="CMQ435" s="234"/>
      <c r="CMR435" s="234"/>
      <c r="CMS435" s="234"/>
      <c r="CMT435" s="234"/>
      <c r="CMU435" s="234"/>
      <c r="CMV435" s="234"/>
      <c r="CMW435" s="234"/>
      <c r="CMX435" s="234"/>
      <c r="CMY435" s="234"/>
      <c r="CMZ435" s="234"/>
      <c r="CNA435" s="234"/>
      <c r="CNB435" s="234"/>
      <c r="CNC435" s="234"/>
      <c r="CND435" s="234"/>
      <c r="CNE435" s="234"/>
      <c r="CNF435" s="234"/>
      <c r="CNG435" s="234"/>
      <c r="CNH435" s="234"/>
      <c r="CNI435" s="234"/>
      <c r="CNJ435" s="234"/>
      <c r="CNK435" s="234"/>
      <c r="CNL435" s="234"/>
      <c r="CNM435" s="234"/>
      <c r="CNN435" s="234"/>
      <c r="CNO435" s="234"/>
      <c r="CNP435" s="234"/>
      <c r="CNQ435" s="234"/>
      <c r="CNR435" s="234"/>
      <c r="CNS435" s="234"/>
      <c r="CNT435" s="234"/>
      <c r="CNU435" s="234"/>
      <c r="CNV435" s="234"/>
      <c r="CNW435" s="234"/>
      <c r="CNX435" s="234"/>
      <c r="CNY435" s="234"/>
      <c r="CNZ435" s="234"/>
      <c r="COA435" s="234"/>
      <c r="COB435" s="234"/>
      <c r="COC435" s="234"/>
      <c r="COD435" s="234"/>
      <c r="COE435" s="234"/>
      <c r="COF435" s="234"/>
      <c r="COG435" s="234"/>
      <c r="COH435" s="234"/>
      <c r="COI435" s="234"/>
      <c r="COJ435" s="234"/>
      <c r="COK435" s="234"/>
      <c r="COL435" s="234"/>
      <c r="COM435" s="234"/>
      <c r="CON435" s="234"/>
      <c r="COO435" s="234"/>
      <c r="COP435" s="234"/>
      <c r="COQ435" s="234"/>
      <c r="COR435" s="234"/>
      <c r="COS435" s="234"/>
      <c r="COT435" s="234"/>
      <c r="COU435" s="234"/>
      <c r="COV435" s="234"/>
      <c r="COW435" s="234"/>
      <c r="COX435" s="234"/>
      <c r="COY435" s="234"/>
      <c r="COZ435" s="234"/>
      <c r="CPA435" s="234"/>
      <c r="CPB435" s="234"/>
      <c r="CPC435" s="234"/>
      <c r="CPD435" s="234"/>
      <c r="CPE435" s="234"/>
      <c r="CPF435" s="234"/>
      <c r="CPG435" s="234"/>
      <c r="CPH435" s="234"/>
      <c r="CPI435" s="234"/>
      <c r="CPJ435" s="234"/>
      <c r="CPK435" s="234"/>
      <c r="CPL435" s="234"/>
      <c r="CPM435" s="234"/>
      <c r="CPN435" s="234"/>
      <c r="CPO435" s="234"/>
      <c r="CPP435" s="234"/>
      <c r="CPQ435" s="234"/>
      <c r="CPR435" s="234"/>
      <c r="CPS435" s="234"/>
      <c r="CPT435" s="234"/>
      <c r="CPU435" s="234"/>
      <c r="CPV435" s="234"/>
      <c r="CPW435" s="234"/>
      <c r="CPX435" s="234"/>
      <c r="CPY435" s="234"/>
      <c r="CPZ435" s="234"/>
      <c r="CQA435" s="234"/>
      <c r="CQB435" s="234"/>
      <c r="CQC435" s="234"/>
      <c r="CQD435" s="234"/>
      <c r="CQE435" s="234"/>
      <c r="CQF435" s="234"/>
      <c r="CQG435" s="234"/>
      <c r="CQH435" s="234"/>
      <c r="CQI435" s="234"/>
      <c r="CQJ435" s="234"/>
      <c r="CQK435" s="234"/>
      <c r="CQL435" s="234"/>
      <c r="CQM435" s="234"/>
      <c r="CQN435" s="234"/>
      <c r="CQO435" s="234"/>
      <c r="CQP435" s="234"/>
      <c r="CQQ435" s="234"/>
      <c r="CQR435" s="234"/>
      <c r="CQS435" s="234"/>
      <c r="CQT435" s="234"/>
      <c r="CQU435" s="234"/>
      <c r="CQV435" s="234"/>
      <c r="CQW435" s="234"/>
      <c r="CQX435" s="234"/>
      <c r="CQY435" s="234"/>
      <c r="CQZ435" s="234"/>
      <c r="CRA435" s="234"/>
      <c r="CRB435" s="234"/>
      <c r="CRC435" s="234"/>
      <c r="CRD435" s="234"/>
      <c r="CRE435" s="234"/>
      <c r="CRF435" s="234"/>
      <c r="CRG435" s="234"/>
      <c r="CRH435" s="234"/>
      <c r="CRI435" s="234"/>
      <c r="CRJ435" s="234"/>
      <c r="CRK435" s="234"/>
      <c r="CRL435" s="234"/>
      <c r="CRM435" s="234"/>
      <c r="CRN435" s="234"/>
      <c r="CRO435" s="234"/>
      <c r="CRP435" s="234"/>
      <c r="CRQ435" s="234"/>
      <c r="CRR435" s="234"/>
      <c r="CRS435" s="234"/>
      <c r="CRT435" s="234"/>
      <c r="CRU435" s="234"/>
      <c r="CRV435" s="234"/>
      <c r="CRW435" s="234"/>
      <c r="CRX435" s="234"/>
      <c r="CRY435" s="234"/>
      <c r="CRZ435" s="234"/>
      <c r="CSA435" s="234"/>
      <c r="CSB435" s="234"/>
      <c r="CSC435" s="234"/>
      <c r="CSD435" s="234"/>
      <c r="CSE435" s="234"/>
      <c r="CSF435" s="234"/>
      <c r="CSG435" s="234"/>
      <c r="CSH435" s="234"/>
      <c r="CSI435" s="234"/>
      <c r="CSJ435" s="234"/>
      <c r="CSK435" s="234"/>
      <c r="CSL435" s="234"/>
      <c r="CSM435" s="234"/>
      <c r="CSN435" s="234"/>
      <c r="CSO435" s="234"/>
      <c r="CSP435" s="234"/>
      <c r="CSQ435" s="234"/>
      <c r="CSR435" s="234"/>
      <c r="CSS435" s="234"/>
      <c r="CST435" s="234"/>
      <c r="CSU435" s="234"/>
      <c r="CSV435" s="234"/>
      <c r="CSW435" s="234"/>
      <c r="CSX435" s="234"/>
      <c r="CSY435" s="234"/>
      <c r="CSZ435" s="234"/>
      <c r="CTA435" s="234"/>
      <c r="CTB435" s="234"/>
      <c r="CTC435" s="234"/>
      <c r="CTD435" s="234"/>
      <c r="CTE435" s="234"/>
      <c r="CTF435" s="234"/>
      <c r="CTG435" s="234"/>
      <c r="CTH435" s="234"/>
      <c r="CTI435" s="234"/>
      <c r="CTJ435" s="234"/>
      <c r="CTK435" s="234"/>
      <c r="CTL435" s="234"/>
      <c r="CTM435" s="234"/>
      <c r="CTN435" s="234"/>
      <c r="CTO435" s="234"/>
      <c r="CTP435" s="234"/>
      <c r="CTQ435" s="234"/>
      <c r="CTR435" s="234"/>
      <c r="CTS435" s="234"/>
      <c r="CTT435" s="234"/>
      <c r="CTU435" s="234"/>
      <c r="CTV435" s="234"/>
      <c r="CTW435" s="234"/>
      <c r="CTX435" s="234"/>
      <c r="CTY435" s="234"/>
      <c r="CTZ435" s="234"/>
      <c r="CUA435" s="234"/>
      <c r="CUB435" s="234"/>
      <c r="CUC435" s="234"/>
      <c r="CUD435" s="234"/>
      <c r="CUE435" s="234"/>
      <c r="CUF435" s="234"/>
      <c r="CUG435" s="234"/>
      <c r="CUH435" s="234"/>
      <c r="CUI435" s="234"/>
      <c r="CUJ435" s="234"/>
      <c r="CUK435" s="234"/>
      <c r="CUL435" s="234"/>
      <c r="CUM435" s="234"/>
      <c r="CUN435" s="234"/>
      <c r="CUO435" s="234"/>
      <c r="CUP435" s="234"/>
      <c r="CUQ435" s="234"/>
      <c r="CUR435" s="234"/>
      <c r="CUS435" s="234"/>
      <c r="CUT435" s="234"/>
      <c r="CUU435" s="234"/>
      <c r="CUV435" s="234"/>
      <c r="CUW435" s="234"/>
      <c r="CUX435" s="234"/>
      <c r="CUY435" s="234"/>
      <c r="CUZ435" s="234"/>
      <c r="CVA435" s="234"/>
      <c r="CVB435" s="234"/>
      <c r="CVC435" s="234"/>
      <c r="CVD435" s="234"/>
      <c r="CVE435" s="234"/>
      <c r="CVF435" s="234"/>
      <c r="CVG435" s="234"/>
      <c r="CVH435" s="234"/>
      <c r="CVI435" s="234"/>
      <c r="CVJ435" s="234"/>
      <c r="CVK435" s="234"/>
      <c r="CVL435" s="234"/>
      <c r="CVM435" s="234"/>
      <c r="CVN435" s="234"/>
      <c r="CVO435" s="234"/>
      <c r="CVP435" s="234"/>
      <c r="CVQ435" s="234"/>
      <c r="CVR435" s="234"/>
      <c r="CVS435" s="234"/>
      <c r="CVT435" s="234"/>
      <c r="CVU435" s="234"/>
      <c r="CVV435" s="234"/>
      <c r="CVW435" s="234"/>
      <c r="CVX435" s="234"/>
      <c r="CVY435" s="234"/>
      <c r="CVZ435" s="234"/>
      <c r="CWA435" s="234"/>
      <c r="CWB435" s="234"/>
      <c r="CWC435" s="234"/>
      <c r="CWD435" s="234"/>
      <c r="CWE435" s="234"/>
      <c r="CWF435" s="234"/>
      <c r="CWG435" s="234"/>
      <c r="CWH435" s="234"/>
      <c r="CWI435" s="234"/>
      <c r="CWJ435" s="234"/>
      <c r="CWK435" s="234"/>
      <c r="CWL435" s="234"/>
      <c r="CWM435" s="234"/>
      <c r="CWN435" s="234"/>
      <c r="CWO435" s="234"/>
      <c r="CWP435" s="234"/>
      <c r="CWQ435" s="234"/>
      <c r="CWR435" s="234"/>
      <c r="CWS435" s="234"/>
      <c r="CWT435" s="234"/>
      <c r="CWU435" s="234"/>
      <c r="CWV435" s="234"/>
      <c r="CWW435" s="234"/>
      <c r="CWX435" s="234"/>
      <c r="CWY435" s="234"/>
      <c r="CWZ435" s="234"/>
      <c r="CXA435" s="234"/>
      <c r="CXB435" s="234"/>
      <c r="CXC435" s="234"/>
      <c r="CXD435" s="234"/>
      <c r="CXE435" s="234"/>
      <c r="CXF435" s="234"/>
      <c r="CXG435" s="234"/>
      <c r="CXH435" s="234"/>
      <c r="CXI435" s="234"/>
      <c r="CXJ435" s="234"/>
      <c r="CXK435" s="234"/>
      <c r="CXL435" s="234"/>
      <c r="CXM435" s="234"/>
      <c r="CXN435" s="234"/>
      <c r="CXO435" s="234"/>
      <c r="CXP435" s="234"/>
      <c r="CXQ435" s="234"/>
      <c r="CXR435" s="234"/>
      <c r="CXS435" s="234"/>
      <c r="CXT435" s="234"/>
      <c r="CXU435" s="234"/>
      <c r="CXV435" s="234"/>
      <c r="CXW435" s="234"/>
      <c r="CXX435" s="234"/>
      <c r="CXY435" s="234"/>
      <c r="CXZ435" s="234"/>
      <c r="CYA435" s="234"/>
      <c r="CYB435" s="234"/>
      <c r="CYC435" s="234"/>
      <c r="CYD435" s="234"/>
      <c r="CYE435" s="234"/>
      <c r="CYF435" s="234"/>
      <c r="CYG435" s="234"/>
      <c r="CYH435" s="234"/>
      <c r="CYI435" s="234"/>
      <c r="CYJ435" s="234"/>
      <c r="CYK435" s="234"/>
      <c r="CYL435" s="234"/>
      <c r="CYM435" s="234"/>
      <c r="CYN435" s="234"/>
      <c r="CYO435" s="234"/>
      <c r="CYP435" s="234"/>
      <c r="CYQ435" s="234"/>
      <c r="CYR435" s="234"/>
      <c r="CYS435" s="234"/>
      <c r="CYT435" s="234"/>
      <c r="CYU435" s="234"/>
      <c r="CYV435" s="234"/>
      <c r="CYW435" s="234"/>
      <c r="CYX435" s="234"/>
      <c r="CYY435" s="234"/>
      <c r="CYZ435" s="234"/>
      <c r="CZA435" s="234"/>
      <c r="CZB435" s="234"/>
      <c r="CZC435" s="234"/>
      <c r="CZD435" s="234"/>
      <c r="CZE435" s="234"/>
      <c r="CZF435" s="234"/>
      <c r="CZG435" s="234"/>
      <c r="CZH435" s="234"/>
      <c r="CZI435" s="234"/>
      <c r="CZJ435" s="234"/>
      <c r="CZK435" s="234"/>
      <c r="CZL435" s="234"/>
      <c r="CZM435" s="234"/>
      <c r="CZN435" s="234"/>
      <c r="CZO435" s="234"/>
      <c r="CZP435" s="234"/>
      <c r="CZQ435" s="234"/>
      <c r="CZR435" s="234"/>
      <c r="CZS435" s="234"/>
      <c r="CZT435" s="234"/>
      <c r="CZU435" s="234"/>
      <c r="CZV435" s="234"/>
      <c r="CZW435" s="234"/>
      <c r="CZX435" s="234"/>
      <c r="CZY435" s="234"/>
      <c r="CZZ435" s="234"/>
      <c r="DAA435" s="234"/>
      <c r="DAB435" s="234"/>
      <c r="DAC435" s="234"/>
      <c r="DAD435" s="234"/>
      <c r="DAE435" s="234"/>
      <c r="DAF435" s="234"/>
      <c r="DAG435" s="234"/>
      <c r="DAH435" s="234"/>
      <c r="DAI435" s="234"/>
      <c r="DAJ435" s="234"/>
      <c r="DAK435" s="234"/>
      <c r="DAL435" s="234"/>
      <c r="DAM435" s="234"/>
      <c r="DAN435" s="234"/>
      <c r="DAO435" s="234"/>
      <c r="DAP435" s="234"/>
      <c r="DAQ435" s="234"/>
      <c r="DAR435" s="234"/>
      <c r="DAS435" s="234"/>
      <c r="DAT435" s="234"/>
      <c r="DAU435" s="234"/>
      <c r="DAV435" s="234"/>
      <c r="DAW435" s="234"/>
      <c r="DAX435" s="234"/>
      <c r="DAY435" s="234"/>
      <c r="DAZ435" s="234"/>
      <c r="DBA435" s="234"/>
      <c r="DBB435" s="234"/>
      <c r="DBC435" s="234"/>
      <c r="DBD435" s="234"/>
      <c r="DBE435" s="234"/>
      <c r="DBF435" s="234"/>
      <c r="DBG435" s="234"/>
      <c r="DBH435" s="234"/>
      <c r="DBI435" s="234"/>
      <c r="DBJ435" s="234"/>
      <c r="DBK435" s="234"/>
      <c r="DBL435" s="234"/>
      <c r="DBM435" s="234"/>
      <c r="DBN435" s="234"/>
      <c r="DBO435" s="234"/>
      <c r="DBP435" s="234"/>
      <c r="DBQ435" s="234"/>
      <c r="DBR435" s="234"/>
      <c r="DBS435" s="234"/>
      <c r="DBT435" s="234"/>
      <c r="DBU435" s="234"/>
      <c r="DBV435" s="234"/>
      <c r="DBW435" s="234"/>
      <c r="DBX435" s="234"/>
      <c r="DBY435" s="234"/>
      <c r="DBZ435" s="234"/>
      <c r="DCA435" s="234"/>
      <c r="DCB435" s="234"/>
      <c r="DCC435" s="234"/>
      <c r="DCD435" s="234"/>
      <c r="DCE435" s="234"/>
      <c r="DCF435" s="234"/>
      <c r="DCG435" s="234"/>
      <c r="DCH435" s="234"/>
      <c r="DCI435" s="234"/>
      <c r="DCJ435" s="234"/>
      <c r="DCK435" s="234"/>
      <c r="DCL435" s="234"/>
      <c r="DCM435" s="234"/>
      <c r="DCN435" s="234"/>
      <c r="DCO435" s="234"/>
      <c r="DCP435" s="234"/>
      <c r="DCQ435" s="234"/>
      <c r="DCR435" s="234"/>
      <c r="DCS435" s="234"/>
      <c r="DCT435" s="234"/>
      <c r="DCU435" s="234"/>
      <c r="DCV435" s="234"/>
      <c r="DCW435" s="234"/>
      <c r="DCX435" s="234"/>
      <c r="DCY435" s="234"/>
      <c r="DCZ435" s="234"/>
      <c r="DDA435" s="234"/>
      <c r="DDB435" s="234"/>
      <c r="DDC435" s="234"/>
      <c r="DDD435" s="234"/>
      <c r="DDE435" s="234"/>
      <c r="DDF435" s="234"/>
      <c r="DDG435" s="234"/>
      <c r="DDH435" s="234"/>
      <c r="DDI435" s="234"/>
      <c r="DDJ435" s="234"/>
      <c r="DDK435" s="234"/>
      <c r="DDL435" s="234"/>
      <c r="DDM435" s="234"/>
      <c r="DDN435" s="234"/>
      <c r="DDO435" s="234"/>
      <c r="DDP435" s="234"/>
      <c r="DDQ435" s="234"/>
      <c r="DDR435" s="234"/>
      <c r="DDS435" s="234"/>
      <c r="DDT435" s="234"/>
      <c r="DDU435" s="234"/>
      <c r="DDV435" s="234"/>
      <c r="DDW435" s="234"/>
      <c r="DDX435" s="234"/>
      <c r="DDY435" s="234"/>
      <c r="DDZ435" s="234"/>
      <c r="DEA435" s="234"/>
      <c r="DEB435" s="234"/>
      <c r="DEC435" s="234"/>
      <c r="DED435" s="234"/>
      <c r="DEE435" s="234"/>
      <c r="DEF435" s="234"/>
      <c r="DEG435" s="234"/>
      <c r="DEH435" s="234"/>
      <c r="DEI435" s="234"/>
      <c r="DEJ435" s="234"/>
      <c r="DEK435" s="234"/>
      <c r="DEL435" s="234"/>
      <c r="DEM435" s="234"/>
      <c r="DEN435" s="234"/>
      <c r="DEO435" s="234"/>
      <c r="DEP435" s="234"/>
      <c r="DEQ435" s="234"/>
      <c r="DER435" s="234"/>
      <c r="DES435" s="234"/>
      <c r="DET435" s="234"/>
      <c r="DEU435" s="234"/>
      <c r="DEV435" s="234"/>
      <c r="DEW435" s="234"/>
      <c r="DEX435" s="234"/>
      <c r="DEY435" s="234"/>
      <c r="DEZ435" s="234"/>
      <c r="DFA435" s="234"/>
      <c r="DFB435" s="234"/>
      <c r="DFC435" s="234"/>
      <c r="DFD435" s="234"/>
      <c r="DFE435" s="234"/>
      <c r="DFF435" s="234"/>
      <c r="DFG435" s="234"/>
      <c r="DFH435" s="234"/>
      <c r="DFI435" s="234"/>
      <c r="DFJ435" s="234"/>
      <c r="DFK435" s="234"/>
      <c r="DFL435" s="234"/>
      <c r="DFM435" s="234"/>
      <c r="DFN435" s="234"/>
      <c r="DFO435" s="234"/>
      <c r="DFP435" s="234"/>
      <c r="DFQ435" s="234"/>
      <c r="DFR435" s="234"/>
      <c r="DFS435" s="234"/>
      <c r="DFT435" s="234"/>
      <c r="DFU435" s="234"/>
      <c r="DFV435" s="234"/>
      <c r="DFW435" s="234"/>
      <c r="DFX435" s="234"/>
      <c r="DFY435" s="234"/>
      <c r="DFZ435" s="234"/>
      <c r="DGA435" s="234"/>
      <c r="DGB435" s="234"/>
      <c r="DGC435" s="234"/>
      <c r="DGD435" s="234"/>
      <c r="DGE435" s="234"/>
      <c r="DGF435" s="234"/>
      <c r="DGG435" s="234"/>
      <c r="DGH435" s="234"/>
      <c r="DGI435" s="234"/>
      <c r="DGJ435" s="234"/>
      <c r="DGK435" s="234"/>
      <c r="DGL435" s="234"/>
      <c r="DGM435" s="234"/>
      <c r="DGN435" s="234"/>
      <c r="DGO435" s="234"/>
      <c r="DGP435" s="234"/>
      <c r="DGQ435" s="234"/>
      <c r="DGR435" s="234"/>
      <c r="DGS435" s="234"/>
      <c r="DGT435" s="234"/>
      <c r="DGU435" s="234"/>
      <c r="DGV435" s="234"/>
      <c r="DGW435" s="234"/>
      <c r="DGX435" s="234"/>
      <c r="DGY435" s="234"/>
      <c r="DGZ435" s="234"/>
      <c r="DHA435" s="234"/>
      <c r="DHB435" s="234"/>
      <c r="DHC435" s="234"/>
      <c r="DHD435" s="234"/>
      <c r="DHE435" s="234"/>
      <c r="DHF435" s="234"/>
      <c r="DHG435" s="234"/>
      <c r="DHH435" s="234"/>
      <c r="DHI435" s="234"/>
      <c r="DHJ435" s="234"/>
      <c r="DHK435" s="234"/>
      <c r="DHL435" s="234"/>
      <c r="DHM435" s="234"/>
      <c r="DHN435" s="234"/>
      <c r="DHO435" s="234"/>
      <c r="DHP435" s="234"/>
      <c r="DHQ435" s="234"/>
      <c r="DHR435" s="234"/>
      <c r="DHS435" s="234"/>
      <c r="DHT435" s="234"/>
      <c r="DHU435" s="234"/>
      <c r="DHV435" s="234"/>
      <c r="DHW435" s="234"/>
      <c r="DHX435" s="234"/>
      <c r="DHY435" s="234"/>
      <c r="DHZ435" s="234"/>
      <c r="DIA435" s="234"/>
      <c r="DIB435" s="234"/>
      <c r="DIC435" s="234"/>
      <c r="DID435" s="234"/>
      <c r="DIE435" s="234"/>
      <c r="DIF435" s="234"/>
      <c r="DIG435" s="234"/>
      <c r="DIH435" s="234"/>
      <c r="DII435" s="234"/>
      <c r="DIJ435" s="234"/>
      <c r="DIK435" s="234"/>
      <c r="DIL435" s="234"/>
      <c r="DIM435" s="234"/>
      <c r="DIN435" s="234"/>
      <c r="DIO435" s="234"/>
      <c r="DIP435" s="234"/>
      <c r="DIQ435" s="234"/>
      <c r="DIR435" s="234"/>
      <c r="DIS435" s="234"/>
      <c r="DIT435" s="234"/>
      <c r="DIU435" s="234"/>
      <c r="DIV435" s="234"/>
      <c r="DIW435" s="234"/>
      <c r="DIX435" s="234"/>
      <c r="DIY435" s="234"/>
      <c r="DIZ435" s="234"/>
      <c r="DJA435" s="234"/>
      <c r="DJB435" s="234"/>
      <c r="DJC435" s="234"/>
      <c r="DJD435" s="234"/>
      <c r="DJE435" s="234"/>
      <c r="DJF435" s="234"/>
      <c r="DJG435" s="234"/>
      <c r="DJH435" s="234"/>
      <c r="DJI435" s="234"/>
      <c r="DJJ435" s="234"/>
      <c r="DJK435" s="234"/>
      <c r="DJL435" s="234"/>
      <c r="DJM435" s="234"/>
      <c r="DJN435" s="234"/>
      <c r="DJO435" s="234"/>
      <c r="DJP435" s="234"/>
      <c r="DJQ435" s="234"/>
      <c r="DJR435" s="234"/>
      <c r="DJS435" s="234"/>
      <c r="DJT435" s="234"/>
      <c r="DJU435" s="234"/>
      <c r="DJV435" s="234"/>
      <c r="DJW435" s="234"/>
      <c r="DJX435" s="234"/>
      <c r="DJY435" s="234"/>
      <c r="DJZ435" s="234"/>
      <c r="DKA435" s="234"/>
      <c r="DKB435" s="234"/>
      <c r="DKC435" s="234"/>
      <c r="DKD435" s="234"/>
      <c r="DKE435" s="234"/>
      <c r="DKF435" s="234"/>
      <c r="DKG435" s="234"/>
      <c r="DKH435" s="234"/>
      <c r="DKI435" s="234"/>
      <c r="DKJ435" s="234"/>
      <c r="DKK435" s="234"/>
      <c r="DKL435" s="234"/>
      <c r="DKM435" s="234"/>
      <c r="DKN435" s="234"/>
      <c r="DKO435" s="234"/>
      <c r="DKP435" s="234"/>
      <c r="DKQ435" s="234"/>
      <c r="DKR435" s="234"/>
      <c r="DKS435" s="234"/>
      <c r="DKT435" s="234"/>
      <c r="DKU435" s="234"/>
      <c r="DKV435" s="234"/>
      <c r="DKW435" s="234"/>
      <c r="DKX435" s="234"/>
      <c r="DKY435" s="234"/>
      <c r="DKZ435" s="234"/>
      <c r="DLA435" s="234"/>
      <c r="DLB435" s="234"/>
      <c r="DLC435" s="234"/>
      <c r="DLD435" s="234"/>
      <c r="DLE435" s="234"/>
      <c r="DLF435" s="234"/>
      <c r="DLG435" s="234"/>
      <c r="DLH435" s="234"/>
      <c r="DLI435" s="234"/>
      <c r="DLJ435" s="234"/>
      <c r="DLK435" s="234"/>
      <c r="DLL435" s="234"/>
      <c r="DLM435" s="234"/>
      <c r="DLN435" s="234"/>
      <c r="DLO435" s="234"/>
      <c r="DLP435" s="234"/>
      <c r="DLQ435" s="234"/>
      <c r="DLR435" s="234"/>
      <c r="DLS435" s="234"/>
      <c r="DLT435" s="234"/>
      <c r="DLU435" s="234"/>
      <c r="DLV435" s="234"/>
      <c r="DLW435" s="234"/>
      <c r="DLX435" s="234"/>
      <c r="DLY435" s="234"/>
      <c r="DLZ435" s="234"/>
      <c r="DMA435" s="234"/>
      <c r="DMB435" s="234"/>
      <c r="DMC435" s="234"/>
      <c r="DMD435" s="234"/>
      <c r="DME435" s="234"/>
      <c r="DMF435" s="234"/>
      <c r="DMG435" s="234"/>
      <c r="DMH435" s="234"/>
      <c r="DMI435" s="234"/>
      <c r="DMJ435" s="234"/>
      <c r="DMK435" s="234"/>
      <c r="DML435" s="234"/>
      <c r="DMM435" s="234"/>
      <c r="DMN435" s="234"/>
      <c r="DMO435" s="234"/>
      <c r="DMP435" s="234"/>
      <c r="DMQ435" s="234"/>
      <c r="DMR435" s="234"/>
      <c r="DMS435" s="234"/>
      <c r="DMT435" s="234"/>
      <c r="DMU435" s="234"/>
      <c r="DMV435" s="234"/>
      <c r="DMW435" s="234"/>
      <c r="DMX435" s="234"/>
      <c r="DMY435" s="234"/>
      <c r="DMZ435" s="234"/>
      <c r="DNA435" s="234"/>
      <c r="DNB435" s="234"/>
      <c r="DNC435" s="234"/>
      <c r="DND435" s="234"/>
      <c r="DNE435" s="234"/>
      <c r="DNF435" s="234"/>
      <c r="DNG435" s="234"/>
      <c r="DNH435" s="234"/>
      <c r="DNI435" s="234"/>
      <c r="DNJ435" s="234"/>
      <c r="DNK435" s="234"/>
      <c r="DNL435" s="234"/>
      <c r="DNM435" s="234"/>
      <c r="DNN435" s="234"/>
      <c r="DNO435" s="234"/>
      <c r="DNP435" s="234"/>
      <c r="DNQ435" s="234"/>
      <c r="DNR435" s="234"/>
      <c r="DNS435" s="234"/>
      <c r="DNT435" s="234"/>
      <c r="DNU435" s="234"/>
      <c r="DNV435" s="234"/>
      <c r="DNW435" s="234"/>
      <c r="DNX435" s="234"/>
      <c r="DNY435" s="234"/>
      <c r="DNZ435" s="234"/>
      <c r="DOA435" s="234"/>
      <c r="DOB435" s="234"/>
      <c r="DOC435" s="234"/>
      <c r="DOD435" s="234"/>
      <c r="DOE435" s="234"/>
      <c r="DOF435" s="234"/>
      <c r="DOG435" s="234"/>
      <c r="DOH435" s="234"/>
      <c r="DOI435" s="234"/>
      <c r="DOJ435" s="234"/>
      <c r="DOK435" s="234"/>
      <c r="DOL435" s="234"/>
      <c r="DOM435" s="234"/>
      <c r="DON435" s="234"/>
      <c r="DOO435" s="234"/>
      <c r="DOP435" s="234"/>
      <c r="DOQ435" s="234"/>
      <c r="DOR435" s="234"/>
      <c r="DOS435" s="234"/>
      <c r="DOT435" s="234"/>
      <c r="DOU435" s="234"/>
      <c r="DOV435" s="234"/>
      <c r="DOW435" s="234"/>
      <c r="DOX435" s="234"/>
      <c r="DOY435" s="234"/>
      <c r="DOZ435" s="234"/>
      <c r="DPA435" s="234"/>
      <c r="DPB435" s="234"/>
      <c r="DPC435" s="234"/>
      <c r="DPD435" s="234"/>
      <c r="DPE435" s="234"/>
      <c r="DPF435" s="234"/>
      <c r="DPG435" s="234"/>
      <c r="DPH435" s="234"/>
      <c r="DPI435" s="234"/>
      <c r="DPJ435" s="234"/>
      <c r="DPK435" s="234"/>
      <c r="DPL435" s="234"/>
      <c r="DPM435" s="234"/>
      <c r="DPN435" s="234"/>
      <c r="DPO435" s="234"/>
      <c r="DPP435" s="234"/>
      <c r="DPQ435" s="234"/>
      <c r="DPR435" s="234"/>
      <c r="DPS435" s="234"/>
      <c r="DPT435" s="234"/>
      <c r="DPU435" s="234"/>
      <c r="DPV435" s="234"/>
      <c r="DPW435" s="234"/>
      <c r="DPX435" s="234"/>
      <c r="DPY435" s="234"/>
      <c r="DPZ435" s="234"/>
      <c r="DQA435" s="234"/>
      <c r="DQB435" s="234"/>
      <c r="DQC435" s="234"/>
      <c r="DQD435" s="234"/>
      <c r="DQE435" s="234"/>
      <c r="DQF435" s="234"/>
      <c r="DQG435" s="234"/>
      <c r="DQH435" s="234"/>
      <c r="DQI435" s="234"/>
      <c r="DQJ435" s="234"/>
      <c r="DQK435" s="234"/>
      <c r="DQL435" s="234"/>
      <c r="DQM435" s="234"/>
      <c r="DQN435" s="234"/>
      <c r="DQO435" s="234"/>
      <c r="DQP435" s="234"/>
      <c r="DQQ435" s="234"/>
      <c r="DQR435" s="234"/>
      <c r="DQS435" s="234"/>
      <c r="DQT435" s="234"/>
      <c r="DQU435" s="234"/>
      <c r="DQV435" s="234"/>
      <c r="DQW435" s="234"/>
      <c r="DQX435" s="234"/>
      <c r="DQY435" s="234"/>
      <c r="DQZ435" s="234"/>
      <c r="DRA435" s="234"/>
      <c r="DRB435" s="234"/>
      <c r="DRC435" s="234"/>
      <c r="DRD435" s="234"/>
      <c r="DRE435" s="234"/>
      <c r="DRF435" s="234"/>
      <c r="DRG435" s="234"/>
      <c r="DRH435" s="234"/>
      <c r="DRI435" s="234"/>
      <c r="DRJ435" s="234"/>
      <c r="DRK435" s="234"/>
      <c r="DRL435" s="234"/>
      <c r="DRM435" s="234"/>
      <c r="DRN435" s="234"/>
      <c r="DRO435" s="234"/>
      <c r="DRP435" s="234"/>
      <c r="DRQ435" s="234"/>
      <c r="DRR435" s="234"/>
      <c r="DRS435" s="234"/>
      <c r="DRT435" s="234"/>
      <c r="DRU435" s="234"/>
      <c r="DRV435" s="234"/>
      <c r="DRW435" s="234"/>
      <c r="DRX435" s="234"/>
      <c r="DRY435" s="234"/>
      <c r="DRZ435" s="234"/>
      <c r="DSA435" s="234"/>
      <c r="DSB435" s="234"/>
      <c r="DSC435" s="234"/>
      <c r="DSD435" s="234"/>
      <c r="DSE435" s="234"/>
      <c r="DSF435" s="234"/>
      <c r="DSG435" s="234"/>
      <c r="DSH435" s="234"/>
      <c r="DSI435" s="234"/>
      <c r="DSJ435" s="234"/>
      <c r="DSK435" s="234"/>
      <c r="DSL435" s="234"/>
      <c r="DSM435" s="234"/>
      <c r="DSN435" s="234"/>
      <c r="DSO435" s="234"/>
      <c r="DSP435" s="234"/>
      <c r="DSQ435" s="234"/>
      <c r="DSR435" s="234"/>
      <c r="DSS435" s="234"/>
      <c r="DST435" s="234"/>
      <c r="DSU435" s="234"/>
      <c r="DSV435" s="234"/>
      <c r="DSW435" s="234"/>
      <c r="DSX435" s="234"/>
      <c r="DSY435" s="234"/>
      <c r="DSZ435" s="234"/>
      <c r="DTA435" s="234"/>
      <c r="DTB435" s="234"/>
      <c r="DTC435" s="234"/>
      <c r="DTD435" s="234"/>
      <c r="DTE435" s="234"/>
      <c r="DTF435" s="234"/>
      <c r="DTG435" s="234"/>
      <c r="DTH435" s="234"/>
      <c r="DTI435" s="234"/>
      <c r="DTJ435" s="234"/>
      <c r="DTK435" s="234"/>
      <c r="DTL435" s="234"/>
      <c r="DTM435" s="234"/>
      <c r="DTN435" s="234"/>
      <c r="DTO435" s="234"/>
      <c r="DTP435" s="234"/>
      <c r="DTQ435" s="234"/>
      <c r="DTR435" s="234"/>
      <c r="DTS435" s="234"/>
      <c r="DTT435" s="234"/>
      <c r="DTU435" s="234"/>
      <c r="DTV435" s="234"/>
      <c r="DTW435" s="234"/>
      <c r="DTX435" s="234"/>
      <c r="DTY435" s="234"/>
      <c r="DTZ435" s="234"/>
      <c r="DUA435" s="234"/>
      <c r="DUB435" s="234"/>
      <c r="DUC435" s="234"/>
      <c r="DUD435" s="234"/>
      <c r="DUE435" s="234"/>
      <c r="DUF435" s="234"/>
      <c r="DUG435" s="234"/>
      <c r="DUH435" s="234"/>
      <c r="DUI435" s="234"/>
      <c r="DUJ435" s="234"/>
      <c r="DUK435" s="234"/>
      <c r="DUL435" s="234"/>
      <c r="DUM435" s="234"/>
      <c r="DUN435" s="234"/>
      <c r="DUO435" s="234"/>
      <c r="DUP435" s="234"/>
      <c r="DUQ435" s="234"/>
      <c r="DUR435" s="234"/>
      <c r="DUS435" s="234"/>
      <c r="DUT435" s="234"/>
      <c r="DUU435" s="234"/>
      <c r="DUV435" s="234"/>
      <c r="DUW435" s="234"/>
      <c r="DUX435" s="234"/>
      <c r="DUY435" s="234"/>
      <c r="DUZ435" s="234"/>
      <c r="DVA435" s="234"/>
      <c r="DVB435" s="234"/>
      <c r="DVC435" s="234"/>
      <c r="DVD435" s="234"/>
      <c r="DVE435" s="234"/>
      <c r="DVF435" s="234"/>
      <c r="DVG435" s="234"/>
      <c r="DVH435" s="234"/>
      <c r="DVI435" s="234"/>
      <c r="DVJ435" s="234"/>
      <c r="DVK435" s="234"/>
      <c r="DVL435" s="234"/>
      <c r="DVM435" s="234"/>
      <c r="DVN435" s="234"/>
      <c r="DVO435" s="234"/>
      <c r="DVP435" s="234"/>
      <c r="DVQ435" s="234"/>
      <c r="DVR435" s="234"/>
      <c r="DVS435" s="234"/>
      <c r="DVT435" s="234"/>
      <c r="DVU435" s="234"/>
      <c r="DVV435" s="234"/>
      <c r="DVW435" s="234"/>
      <c r="DVX435" s="234"/>
      <c r="DVY435" s="234"/>
      <c r="DVZ435" s="234"/>
      <c r="DWA435" s="234"/>
      <c r="DWB435" s="234"/>
      <c r="DWC435" s="234"/>
      <c r="DWD435" s="234"/>
      <c r="DWE435" s="234"/>
      <c r="DWF435" s="234"/>
      <c r="DWG435" s="234"/>
      <c r="DWH435" s="234"/>
      <c r="DWI435" s="234"/>
      <c r="DWJ435" s="234"/>
      <c r="DWK435" s="234"/>
      <c r="DWL435" s="234"/>
      <c r="DWM435" s="234"/>
      <c r="DWN435" s="234"/>
      <c r="DWO435" s="234"/>
      <c r="DWP435" s="234"/>
      <c r="DWQ435" s="234"/>
      <c r="DWR435" s="234"/>
      <c r="DWS435" s="234"/>
      <c r="DWT435" s="234"/>
      <c r="DWU435" s="234"/>
      <c r="DWV435" s="234"/>
      <c r="DWW435" s="234"/>
      <c r="DWX435" s="234"/>
      <c r="DWY435" s="234"/>
      <c r="DWZ435" s="234"/>
      <c r="DXA435" s="234"/>
      <c r="DXB435" s="234"/>
      <c r="DXC435" s="234"/>
      <c r="DXD435" s="234"/>
      <c r="DXE435" s="234"/>
      <c r="DXF435" s="234"/>
      <c r="DXG435" s="234"/>
      <c r="DXH435" s="234"/>
      <c r="DXI435" s="234"/>
      <c r="DXJ435" s="234"/>
      <c r="DXK435" s="234"/>
      <c r="DXL435" s="234"/>
      <c r="DXM435" s="234"/>
      <c r="DXN435" s="234"/>
      <c r="DXO435" s="234"/>
      <c r="DXP435" s="234"/>
      <c r="DXQ435" s="234"/>
      <c r="DXR435" s="234"/>
      <c r="DXS435" s="234"/>
      <c r="DXT435" s="234"/>
      <c r="DXU435" s="234"/>
      <c r="DXV435" s="234"/>
      <c r="DXW435" s="234"/>
      <c r="DXX435" s="234"/>
      <c r="DXY435" s="234"/>
      <c r="DXZ435" s="234"/>
      <c r="DYA435" s="234"/>
      <c r="DYB435" s="234"/>
      <c r="DYC435" s="234"/>
      <c r="DYD435" s="234"/>
      <c r="DYE435" s="234"/>
      <c r="DYF435" s="234"/>
      <c r="DYG435" s="234"/>
      <c r="DYH435" s="234"/>
      <c r="DYI435" s="234"/>
      <c r="DYJ435" s="234"/>
      <c r="DYK435" s="234"/>
      <c r="DYL435" s="234"/>
      <c r="DYM435" s="234"/>
      <c r="DYN435" s="234"/>
      <c r="DYO435" s="234"/>
      <c r="DYP435" s="234"/>
      <c r="DYQ435" s="234"/>
      <c r="DYR435" s="234"/>
      <c r="DYS435" s="234"/>
      <c r="DYT435" s="234"/>
      <c r="DYU435" s="234"/>
      <c r="DYV435" s="234"/>
      <c r="DYW435" s="234"/>
      <c r="DYX435" s="234"/>
      <c r="DYY435" s="234"/>
      <c r="DYZ435" s="234"/>
      <c r="DZA435" s="234"/>
      <c r="DZB435" s="234"/>
      <c r="DZC435" s="234"/>
      <c r="DZD435" s="234"/>
      <c r="DZE435" s="234"/>
      <c r="DZF435" s="234"/>
      <c r="DZG435" s="234"/>
      <c r="DZH435" s="234"/>
      <c r="DZI435" s="234"/>
      <c r="DZJ435" s="234"/>
      <c r="DZK435" s="234"/>
      <c r="DZL435" s="234"/>
      <c r="DZM435" s="234"/>
      <c r="DZN435" s="234"/>
      <c r="DZO435" s="234"/>
      <c r="DZP435" s="234"/>
      <c r="DZQ435" s="234"/>
      <c r="DZR435" s="234"/>
      <c r="DZS435" s="234"/>
      <c r="DZT435" s="234"/>
      <c r="DZU435" s="234"/>
      <c r="DZV435" s="234"/>
      <c r="DZW435" s="234"/>
      <c r="DZX435" s="234"/>
      <c r="DZY435" s="234"/>
      <c r="DZZ435" s="234"/>
      <c r="EAA435" s="234"/>
      <c r="EAB435" s="234"/>
      <c r="EAC435" s="234"/>
      <c r="EAD435" s="234"/>
      <c r="EAE435" s="234"/>
      <c r="EAF435" s="234"/>
      <c r="EAG435" s="234"/>
      <c r="EAH435" s="234"/>
      <c r="EAI435" s="234"/>
      <c r="EAJ435" s="234"/>
      <c r="EAK435" s="234"/>
      <c r="EAL435" s="234"/>
      <c r="EAM435" s="234"/>
      <c r="EAN435" s="234"/>
      <c r="EAO435" s="234"/>
      <c r="EAP435" s="234"/>
      <c r="EAQ435" s="234"/>
      <c r="EAR435" s="234"/>
      <c r="EAS435" s="234"/>
      <c r="EAT435" s="234"/>
      <c r="EAU435" s="234"/>
      <c r="EAV435" s="234"/>
      <c r="EAW435" s="234"/>
      <c r="EAX435" s="234"/>
      <c r="EAY435" s="234"/>
      <c r="EAZ435" s="234"/>
      <c r="EBA435" s="234"/>
      <c r="EBB435" s="234"/>
      <c r="EBC435" s="234"/>
      <c r="EBD435" s="234"/>
      <c r="EBE435" s="234"/>
      <c r="EBF435" s="234"/>
      <c r="EBG435" s="234"/>
      <c r="EBH435" s="234"/>
      <c r="EBI435" s="234"/>
      <c r="EBJ435" s="234"/>
      <c r="EBK435" s="234"/>
      <c r="EBL435" s="234"/>
      <c r="EBM435" s="234"/>
      <c r="EBN435" s="234"/>
      <c r="EBO435" s="234"/>
      <c r="EBP435" s="234"/>
      <c r="EBQ435" s="234"/>
      <c r="EBR435" s="234"/>
      <c r="EBS435" s="234"/>
      <c r="EBT435" s="234"/>
      <c r="EBU435" s="234"/>
      <c r="EBV435" s="234"/>
      <c r="EBW435" s="234"/>
      <c r="EBX435" s="234"/>
      <c r="EBY435" s="234"/>
      <c r="EBZ435" s="234"/>
      <c r="ECA435" s="234"/>
      <c r="ECB435" s="234"/>
      <c r="ECC435" s="234"/>
      <c r="ECD435" s="234"/>
      <c r="ECE435" s="234"/>
      <c r="ECF435" s="234"/>
      <c r="ECG435" s="234"/>
      <c r="ECH435" s="234"/>
      <c r="ECI435" s="234"/>
      <c r="ECJ435" s="234"/>
      <c r="ECK435" s="234"/>
      <c r="ECL435" s="234"/>
      <c r="ECM435" s="234"/>
      <c r="ECN435" s="234"/>
      <c r="ECO435" s="234"/>
      <c r="ECP435" s="234"/>
      <c r="ECQ435" s="234"/>
      <c r="ECR435" s="234"/>
      <c r="ECS435" s="234"/>
      <c r="ECT435" s="234"/>
      <c r="ECU435" s="234"/>
      <c r="ECV435" s="234"/>
      <c r="ECW435" s="234"/>
      <c r="ECX435" s="234"/>
      <c r="ECY435" s="234"/>
      <c r="ECZ435" s="234"/>
      <c r="EDA435" s="234"/>
      <c r="EDB435" s="234"/>
      <c r="EDC435" s="234"/>
      <c r="EDD435" s="234"/>
      <c r="EDE435" s="234"/>
      <c r="EDF435" s="234"/>
      <c r="EDG435" s="234"/>
      <c r="EDH435" s="234"/>
      <c r="EDI435" s="234"/>
      <c r="EDJ435" s="234"/>
      <c r="EDK435" s="234"/>
      <c r="EDL435" s="234"/>
      <c r="EDM435" s="234"/>
      <c r="EDN435" s="234"/>
      <c r="EDO435" s="234"/>
      <c r="EDP435" s="234"/>
      <c r="EDQ435" s="234"/>
      <c r="EDR435" s="234"/>
      <c r="EDS435" s="234"/>
      <c r="EDT435" s="234"/>
      <c r="EDU435" s="234"/>
      <c r="EDV435" s="234"/>
      <c r="EDW435" s="234"/>
      <c r="EDX435" s="234"/>
      <c r="EDY435" s="234"/>
      <c r="EDZ435" s="234"/>
      <c r="EEA435" s="234"/>
      <c r="EEB435" s="234"/>
      <c r="EEC435" s="234"/>
      <c r="EED435" s="234"/>
      <c r="EEE435" s="234"/>
      <c r="EEF435" s="234"/>
      <c r="EEG435" s="234"/>
      <c r="EEH435" s="234"/>
      <c r="EEI435" s="234"/>
      <c r="EEJ435" s="234"/>
      <c r="EEK435" s="234"/>
      <c r="EEL435" s="234"/>
      <c r="EEM435" s="234"/>
      <c r="EEN435" s="234"/>
      <c r="EEO435" s="234"/>
      <c r="EEP435" s="234"/>
      <c r="EEQ435" s="234"/>
      <c r="EER435" s="234"/>
      <c r="EES435" s="234"/>
      <c r="EET435" s="234"/>
      <c r="EEU435" s="234"/>
      <c r="EEV435" s="234"/>
      <c r="EEW435" s="234"/>
      <c r="EEX435" s="234"/>
      <c r="EEY435" s="234"/>
      <c r="EEZ435" s="234"/>
      <c r="EFA435" s="234"/>
      <c r="EFB435" s="234"/>
      <c r="EFC435" s="234"/>
      <c r="EFD435" s="234"/>
      <c r="EFE435" s="234"/>
      <c r="EFF435" s="234"/>
      <c r="EFG435" s="234"/>
      <c r="EFH435" s="234"/>
      <c r="EFI435" s="234"/>
      <c r="EFJ435" s="234"/>
      <c r="EFK435" s="234"/>
      <c r="EFL435" s="234"/>
      <c r="EFM435" s="234"/>
      <c r="EFN435" s="234"/>
      <c r="EFO435" s="234"/>
      <c r="EFP435" s="234"/>
      <c r="EFQ435" s="234"/>
      <c r="EFR435" s="234"/>
      <c r="EFS435" s="234"/>
      <c r="EFT435" s="234"/>
      <c r="EFU435" s="234"/>
      <c r="EFV435" s="234"/>
      <c r="EFW435" s="234"/>
      <c r="EFX435" s="234"/>
      <c r="EFY435" s="234"/>
      <c r="EFZ435" s="234"/>
      <c r="EGA435" s="234"/>
      <c r="EGB435" s="234"/>
      <c r="EGC435" s="234"/>
      <c r="EGD435" s="234"/>
      <c r="EGE435" s="234"/>
      <c r="EGF435" s="234"/>
      <c r="EGG435" s="234"/>
      <c r="EGH435" s="234"/>
      <c r="EGI435" s="234"/>
      <c r="EGJ435" s="234"/>
      <c r="EGK435" s="234"/>
      <c r="EGL435" s="234"/>
      <c r="EGM435" s="234"/>
      <c r="EGN435" s="234"/>
      <c r="EGO435" s="234"/>
      <c r="EGP435" s="234"/>
      <c r="EGQ435" s="234"/>
      <c r="EGR435" s="234"/>
      <c r="EGS435" s="234"/>
      <c r="EGT435" s="234"/>
      <c r="EGU435" s="234"/>
      <c r="EGV435" s="234"/>
      <c r="EGW435" s="234"/>
      <c r="EGX435" s="234"/>
      <c r="EGY435" s="234"/>
      <c r="EGZ435" s="234"/>
      <c r="EHA435" s="234"/>
      <c r="EHB435" s="234"/>
      <c r="EHC435" s="234"/>
      <c r="EHD435" s="234"/>
      <c r="EHE435" s="234"/>
      <c r="EHF435" s="234"/>
      <c r="EHG435" s="234"/>
      <c r="EHH435" s="234"/>
      <c r="EHI435" s="234"/>
      <c r="EHJ435" s="234"/>
      <c r="EHK435" s="234"/>
      <c r="EHL435" s="234"/>
      <c r="EHM435" s="234"/>
      <c r="EHN435" s="234"/>
      <c r="EHO435" s="234"/>
      <c r="EHP435" s="234"/>
      <c r="EHQ435" s="234"/>
      <c r="EHR435" s="234"/>
      <c r="EHS435" s="234"/>
      <c r="EHT435" s="234"/>
      <c r="EHU435" s="234"/>
      <c r="EHV435" s="234"/>
      <c r="EHW435" s="234"/>
      <c r="EHX435" s="234"/>
      <c r="EHY435" s="234"/>
      <c r="EHZ435" s="234"/>
      <c r="EIA435" s="234"/>
      <c r="EIB435" s="234"/>
      <c r="EIC435" s="234"/>
      <c r="EID435" s="234"/>
      <c r="EIE435" s="234"/>
      <c r="EIF435" s="234"/>
      <c r="EIG435" s="234"/>
      <c r="EIH435" s="234"/>
      <c r="EII435" s="234"/>
      <c r="EIJ435" s="234"/>
      <c r="EIK435" s="234"/>
      <c r="EIL435" s="234"/>
      <c r="EIM435" s="234"/>
      <c r="EIN435" s="234"/>
      <c r="EIO435" s="234"/>
      <c r="EIP435" s="234"/>
      <c r="EIQ435" s="234"/>
      <c r="EIR435" s="234"/>
      <c r="EIS435" s="234"/>
      <c r="EIT435" s="234"/>
      <c r="EIU435" s="234"/>
      <c r="EIV435" s="234"/>
      <c r="EIW435" s="234"/>
      <c r="EIX435" s="234"/>
      <c r="EIY435" s="234"/>
      <c r="EIZ435" s="234"/>
      <c r="EJA435" s="234"/>
      <c r="EJB435" s="234"/>
      <c r="EJC435" s="234"/>
      <c r="EJD435" s="234"/>
      <c r="EJE435" s="234"/>
      <c r="EJF435" s="234"/>
      <c r="EJG435" s="234"/>
      <c r="EJH435" s="234"/>
      <c r="EJI435" s="234"/>
      <c r="EJJ435" s="234"/>
      <c r="EJK435" s="234"/>
      <c r="EJL435" s="234"/>
      <c r="EJM435" s="234"/>
      <c r="EJN435" s="234"/>
      <c r="EJO435" s="234"/>
      <c r="EJP435" s="234"/>
      <c r="EJQ435" s="234"/>
      <c r="EJR435" s="234"/>
      <c r="EJS435" s="234"/>
      <c r="EJT435" s="234"/>
      <c r="EJU435" s="234"/>
      <c r="EJV435" s="234"/>
      <c r="EJW435" s="234"/>
      <c r="EJX435" s="234"/>
      <c r="EJY435" s="234"/>
      <c r="EJZ435" s="234"/>
      <c r="EKA435" s="234"/>
      <c r="EKB435" s="234"/>
      <c r="EKC435" s="234"/>
      <c r="EKD435" s="234"/>
      <c r="EKE435" s="234"/>
      <c r="EKF435" s="234"/>
      <c r="EKG435" s="234"/>
      <c r="EKH435" s="234"/>
      <c r="EKI435" s="234"/>
      <c r="EKJ435" s="234"/>
      <c r="EKK435" s="234"/>
      <c r="EKL435" s="234"/>
      <c r="EKM435" s="234"/>
      <c r="EKN435" s="234"/>
      <c r="EKO435" s="234"/>
      <c r="EKP435" s="234"/>
      <c r="EKQ435" s="234"/>
      <c r="EKR435" s="234"/>
      <c r="EKS435" s="234"/>
      <c r="EKT435" s="234"/>
      <c r="EKU435" s="234"/>
      <c r="EKV435" s="234"/>
      <c r="EKW435" s="234"/>
      <c r="EKX435" s="234"/>
      <c r="EKY435" s="234"/>
      <c r="EKZ435" s="234"/>
      <c r="ELA435" s="234"/>
      <c r="ELB435" s="234"/>
      <c r="ELC435" s="234"/>
      <c r="ELD435" s="234"/>
      <c r="ELE435" s="234"/>
      <c r="ELF435" s="234"/>
      <c r="ELG435" s="234"/>
      <c r="ELH435" s="234"/>
      <c r="ELI435" s="234"/>
      <c r="ELJ435" s="234"/>
      <c r="ELK435" s="234"/>
      <c r="ELL435" s="234"/>
      <c r="ELM435" s="234"/>
      <c r="ELN435" s="234"/>
      <c r="ELO435" s="234"/>
      <c r="ELP435" s="234"/>
      <c r="ELQ435" s="234"/>
      <c r="ELR435" s="234"/>
      <c r="ELS435" s="234"/>
      <c r="ELT435" s="234"/>
      <c r="ELU435" s="234"/>
      <c r="ELV435" s="234"/>
      <c r="ELW435" s="234"/>
      <c r="ELX435" s="234"/>
      <c r="ELY435" s="234"/>
      <c r="ELZ435" s="234"/>
      <c r="EMA435" s="234"/>
      <c r="EMB435" s="234"/>
      <c r="EMC435" s="234"/>
      <c r="EMD435" s="234"/>
      <c r="EME435" s="234"/>
      <c r="EMF435" s="234"/>
      <c r="EMG435" s="234"/>
      <c r="EMH435" s="234"/>
      <c r="EMI435" s="234"/>
      <c r="EMJ435" s="234"/>
      <c r="EMK435" s="234"/>
      <c r="EML435" s="234"/>
      <c r="EMM435" s="234"/>
      <c r="EMN435" s="234"/>
      <c r="EMO435" s="234"/>
      <c r="EMP435" s="234"/>
      <c r="EMQ435" s="234"/>
      <c r="EMR435" s="234"/>
      <c r="EMS435" s="234"/>
      <c r="EMT435" s="234"/>
      <c r="EMU435" s="234"/>
      <c r="EMV435" s="234"/>
      <c r="EMW435" s="234"/>
      <c r="EMX435" s="234"/>
      <c r="EMY435" s="234"/>
      <c r="EMZ435" s="234"/>
      <c r="ENA435" s="234"/>
      <c r="ENB435" s="234"/>
      <c r="ENC435" s="234"/>
      <c r="END435" s="234"/>
      <c r="ENE435" s="234"/>
      <c r="ENF435" s="234"/>
      <c r="ENG435" s="234"/>
      <c r="ENH435" s="234"/>
      <c r="ENI435" s="234"/>
      <c r="ENJ435" s="234"/>
      <c r="ENK435" s="234"/>
      <c r="ENL435" s="234"/>
      <c r="ENM435" s="234"/>
      <c r="ENN435" s="234"/>
      <c r="ENO435" s="234"/>
      <c r="ENP435" s="234"/>
      <c r="ENQ435" s="234"/>
      <c r="ENR435" s="234"/>
      <c r="ENS435" s="234"/>
      <c r="ENT435" s="234"/>
      <c r="ENU435" s="234"/>
      <c r="ENV435" s="234"/>
      <c r="ENW435" s="234"/>
      <c r="ENX435" s="234"/>
      <c r="ENY435" s="234"/>
      <c r="ENZ435" s="234"/>
      <c r="EOA435" s="234"/>
      <c r="EOB435" s="234"/>
      <c r="EOC435" s="234"/>
      <c r="EOD435" s="234"/>
      <c r="EOE435" s="234"/>
      <c r="EOF435" s="234"/>
      <c r="EOG435" s="234"/>
      <c r="EOH435" s="234"/>
      <c r="EOI435" s="234"/>
      <c r="EOJ435" s="234"/>
      <c r="EOK435" s="234"/>
      <c r="EOL435" s="234"/>
      <c r="EOM435" s="234"/>
      <c r="EON435" s="234"/>
      <c r="EOO435" s="234"/>
      <c r="EOP435" s="234"/>
      <c r="EOQ435" s="234"/>
      <c r="EOR435" s="234"/>
      <c r="EOS435" s="234"/>
      <c r="EOT435" s="234"/>
      <c r="EOU435" s="234"/>
      <c r="EOV435" s="234"/>
      <c r="EOW435" s="234"/>
      <c r="EOX435" s="234"/>
      <c r="EOY435" s="234"/>
      <c r="EOZ435" s="234"/>
      <c r="EPA435" s="234"/>
      <c r="EPB435" s="234"/>
      <c r="EPC435" s="234"/>
      <c r="EPD435" s="234"/>
      <c r="EPE435" s="234"/>
      <c r="EPF435" s="234"/>
      <c r="EPG435" s="234"/>
      <c r="EPH435" s="234"/>
      <c r="EPI435" s="234"/>
      <c r="EPJ435" s="234"/>
      <c r="EPK435" s="234"/>
      <c r="EPL435" s="234"/>
      <c r="EPM435" s="234"/>
      <c r="EPN435" s="234"/>
      <c r="EPO435" s="234"/>
      <c r="EPP435" s="234"/>
      <c r="EPQ435" s="234"/>
      <c r="EPR435" s="234"/>
      <c r="EPS435" s="234"/>
      <c r="EPT435" s="234"/>
      <c r="EPU435" s="234"/>
      <c r="EPV435" s="234"/>
      <c r="EPW435" s="234"/>
      <c r="EPX435" s="234"/>
      <c r="EPY435" s="234"/>
      <c r="EPZ435" s="234"/>
      <c r="EQA435" s="234"/>
      <c r="EQB435" s="234"/>
      <c r="EQC435" s="234"/>
      <c r="EQD435" s="234"/>
      <c r="EQE435" s="234"/>
      <c r="EQF435" s="234"/>
      <c r="EQG435" s="234"/>
      <c r="EQH435" s="234"/>
      <c r="EQI435" s="234"/>
      <c r="EQJ435" s="234"/>
      <c r="EQK435" s="234"/>
      <c r="EQL435" s="234"/>
      <c r="EQM435" s="234"/>
      <c r="EQN435" s="234"/>
      <c r="EQO435" s="234"/>
      <c r="EQP435" s="234"/>
      <c r="EQQ435" s="234"/>
      <c r="EQR435" s="234"/>
      <c r="EQS435" s="234"/>
      <c r="EQT435" s="234"/>
      <c r="EQU435" s="234"/>
      <c r="EQV435" s="234"/>
      <c r="EQW435" s="234"/>
      <c r="EQX435" s="234"/>
      <c r="EQY435" s="234"/>
      <c r="EQZ435" s="234"/>
      <c r="ERA435" s="234"/>
      <c r="ERB435" s="234"/>
      <c r="ERC435" s="234"/>
      <c r="ERD435" s="234"/>
      <c r="ERE435" s="234"/>
      <c r="ERF435" s="234"/>
      <c r="ERG435" s="234"/>
      <c r="ERH435" s="234"/>
      <c r="ERI435" s="234"/>
      <c r="ERJ435" s="234"/>
      <c r="ERK435" s="234"/>
      <c r="ERL435" s="234"/>
      <c r="ERM435" s="234"/>
      <c r="ERN435" s="234"/>
      <c r="ERO435" s="234"/>
      <c r="ERP435" s="234"/>
      <c r="ERQ435" s="234"/>
      <c r="ERR435" s="234"/>
      <c r="ERS435" s="234"/>
      <c r="ERT435" s="234"/>
      <c r="ERU435" s="234"/>
      <c r="ERV435" s="234"/>
      <c r="ERW435" s="234"/>
      <c r="ERX435" s="234"/>
      <c r="ERY435" s="234"/>
      <c r="ERZ435" s="234"/>
      <c r="ESA435" s="234"/>
      <c r="ESB435" s="234"/>
      <c r="ESC435" s="234"/>
      <c r="ESD435" s="234"/>
      <c r="ESE435" s="234"/>
      <c r="ESF435" s="234"/>
      <c r="ESG435" s="234"/>
      <c r="ESH435" s="234"/>
      <c r="ESI435" s="234"/>
      <c r="ESJ435" s="234"/>
      <c r="ESK435" s="234"/>
      <c r="ESL435" s="234"/>
      <c r="ESM435" s="234"/>
      <c r="ESN435" s="234"/>
      <c r="ESO435" s="234"/>
      <c r="ESP435" s="234"/>
      <c r="ESQ435" s="234"/>
      <c r="ESR435" s="234"/>
      <c r="ESS435" s="234"/>
      <c r="EST435" s="234"/>
      <c r="ESU435" s="234"/>
      <c r="ESV435" s="234"/>
      <c r="ESW435" s="234"/>
      <c r="ESX435" s="234"/>
      <c r="ESY435" s="234"/>
      <c r="ESZ435" s="234"/>
      <c r="ETA435" s="234"/>
      <c r="ETB435" s="234"/>
      <c r="ETC435" s="234"/>
      <c r="ETD435" s="234"/>
      <c r="ETE435" s="234"/>
      <c r="ETF435" s="234"/>
      <c r="ETG435" s="234"/>
      <c r="ETH435" s="234"/>
      <c r="ETI435" s="234"/>
      <c r="ETJ435" s="234"/>
      <c r="ETK435" s="234"/>
      <c r="ETL435" s="234"/>
      <c r="ETM435" s="234"/>
      <c r="ETN435" s="234"/>
      <c r="ETO435" s="234"/>
      <c r="ETP435" s="234"/>
      <c r="ETQ435" s="234"/>
      <c r="ETR435" s="234"/>
      <c r="ETS435" s="234"/>
      <c r="ETT435" s="234"/>
      <c r="ETU435" s="234"/>
      <c r="ETV435" s="234"/>
      <c r="ETW435" s="234"/>
      <c r="ETX435" s="234"/>
      <c r="ETY435" s="234"/>
      <c r="ETZ435" s="234"/>
      <c r="EUA435" s="234"/>
      <c r="EUB435" s="234"/>
      <c r="EUC435" s="234"/>
      <c r="EUD435" s="234"/>
      <c r="EUE435" s="234"/>
      <c r="EUF435" s="234"/>
      <c r="EUG435" s="234"/>
      <c r="EUH435" s="234"/>
      <c r="EUI435" s="234"/>
      <c r="EUJ435" s="234"/>
      <c r="EUK435" s="234"/>
      <c r="EUL435" s="234"/>
      <c r="EUM435" s="234"/>
      <c r="EUN435" s="234"/>
      <c r="EUO435" s="234"/>
      <c r="EUP435" s="234"/>
      <c r="EUQ435" s="234"/>
      <c r="EUR435" s="234"/>
      <c r="EUS435" s="234"/>
      <c r="EUT435" s="234"/>
      <c r="EUU435" s="234"/>
      <c r="EUV435" s="234"/>
      <c r="EUW435" s="234"/>
      <c r="EUX435" s="234"/>
      <c r="EUY435" s="234"/>
      <c r="EUZ435" s="234"/>
      <c r="EVA435" s="234"/>
      <c r="EVB435" s="234"/>
      <c r="EVC435" s="234"/>
      <c r="EVD435" s="234"/>
      <c r="EVE435" s="234"/>
      <c r="EVF435" s="234"/>
      <c r="EVG435" s="234"/>
      <c r="EVH435" s="234"/>
      <c r="EVI435" s="234"/>
      <c r="EVJ435" s="234"/>
      <c r="EVK435" s="234"/>
      <c r="EVL435" s="234"/>
      <c r="EVM435" s="234"/>
      <c r="EVN435" s="234"/>
      <c r="EVO435" s="234"/>
      <c r="EVP435" s="234"/>
      <c r="EVQ435" s="234"/>
      <c r="EVR435" s="234"/>
      <c r="EVS435" s="234"/>
      <c r="EVT435" s="234"/>
      <c r="EVU435" s="234"/>
      <c r="EVV435" s="234"/>
      <c r="EVW435" s="234"/>
      <c r="EVX435" s="234"/>
      <c r="EVY435" s="234"/>
      <c r="EVZ435" s="234"/>
      <c r="EWA435" s="234"/>
      <c r="EWB435" s="234"/>
      <c r="EWC435" s="234"/>
      <c r="EWD435" s="234"/>
      <c r="EWE435" s="234"/>
      <c r="EWF435" s="234"/>
      <c r="EWG435" s="234"/>
      <c r="EWH435" s="234"/>
      <c r="EWI435" s="234"/>
      <c r="EWJ435" s="234"/>
      <c r="EWK435" s="234"/>
      <c r="EWL435" s="234"/>
      <c r="EWM435" s="234"/>
      <c r="EWN435" s="234"/>
      <c r="EWO435" s="234"/>
      <c r="EWP435" s="234"/>
      <c r="EWQ435" s="234"/>
      <c r="EWR435" s="234"/>
      <c r="EWS435" s="234"/>
      <c r="EWT435" s="234"/>
      <c r="EWU435" s="234"/>
      <c r="EWV435" s="234"/>
      <c r="EWW435" s="234"/>
      <c r="EWX435" s="234"/>
      <c r="EWY435" s="234"/>
      <c r="EWZ435" s="234"/>
      <c r="EXA435" s="234"/>
      <c r="EXB435" s="234"/>
      <c r="EXC435" s="234"/>
      <c r="EXD435" s="234"/>
      <c r="EXE435" s="234"/>
      <c r="EXF435" s="234"/>
      <c r="EXG435" s="234"/>
      <c r="EXH435" s="234"/>
      <c r="EXI435" s="234"/>
      <c r="EXJ435" s="234"/>
      <c r="EXK435" s="234"/>
      <c r="EXL435" s="234"/>
      <c r="EXM435" s="234"/>
      <c r="EXN435" s="234"/>
      <c r="EXO435" s="234"/>
      <c r="EXP435" s="234"/>
      <c r="EXQ435" s="234"/>
      <c r="EXR435" s="234"/>
      <c r="EXS435" s="234"/>
      <c r="EXT435" s="234"/>
      <c r="EXU435" s="234"/>
      <c r="EXV435" s="234"/>
      <c r="EXW435" s="234"/>
      <c r="EXX435" s="234"/>
      <c r="EXY435" s="234"/>
      <c r="EXZ435" s="234"/>
      <c r="EYA435" s="234"/>
      <c r="EYB435" s="234"/>
      <c r="EYC435" s="234"/>
      <c r="EYD435" s="234"/>
      <c r="EYE435" s="234"/>
      <c r="EYF435" s="234"/>
      <c r="EYG435" s="234"/>
      <c r="EYH435" s="234"/>
      <c r="EYI435" s="234"/>
      <c r="EYJ435" s="234"/>
      <c r="EYK435" s="234"/>
      <c r="EYL435" s="234"/>
      <c r="EYM435" s="234"/>
      <c r="EYN435" s="234"/>
      <c r="EYO435" s="234"/>
      <c r="EYP435" s="234"/>
      <c r="EYQ435" s="234"/>
      <c r="EYR435" s="234"/>
      <c r="EYS435" s="234"/>
      <c r="EYT435" s="234"/>
      <c r="EYU435" s="234"/>
      <c r="EYV435" s="234"/>
      <c r="EYW435" s="234"/>
      <c r="EYX435" s="234"/>
      <c r="EYY435" s="234"/>
      <c r="EYZ435" s="234"/>
      <c r="EZA435" s="234"/>
      <c r="EZB435" s="234"/>
      <c r="EZC435" s="234"/>
      <c r="EZD435" s="234"/>
      <c r="EZE435" s="234"/>
      <c r="EZF435" s="234"/>
      <c r="EZG435" s="234"/>
      <c r="EZH435" s="234"/>
      <c r="EZI435" s="234"/>
      <c r="EZJ435" s="234"/>
      <c r="EZK435" s="234"/>
      <c r="EZL435" s="234"/>
      <c r="EZM435" s="234"/>
      <c r="EZN435" s="234"/>
      <c r="EZO435" s="234"/>
      <c r="EZP435" s="234"/>
      <c r="EZQ435" s="234"/>
      <c r="EZR435" s="234"/>
      <c r="EZS435" s="234"/>
      <c r="EZT435" s="234"/>
      <c r="EZU435" s="234"/>
      <c r="EZV435" s="234"/>
      <c r="EZW435" s="234"/>
      <c r="EZX435" s="234"/>
      <c r="EZY435" s="234"/>
      <c r="EZZ435" s="234"/>
      <c r="FAA435" s="234"/>
      <c r="FAB435" s="234"/>
      <c r="FAC435" s="234"/>
      <c r="FAD435" s="234"/>
      <c r="FAE435" s="234"/>
      <c r="FAF435" s="234"/>
      <c r="FAG435" s="234"/>
      <c r="FAH435" s="234"/>
      <c r="FAI435" s="234"/>
      <c r="FAJ435" s="234"/>
      <c r="FAK435" s="234"/>
      <c r="FAL435" s="234"/>
      <c r="FAM435" s="234"/>
      <c r="FAN435" s="234"/>
      <c r="FAO435" s="234"/>
      <c r="FAP435" s="234"/>
      <c r="FAQ435" s="234"/>
      <c r="FAR435" s="234"/>
      <c r="FAS435" s="234"/>
      <c r="FAT435" s="234"/>
      <c r="FAU435" s="234"/>
      <c r="FAV435" s="234"/>
      <c r="FAW435" s="234"/>
      <c r="FAX435" s="234"/>
      <c r="FAY435" s="234"/>
      <c r="FAZ435" s="234"/>
      <c r="FBA435" s="234"/>
      <c r="FBB435" s="234"/>
      <c r="FBC435" s="234"/>
      <c r="FBD435" s="234"/>
      <c r="FBE435" s="234"/>
      <c r="FBF435" s="234"/>
      <c r="FBG435" s="234"/>
      <c r="FBH435" s="234"/>
      <c r="FBI435" s="234"/>
      <c r="FBJ435" s="234"/>
      <c r="FBK435" s="234"/>
      <c r="FBL435" s="234"/>
      <c r="FBM435" s="234"/>
      <c r="FBN435" s="234"/>
      <c r="FBO435" s="234"/>
      <c r="FBP435" s="234"/>
      <c r="FBQ435" s="234"/>
      <c r="FBR435" s="234"/>
      <c r="FBS435" s="234"/>
      <c r="FBT435" s="234"/>
      <c r="FBU435" s="234"/>
      <c r="FBV435" s="234"/>
      <c r="FBW435" s="234"/>
      <c r="FBX435" s="234"/>
      <c r="FBY435" s="234"/>
      <c r="FBZ435" s="234"/>
      <c r="FCA435" s="234"/>
      <c r="FCB435" s="234"/>
      <c r="FCC435" s="234"/>
      <c r="FCD435" s="234"/>
      <c r="FCE435" s="234"/>
      <c r="FCF435" s="234"/>
      <c r="FCG435" s="234"/>
      <c r="FCH435" s="234"/>
      <c r="FCI435" s="234"/>
      <c r="FCJ435" s="234"/>
      <c r="FCK435" s="234"/>
      <c r="FCL435" s="234"/>
      <c r="FCM435" s="234"/>
      <c r="FCN435" s="234"/>
      <c r="FCO435" s="234"/>
      <c r="FCP435" s="234"/>
      <c r="FCQ435" s="234"/>
      <c r="FCR435" s="234"/>
      <c r="FCS435" s="234"/>
      <c r="FCT435" s="234"/>
      <c r="FCU435" s="234"/>
      <c r="FCV435" s="234"/>
      <c r="FCW435" s="234"/>
      <c r="FCX435" s="234"/>
      <c r="FCY435" s="234"/>
      <c r="FCZ435" s="234"/>
      <c r="FDA435" s="234"/>
      <c r="FDB435" s="234"/>
      <c r="FDC435" s="234"/>
      <c r="FDD435" s="234"/>
      <c r="FDE435" s="234"/>
      <c r="FDF435" s="234"/>
      <c r="FDG435" s="234"/>
      <c r="FDH435" s="234"/>
      <c r="FDI435" s="234"/>
      <c r="FDJ435" s="234"/>
      <c r="FDK435" s="234"/>
      <c r="FDL435" s="234"/>
      <c r="FDM435" s="234"/>
      <c r="FDN435" s="234"/>
      <c r="FDO435" s="234"/>
      <c r="FDP435" s="234"/>
      <c r="FDQ435" s="234"/>
      <c r="FDR435" s="234"/>
      <c r="FDS435" s="234"/>
      <c r="FDT435" s="234"/>
      <c r="FDU435" s="234"/>
      <c r="FDV435" s="234"/>
      <c r="FDW435" s="234"/>
      <c r="FDX435" s="234"/>
      <c r="FDY435" s="234"/>
      <c r="FDZ435" s="234"/>
      <c r="FEA435" s="234"/>
      <c r="FEB435" s="234"/>
      <c r="FEC435" s="234"/>
      <c r="FED435" s="234"/>
      <c r="FEE435" s="234"/>
      <c r="FEF435" s="234"/>
      <c r="FEG435" s="234"/>
      <c r="FEH435" s="234"/>
      <c r="FEI435" s="234"/>
      <c r="FEJ435" s="234"/>
      <c r="FEK435" s="234"/>
      <c r="FEL435" s="234"/>
      <c r="FEM435" s="234"/>
      <c r="FEN435" s="234"/>
      <c r="FEO435" s="234"/>
      <c r="FEP435" s="234"/>
      <c r="FEQ435" s="234"/>
      <c r="FER435" s="234"/>
      <c r="FES435" s="234"/>
      <c r="FET435" s="234"/>
      <c r="FEU435" s="234"/>
      <c r="FEV435" s="234"/>
      <c r="FEW435" s="234"/>
      <c r="FEX435" s="234"/>
      <c r="FEY435" s="234"/>
      <c r="FEZ435" s="234"/>
      <c r="FFA435" s="234"/>
      <c r="FFB435" s="234"/>
      <c r="FFC435" s="234"/>
      <c r="FFD435" s="234"/>
      <c r="FFE435" s="234"/>
      <c r="FFF435" s="234"/>
      <c r="FFG435" s="234"/>
      <c r="FFH435" s="234"/>
      <c r="FFI435" s="234"/>
      <c r="FFJ435" s="234"/>
      <c r="FFK435" s="234"/>
      <c r="FFL435" s="234"/>
      <c r="FFM435" s="234"/>
      <c r="FFN435" s="234"/>
      <c r="FFO435" s="234"/>
      <c r="FFP435" s="234"/>
      <c r="FFQ435" s="234"/>
      <c r="FFR435" s="234"/>
      <c r="FFS435" s="234"/>
      <c r="FFT435" s="234"/>
      <c r="FFU435" s="234"/>
      <c r="FFV435" s="234"/>
      <c r="FFW435" s="234"/>
      <c r="FFX435" s="234"/>
      <c r="FFY435" s="234"/>
      <c r="FFZ435" s="234"/>
      <c r="FGA435" s="234"/>
      <c r="FGB435" s="234"/>
      <c r="FGC435" s="234"/>
      <c r="FGD435" s="234"/>
      <c r="FGE435" s="234"/>
      <c r="FGF435" s="234"/>
      <c r="FGG435" s="234"/>
      <c r="FGH435" s="234"/>
      <c r="FGI435" s="234"/>
      <c r="FGJ435" s="234"/>
      <c r="FGK435" s="234"/>
      <c r="FGL435" s="234"/>
      <c r="FGM435" s="234"/>
      <c r="FGN435" s="234"/>
      <c r="FGO435" s="234"/>
      <c r="FGP435" s="234"/>
      <c r="FGQ435" s="234"/>
      <c r="FGR435" s="234"/>
      <c r="FGS435" s="234"/>
      <c r="FGT435" s="234"/>
      <c r="FGU435" s="234"/>
      <c r="FGV435" s="234"/>
      <c r="FGW435" s="234"/>
      <c r="FGX435" s="234"/>
      <c r="FGY435" s="234"/>
      <c r="FGZ435" s="234"/>
      <c r="FHA435" s="234"/>
      <c r="FHB435" s="234"/>
      <c r="FHC435" s="234"/>
      <c r="FHD435" s="234"/>
      <c r="FHE435" s="234"/>
      <c r="FHF435" s="234"/>
      <c r="FHG435" s="234"/>
      <c r="FHH435" s="234"/>
      <c r="FHI435" s="234"/>
      <c r="FHJ435" s="234"/>
      <c r="FHK435" s="234"/>
      <c r="FHL435" s="234"/>
      <c r="FHM435" s="234"/>
      <c r="FHN435" s="234"/>
      <c r="FHO435" s="234"/>
      <c r="FHP435" s="234"/>
      <c r="FHQ435" s="234"/>
      <c r="FHR435" s="234"/>
      <c r="FHS435" s="234"/>
      <c r="FHT435" s="234"/>
      <c r="FHU435" s="234"/>
      <c r="FHV435" s="234"/>
      <c r="FHW435" s="234"/>
      <c r="FHX435" s="234"/>
      <c r="FHY435" s="234"/>
      <c r="FHZ435" s="234"/>
      <c r="FIA435" s="234"/>
      <c r="FIB435" s="234"/>
      <c r="FIC435" s="234"/>
      <c r="FID435" s="234"/>
      <c r="FIE435" s="234"/>
      <c r="FIF435" s="234"/>
      <c r="FIG435" s="234"/>
      <c r="FIH435" s="234"/>
      <c r="FII435" s="234"/>
      <c r="FIJ435" s="234"/>
      <c r="FIK435" s="234"/>
      <c r="FIL435" s="234"/>
      <c r="FIM435" s="234"/>
      <c r="FIN435" s="234"/>
      <c r="FIO435" s="234"/>
      <c r="FIP435" s="234"/>
      <c r="FIQ435" s="234"/>
      <c r="FIR435" s="234"/>
      <c r="FIS435" s="234"/>
      <c r="FIT435" s="234"/>
      <c r="FIU435" s="234"/>
      <c r="FIV435" s="234"/>
      <c r="FIW435" s="234"/>
      <c r="FIX435" s="234"/>
      <c r="FIY435" s="234"/>
      <c r="FIZ435" s="234"/>
      <c r="FJA435" s="234"/>
      <c r="FJB435" s="234"/>
      <c r="FJC435" s="234"/>
      <c r="FJD435" s="234"/>
      <c r="FJE435" s="234"/>
      <c r="FJF435" s="234"/>
      <c r="FJG435" s="234"/>
      <c r="FJH435" s="234"/>
      <c r="FJI435" s="234"/>
      <c r="FJJ435" s="234"/>
      <c r="FJK435" s="234"/>
      <c r="FJL435" s="234"/>
      <c r="FJM435" s="234"/>
      <c r="FJN435" s="234"/>
      <c r="FJO435" s="234"/>
      <c r="FJP435" s="234"/>
      <c r="FJQ435" s="234"/>
      <c r="FJR435" s="234"/>
      <c r="FJS435" s="234"/>
      <c r="FJT435" s="234"/>
      <c r="FJU435" s="234"/>
      <c r="FJV435" s="234"/>
      <c r="FJW435" s="234"/>
      <c r="FJX435" s="234"/>
      <c r="FJY435" s="234"/>
      <c r="FJZ435" s="234"/>
      <c r="FKA435" s="234"/>
      <c r="FKB435" s="234"/>
      <c r="FKC435" s="234"/>
      <c r="FKD435" s="234"/>
      <c r="FKE435" s="234"/>
      <c r="FKF435" s="234"/>
      <c r="FKG435" s="234"/>
      <c r="FKH435" s="234"/>
      <c r="FKI435" s="234"/>
      <c r="FKJ435" s="234"/>
      <c r="FKK435" s="234"/>
      <c r="FKL435" s="234"/>
      <c r="FKM435" s="234"/>
      <c r="FKN435" s="234"/>
      <c r="FKO435" s="234"/>
      <c r="FKP435" s="234"/>
      <c r="FKQ435" s="234"/>
      <c r="FKR435" s="234"/>
      <c r="FKS435" s="234"/>
      <c r="FKT435" s="234"/>
      <c r="FKU435" s="234"/>
      <c r="FKV435" s="234"/>
      <c r="FKW435" s="234"/>
      <c r="FKX435" s="234"/>
      <c r="FKY435" s="234"/>
      <c r="FKZ435" s="234"/>
      <c r="FLA435" s="234"/>
      <c r="FLB435" s="234"/>
      <c r="FLC435" s="234"/>
      <c r="FLD435" s="234"/>
      <c r="FLE435" s="234"/>
      <c r="FLF435" s="234"/>
      <c r="FLG435" s="234"/>
      <c r="FLH435" s="234"/>
      <c r="FLI435" s="234"/>
      <c r="FLJ435" s="234"/>
      <c r="FLK435" s="234"/>
      <c r="FLL435" s="234"/>
      <c r="FLM435" s="234"/>
      <c r="FLN435" s="234"/>
      <c r="FLO435" s="234"/>
      <c r="FLP435" s="234"/>
      <c r="FLQ435" s="234"/>
      <c r="FLR435" s="234"/>
      <c r="FLS435" s="234"/>
      <c r="FLT435" s="234"/>
      <c r="FLU435" s="234"/>
      <c r="FLV435" s="234"/>
      <c r="FLW435" s="234"/>
      <c r="FLX435" s="234"/>
      <c r="FLY435" s="234"/>
      <c r="FLZ435" s="234"/>
      <c r="FMA435" s="234"/>
      <c r="FMB435" s="234"/>
      <c r="FMC435" s="234"/>
      <c r="FMD435" s="234"/>
      <c r="FME435" s="234"/>
      <c r="FMF435" s="234"/>
      <c r="FMG435" s="234"/>
      <c r="FMH435" s="234"/>
      <c r="FMI435" s="234"/>
      <c r="FMJ435" s="234"/>
      <c r="FMK435" s="234"/>
      <c r="FML435" s="234"/>
      <c r="FMM435" s="234"/>
      <c r="FMN435" s="234"/>
      <c r="FMO435" s="234"/>
      <c r="FMP435" s="234"/>
      <c r="FMQ435" s="234"/>
      <c r="FMR435" s="234"/>
      <c r="FMS435" s="234"/>
      <c r="FMT435" s="234"/>
      <c r="FMU435" s="234"/>
      <c r="FMV435" s="234"/>
      <c r="FMW435" s="234"/>
      <c r="FMX435" s="234"/>
      <c r="FMY435" s="234"/>
      <c r="FMZ435" s="234"/>
      <c r="FNA435" s="234"/>
      <c r="FNB435" s="234"/>
      <c r="FNC435" s="234"/>
      <c r="FND435" s="234"/>
      <c r="FNE435" s="234"/>
      <c r="FNF435" s="234"/>
      <c r="FNG435" s="234"/>
      <c r="FNH435" s="234"/>
      <c r="FNI435" s="234"/>
      <c r="FNJ435" s="234"/>
      <c r="FNK435" s="234"/>
      <c r="FNL435" s="234"/>
      <c r="FNM435" s="234"/>
      <c r="FNN435" s="234"/>
      <c r="FNO435" s="234"/>
      <c r="FNP435" s="234"/>
      <c r="FNQ435" s="234"/>
      <c r="FNR435" s="234"/>
      <c r="FNS435" s="234"/>
      <c r="FNT435" s="234"/>
      <c r="FNU435" s="234"/>
      <c r="FNV435" s="234"/>
      <c r="FNW435" s="234"/>
      <c r="FNX435" s="234"/>
      <c r="FNY435" s="234"/>
      <c r="FNZ435" s="234"/>
      <c r="FOA435" s="234"/>
      <c r="FOB435" s="234"/>
      <c r="FOC435" s="234"/>
      <c r="FOD435" s="234"/>
      <c r="FOE435" s="234"/>
      <c r="FOF435" s="234"/>
      <c r="FOG435" s="234"/>
      <c r="FOH435" s="234"/>
      <c r="FOI435" s="234"/>
      <c r="FOJ435" s="234"/>
      <c r="FOK435" s="234"/>
      <c r="FOL435" s="234"/>
      <c r="FOM435" s="234"/>
      <c r="FON435" s="234"/>
      <c r="FOO435" s="234"/>
      <c r="FOP435" s="234"/>
      <c r="FOQ435" s="234"/>
      <c r="FOR435" s="234"/>
      <c r="FOS435" s="234"/>
      <c r="FOT435" s="234"/>
      <c r="FOU435" s="234"/>
      <c r="FOV435" s="234"/>
      <c r="FOW435" s="234"/>
      <c r="FOX435" s="234"/>
      <c r="FOY435" s="234"/>
      <c r="FOZ435" s="234"/>
      <c r="FPA435" s="234"/>
      <c r="FPB435" s="234"/>
      <c r="FPC435" s="234"/>
      <c r="FPD435" s="234"/>
      <c r="FPE435" s="234"/>
      <c r="FPF435" s="234"/>
      <c r="FPG435" s="234"/>
      <c r="FPH435" s="234"/>
      <c r="FPI435" s="234"/>
      <c r="FPJ435" s="234"/>
      <c r="FPK435" s="234"/>
      <c r="FPL435" s="234"/>
      <c r="FPM435" s="234"/>
      <c r="FPN435" s="234"/>
      <c r="FPO435" s="234"/>
      <c r="FPP435" s="234"/>
      <c r="FPQ435" s="234"/>
      <c r="FPR435" s="234"/>
      <c r="FPS435" s="234"/>
      <c r="FPT435" s="234"/>
      <c r="FPU435" s="234"/>
      <c r="FPV435" s="234"/>
      <c r="FPW435" s="234"/>
      <c r="FPX435" s="234"/>
      <c r="FPY435" s="234"/>
      <c r="FPZ435" s="234"/>
      <c r="FQA435" s="234"/>
      <c r="FQB435" s="234"/>
      <c r="FQC435" s="234"/>
      <c r="FQD435" s="234"/>
      <c r="FQE435" s="234"/>
      <c r="FQF435" s="234"/>
      <c r="FQG435" s="234"/>
      <c r="FQH435" s="234"/>
      <c r="FQI435" s="234"/>
      <c r="FQJ435" s="234"/>
      <c r="FQK435" s="234"/>
      <c r="FQL435" s="234"/>
      <c r="FQM435" s="234"/>
      <c r="FQN435" s="234"/>
      <c r="FQO435" s="234"/>
      <c r="FQP435" s="234"/>
      <c r="FQQ435" s="234"/>
      <c r="FQR435" s="234"/>
      <c r="FQS435" s="234"/>
      <c r="FQT435" s="234"/>
      <c r="FQU435" s="234"/>
      <c r="FQV435" s="234"/>
      <c r="FQW435" s="234"/>
      <c r="FQX435" s="234"/>
      <c r="FQY435" s="234"/>
      <c r="FQZ435" s="234"/>
      <c r="FRA435" s="234"/>
      <c r="FRB435" s="234"/>
      <c r="FRC435" s="234"/>
      <c r="FRD435" s="234"/>
      <c r="FRE435" s="234"/>
      <c r="FRF435" s="234"/>
      <c r="FRG435" s="234"/>
      <c r="FRH435" s="234"/>
      <c r="FRI435" s="234"/>
      <c r="FRJ435" s="234"/>
      <c r="FRK435" s="234"/>
      <c r="FRL435" s="234"/>
      <c r="FRM435" s="234"/>
      <c r="FRN435" s="234"/>
      <c r="FRO435" s="234"/>
      <c r="FRP435" s="234"/>
      <c r="FRQ435" s="234"/>
      <c r="FRR435" s="234"/>
      <c r="FRS435" s="234"/>
      <c r="FRT435" s="234"/>
      <c r="FRU435" s="234"/>
      <c r="FRV435" s="234"/>
      <c r="FRW435" s="234"/>
      <c r="FRX435" s="234"/>
      <c r="FRY435" s="234"/>
      <c r="FRZ435" s="234"/>
      <c r="FSA435" s="234"/>
      <c r="FSB435" s="234"/>
      <c r="FSC435" s="234"/>
      <c r="FSD435" s="234"/>
      <c r="FSE435" s="234"/>
      <c r="FSF435" s="234"/>
      <c r="FSG435" s="234"/>
      <c r="FSH435" s="234"/>
      <c r="FSI435" s="234"/>
      <c r="FSJ435" s="234"/>
      <c r="FSK435" s="234"/>
      <c r="FSL435" s="234"/>
      <c r="FSM435" s="234"/>
      <c r="FSN435" s="234"/>
      <c r="FSO435" s="234"/>
      <c r="FSP435" s="234"/>
      <c r="FSQ435" s="234"/>
      <c r="FSR435" s="234"/>
      <c r="FSS435" s="234"/>
      <c r="FST435" s="234"/>
      <c r="FSU435" s="234"/>
      <c r="FSV435" s="234"/>
      <c r="FSW435" s="234"/>
      <c r="FSX435" s="234"/>
      <c r="FSY435" s="234"/>
      <c r="FSZ435" s="234"/>
      <c r="FTA435" s="234"/>
      <c r="FTB435" s="234"/>
      <c r="FTC435" s="234"/>
      <c r="FTD435" s="234"/>
      <c r="FTE435" s="234"/>
      <c r="FTF435" s="234"/>
      <c r="FTG435" s="234"/>
      <c r="FTH435" s="234"/>
      <c r="FTI435" s="234"/>
      <c r="FTJ435" s="234"/>
      <c r="FTK435" s="234"/>
      <c r="FTL435" s="234"/>
      <c r="FTM435" s="234"/>
      <c r="FTN435" s="234"/>
      <c r="FTO435" s="234"/>
      <c r="FTP435" s="234"/>
      <c r="FTQ435" s="234"/>
      <c r="FTR435" s="234"/>
      <c r="FTS435" s="234"/>
      <c r="FTT435" s="234"/>
      <c r="FTU435" s="234"/>
      <c r="FTV435" s="234"/>
      <c r="FTW435" s="234"/>
      <c r="FTX435" s="234"/>
      <c r="FTY435" s="234"/>
      <c r="FTZ435" s="234"/>
      <c r="FUA435" s="234"/>
      <c r="FUB435" s="234"/>
      <c r="FUC435" s="234"/>
      <c r="FUD435" s="234"/>
      <c r="FUE435" s="234"/>
      <c r="FUF435" s="234"/>
      <c r="FUG435" s="234"/>
      <c r="FUH435" s="234"/>
      <c r="FUI435" s="234"/>
      <c r="FUJ435" s="234"/>
      <c r="FUK435" s="234"/>
      <c r="FUL435" s="234"/>
      <c r="FUM435" s="234"/>
      <c r="FUN435" s="234"/>
      <c r="FUO435" s="234"/>
      <c r="FUP435" s="234"/>
      <c r="FUQ435" s="234"/>
      <c r="FUR435" s="234"/>
      <c r="FUS435" s="234"/>
      <c r="FUT435" s="234"/>
      <c r="FUU435" s="234"/>
      <c r="FUV435" s="234"/>
      <c r="FUW435" s="234"/>
      <c r="FUX435" s="234"/>
      <c r="FUY435" s="234"/>
      <c r="FUZ435" s="234"/>
      <c r="FVA435" s="234"/>
      <c r="FVB435" s="234"/>
      <c r="FVC435" s="234"/>
      <c r="FVD435" s="234"/>
      <c r="FVE435" s="234"/>
      <c r="FVF435" s="234"/>
      <c r="FVG435" s="234"/>
      <c r="FVH435" s="234"/>
      <c r="FVI435" s="234"/>
      <c r="FVJ435" s="234"/>
      <c r="FVK435" s="234"/>
      <c r="FVL435" s="234"/>
      <c r="FVM435" s="234"/>
      <c r="FVN435" s="234"/>
      <c r="FVO435" s="234"/>
      <c r="FVP435" s="234"/>
      <c r="FVQ435" s="234"/>
      <c r="FVR435" s="234"/>
      <c r="FVS435" s="234"/>
      <c r="FVT435" s="234"/>
      <c r="FVU435" s="234"/>
      <c r="FVV435" s="234"/>
      <c r="FVW435" s="234"/>
      <c r="FVX435" s="234"/>
      <c r="FVY435" s="234"/>
      <c r="FVZ435" s="234"/>
      <c r="FWA435" s="234"/>
      <c r="FWB435" s="234"/>
      <c r="FWC435" s="234"/>
      <c r="FWD435" s="234"/>
      <c r="FWE435" s="234"/>
      <c r="FWF435" s="234"/>
      <c r="FWG435" s="234"/>
      <c r="FWH435" s="234"/>
      <c r="FWI435" s="234"/>
      <c r="FWJ435" s="234"/>
      <c r="FWK435" s="234"/>
      <c r="FWL435" s="234"/>
      <c r="FWM435" s="234"/>
      <c r="FWN435" s="234"/>
      <c r="FWO435" s="234"/>
      <c r="FWP435" s="234"/>
      <c r="FWQ435" s="234"/>
      <c r="FWR435" s="234"/>
      <c r="FWS435" s="234"/>
      <c r="FWT435" s="234"/>
      <c r="FWU435" s="234"/>
      <c r="FWV435" s="234"/>
      <c r="FWW435" s="234"/>
      <c r="FWX435" s="234"/>
      <c r="FWY435" s="234"/>
      <c r="FWZ435" s="234"/>
      <c r="FXA435" s="234"/>
      <c r="FXB435" s="234"/>
      <c r="FXC435" s="234"/>
      <c r="FXD435" s="234"/>
      <c r="FXE435" s="234"/>
      <c r="FXF435" s="234"/>
      <c r="FXG435" s="234"/>
      <c r="FXH435" s="234"/>
      <c r="FXI435" s="234"/>
      <c r="FXJ435" s="234"/>
      <c r="FXK435" s="234"/>
      <c r="FXL435" s="234"/>
      <c r="FXM435" s="234"/>
      <c r="FXN435" s="234"/>
      <c r="FXO435" s="234"/>
      <c r="FXP435" s="234"/>
      <c r="FXQ435" s="234"/>
      <c r="FXR435" s="234"/>
      <c r="FXS435" s="234"/>
      <c r="FXT435" s="234"/>
      <c r="FXU435" s="234"/>
      <c r="FXV435" s="234"/>
      <c r="FXW435" s="234"/>
      <c r="FXX435" s="234"/>
      <c r="FXY435" s="234"/>
      <c r="FXZ435" s="234"/>
      <c r="FYA435" s="234"/>
      <c r="FYB435" s="234"/>
      <c r="FYC435" s="234"/>
      <c r="FYD435" s="234"/>
      <c r="FYE435" s="234"/>
      <c r="FYF435" s="234"/>
      <c r="FYG435" s="234"/>
      <c r="FYH435" s="234"/>
      <c r="FYI435" s="234"/>
      <c r="FYJ435" s="234"/>
      <c r="FYK435" s="234"/>
      <c r="FYL435" s="234"/>
      <c r="FYM435" s="234"/>
      <c r="FYN435" s="234"/>
      <c r="FYO435" s="234"/>
      <c r="FYP435" s="234"/>
      <c r="FYQ435" s="234"/>
      <c r="FYR435" s="234"/>
      <c r="FYS435" s="234"/>
      <c r="FYT435" s="234"/>
      <c r="FYU435" s="234"/>
      <c r="FYV435" s="234"/>
      <c r="FYW435" s="234"/>
      <c r="FYX435" s="234"/>
      <c r="FYY435" s="234"/>
      <c r="FYZ435" s="234"/>
      <c r="FZA435" s="234"/>
      <c r="FZB435" s="234"/>
      <c r="FZC435" s="234"/>
      <c r="FZD435" s="234"/>
      <c r="FZE435" s="234"/>
      <c r="FZF435" s="234"/>
      <c r="FZG435" s="234"/>
      <c r="FZH435" s="234"/>
      <c r="FZI435" s="234"/>
      <c r="FZJ435" s="234"/>
      <c r="FZK435" s="234"/>
      <c r="FZL435" s="234"/>
      <c r="FZM435" s="234"/>
      <c r="FZN435" s="234"/>
      <c r="FZO435" s="234"/>
      <c r="FZP435" s="234"/>
      <c r="FZQ435" s="234"/>
      <c r="FZR435" s="234"/>
      <c r="FZS435" s="234"/>
      <c r="FZT435" s="234"/>
      <c r="FZU435" s="234"/>
      <c r="FZV435" s="234"/>
      <c r="FZW435" s="234"/>
      <c r="FZX435" s="234"/>
      <c r="FZY435" s="234"/>
      <c r="FZZ435" s="234"/>
      <c r="GAA435" s="234"/>
      <c r="GAB435" s="234"/>
      <c r="GAC435" s="234"/>
      <c r="GAD435" s="234"/>
      <c r="GAE435" s="234"/>
      <c r="GAF435" s="234"/>
      <c r="GAG435" s="234"/>
      <c r="GAH435" s="234"/>
      <c r="GAI435" s="234"/>
      <c r="GAJ435" s="234"/>
      <c r="GAK435" s="234"/>
      <c r="GAL435" s="234"/>
      <c r="GAM435" s="234"/>
      <c r="GAN435" s="234"/>
      <c r="GAO435" s="234"/>
      <c r="GAP435" s="234"/>
      <c r="GAQ435" s="234"/>
      <c r="GAR435" s="234"/>
      <c r="GAS435" s="234"/>
      <c r="GAT435" s="234"/>
      <c r="GAU435" s="234"/>
      <c r="GAV435" s="234"/>
      <c r="GAW435" s="234"/>
      <c r="GAX435" s="234"/>
      <c r="GAY435" s="234"/>
      <c r="GAZ435" s="234"/>
      <c r="GBA435" s="234"/>
      <c r="GBB435" s="234"/>
      <c r="GBC435" s="234"/>
      <c r="GBD435" s="234"/>
      <c r="GBE435" s="234"/>
      <c r="GBF435" s="234"/>
      <c r="GBG435" s="234"/>
      <c r="GBH435" s="234"/>
      <c r="GBI435" s="234"/>
      <c r="GBJ435" s="234"/>
      <c r="GBK435" s="234"/>
      <c r="GBL435" s="234"/>
      <c r="GBM435" s="234"/>
      <c r="GBN435" s="234"/>
      <c r="GBO435" s="234"/>
      <c r="GBP435" s="234"/>
      <c r="GBQ435" s="234"/>
      <c r="GBR435" s="234"/>
      <c r="GBS435" s="234"/>
      <c r="GBT435" s="234"/>
      <c r="GBU435" s="234"/>
      <c r="GBV435" s="234"/>
      <c r="GBW435" s="234"/>
      <c r="GBX435" s="234"/>
      <c r="GBY435" s="234"/>
      <c r="GBZ435" s="234"/>
      <c r="GCA435" s="234"/>
      <c r="GCB435" s="234"/>
      <c r="GCC435" s="234"/>
      <c r="GCD435" s="234"/>
      <c r="GCE435" s="234"/>
      <c r="GCF435" s="234"/>
      <c r="GCG435" s="234"/>
      <c r="GCH435" s="234"/>
      <c r="GCI435" s="234"/>
      <c r="GCJ435" s="234"/>
      <c r="GCK435" s="234"/>
      <c r="GCL435" s="234"/>
      <c r="GCM435" s="234"/>
      <c r="GCN435" s="234"/>
      <c r="GCO435" s="234"/>
      <c r="GCP435" s="234"/>
      <c r="GCQ435" s="234"/>
      <c r="GCR435" s="234"/>
      <c r="GCS435" s="234"/>
      <c r="GCT435" s="234"/>
      <c r="GCU435" s="234"/>
      <c r="GCV435" s="234"/>
      <c r="GCW435" s="234"/>
      <c r="GCX435" s="234"/>
      <c r="GCY435" s="234"/>
      <c r="GCZ435" s="234"/>
      <c r="GDA435" s="234"/>
      <c r="GDB435" s="234"/>
      <c r="GDC435" s="234"/>
      <c r="GDD435" s="234"/>
      <c r="GDE435" s="234"/>
      <c r="GDF435" s="234"/>
      <c r="GDG435" s="234"/>
      <c r="GDH435" s="234"/>
      <c r="GDI435" s="234"/>
      <c r="GDJ435" s="234"/>
      <c r="GDK435" s="234"/>
      <c r="GDL435" s="234"/>
      <c r="GDM435" s="234"/>
      <c r="GDN435" s="234"/>
      <c r="GDO435" s="234"/>
      <c r="GDP435" s="234"/>
      <c r="GDQ435" s="234"/>
      <c r="GDR435" s="234"/>
      <c r="GDS435" s="234"/>
      <c r="GDT435" s="234"/>
      <c r="GDU435" s="234"/>
      <c r="GDV435" s="234"/>
      <c r="GDW435" s="234"/>
      <c r="GDX435" s="234"/>
      <c r="GDY435" s="234"/>
      <c r="GDZ435" s="234"/>
      <c r="GEA435" s="234"/>
      <c r="GEB435" s="234"/>
      <c r="GEC435" s="234"/>
      <c r="GED435" s="234"/>
      <c r="GEE435" s="234"/>
      <c r="GEF435" s="234"/>
      <c r="GEG435" s="234"/>
      <c r="GEH435" s="234"/>
      <c r="GEI435" s="234"/>
      <c r="GEJ435" s="234"/>
      <c r="GEK435" s="234"/>
      <c r="GEL435" s="234"/>
      <c r="GEM435" s="234"/>
      <c r="GEN435" s="234"/>
      <c r="GEO435" s="234"/>
      <c r="GEP435" s="234"/>
      <c r="GEQ435" s="234"/>
      <c r="GER435" s="234"/>
      <c r="GES435" s="234"/>
      <c r="GET435" s="234"/>
      <c r="GEU435" s="234"/>
      <c r="GEV435" s="234"/>
      <c r="GEW435" s="234"/>
      <c r="GEX435" s="234"/>
      <c r="GEY435" s="234"/>
      <c r="GEZ435" s="234"/>
      <c r="GFA435" s="234"/>
      <c r="GFB435" s="234"/>
      <c r="GFC435" s="234"/>
      <c r="GFD435" s="234"/>
      <c r="GFE435" s="234"/>
      <c r="GFF435" s="234"/>
      <c r="GFG435" s="234"/>
      <c r="GFH435" s="234"/>
      <c r="GFI435" s="234"/>
      <c r="GFJ435" s="234"/>
      <c r="GFK435" s="234"/>
      <c r="GFL435" s="234"/>
      <c r="GFM435" s="234"/>
      <c r="GFN435" s="234"/>
      <c r="GFO435" s="234"/>
      <c r="GFP435" s="234"/>
      <c r="GFQ435" s="234"/>
      <c r="GFR435" s="234"/>
      <c r="GFS435" s="234"/>
      <c r="GFT435" s="234"/>
      <c r="GFU435" s="234"/>
      <c r="GFV435" s="234"/>
      <c r="GFW435" s="234"/>
      <c r="GFX435" s="234"/>
      <c r="GFY435" s="234"/>
      <c r="GFZ435" s="234"/>
      <c r="GGA435" s="234"/>
      <c r="GGB435" s="234"/>
      <c r="GGC435" s="234"/>
      <c r="GGD435" s="234"/>
      <c r="GGE435" s="234"/>
      <c r="GGF435" s="234"/>
      <c r="GGG435" s="234"/>
      <c r="GGH435" s="234"/>
      <c r="GGI435" s="234"/>
      <c r="GGJ435" s="234"/>
      <c r="GGK435" s="234"/>
      <c r="GGL435" s="234"/>
      <c r="GGM435" s="234"/>
      <c r="GGN435" s="234"/>
      <c r="GGO435" s="234"/>
      <c r="GGP435" s="234"/>
      <c r="GGQ435" s="234"/>
      <c r="GGR435" s="234"/>
      <c r="GGS435" s="234"/>
      <c r="GGT435" s="234"/>
      <c r="GGU435" s="234"/>
      <c r="GGV435" s="234"/>
      <c r="GGW435" s="234"/>
      <c r="GGX435" s="234"/>
      <c r="GGY435" s="234"/>
      <c r="GGZ435" s="234"/>
      <c r="GHA435" s="234"/>
      <c r="GHB435" s="234"/>
      <c r="GHC435" s="234"/>
      <c r="GHD435" s="234"/>
      <c r="GHE435" s="234"/>
      <c r="GHF435" s="234"/>
      <c r="GHG435" s="234"/>
      <c r="GHH435" s="234"/>
      <c r="GHI435" s="234"/>
      <c r="GHJ435" s="234"/>
      <c r="GHK435" s="234"/>
      <c r="GHL435" s="234"/>
      <c r="GHM435" s="234"/>
      <c r="GHN435" s="234"/>
      <c r="GHO435" s="234"/>
      <c r="GHP435" s="234"/>
      <c r="GHQ435" s="234"/>
      <c r="GHR435" s="234"/>
      <c r="GHS435" s="234"/>
      <c r="GHT435" s="234"/>
      <c r="GHU435" s="234"/>
      <c r="GHV435" s="234"/>
      <c r="GHW435" s="234"/>
      <c r="GHX435" s="234"/>
      <c r="GHY435" s="234"/>
      <c r="GHZ435" s="234"/>
      <c r="GIA435" s="234"/>
      <c r="GIB435" s="234"/>
      <c r="GIC435" s="234"/>
      <c r="GID435" s="234"/>
      <c r="GIE435" s="234"/>
      <c r="GIF435" s="234"/>
      <c r="GIG435" s="234"/>
      <c r="GIH435" s="234"/>
      <c r="GII435" s="234"/>
      <c r="GIJ435" s="234"/>
      <c r="GIK435" s="234"/>
      <c r="GIL435" s="234"/>
      <c r="GIM435" s="234"/>
      <c r="GIN435" s="234"/>
      <c r="GIO435" s="234"/>
      <c r="GIP435" s="234"/>
      <c r="GIQ435" s="234"/>
      <c r="GIR435" s="234"/>
      <c r="GIS435" s="234"/>
      <c r="GIT435" s="234"/>
      <c r="GIU435" s="234"/>
      <c r="GIV435" s="234"/>
      <c r="GIW435" s="234"/>
      <c r="GIX435" s="234"/>
      <c r="GIY435" s="234"/>
      <c r="GIZ435" s="234"/>
      <c r="GJA435" s="234"/>
      <c r="GJB435" s="234"/>
      <c r="GJC435" s="234"/>
      <c r="GJD435" s="234"/>
      <c r="GJE435" s="234"/>
      <c r="GJF435" s="234"/>
      <c r="GJG435" s="234"/>
      <c r="GJH435" s="234"/>
      <c r="GJI435" s="234"/>
      <c r="GJJ435" s="234"/>
      <c r="GJK435" s="234"/>
      <c r="GJL435" s="234"/>
      <c r="GJM435" s="234"/>
      <c r="GJN435" s="234"/>
      <c r="GJO435" s="234"/>
      <c r="GJP435" s="234"/>
      <c r="GJQ435" s="234"/>
      <c r="GJR435" s="234"/>
      <c r="GJS435" s="234"/>
      <c r="GJT435" s="234"/>
      <c r="GJU435" s="234"/>
      <c r="GJV435" s="234"/>
      <c r="GJW435" s="234"/>
      <c r="GJX435" s="234"/>
      <c r="GJY435" s="234"/>
      <c r="GJZ435" s="234"/>
      <c r="GKA435" s="234"/>
      <c r="GKB435" s="234"/>
      <c r="GKC435" s="234"/>
      <c r="GKD435" s="234"/>
      <c r="GKE435" s="234"/>
      <c r="GKF435" s="234"/>
      <c r="GKG435" s="234"/>
      <c r="GKH435" s="234"/>
      <c r="GKI435" s="234"/>
      <c r="GKJ435" s="234"/>
      <c r="GKK435" s="234"/>
      <c r="GKL435" s="234"/>
      <c r="GKM435" s="234"/>
      <c r="GKN435" s="234"/>
      <c r="GKO435" s="234"/>
      <c r="GKP435" s="234"/>
      <c r="GKQ435" s="234"/>
      <c r="GKR435" s="234"/>
      <c r="GKS435" s="234"/>
      <c r="GKT435" s="234"/>
      <c r="GKU435" s="234"/>
      <c r="GKV435" s="234"/>
      <c r="GKW435" s="234"/>
      <c r="GKX435" s="234"/>
      <c r="GKY435" s="234"/>
      <c r="GKZ435" s="234"/>
      <c r="GLA435" s="234"/>
      <c r="GLB435" s="234"/>
      <c r="GLC435" s="234"/>
      <c r="GLD435" s="234"/>
      <c r="GLE435" s="234"/>
      <c r="GLF435" s="234"/>
      <c r="GLG435" s="234"/>
      <c r="GLH435" s="234"/>
      <c r="GLI435" s="234"/>
      <c r="GLJ435" s="234"/>
      <c r="GLK435" s="234"/>
      <c r="GLL435" s="234"/>
      <c r="GLM435" s="234"/>
      <c r="GLN435" s="234"/>
      <c r="GLO435" s="234"/>
      <c r="GLP435" s="234"/>
      <c r="GLQ435" s="234"/>
      <c r="GLR435" s="234"/>
      <c r="GLS435" s="234"/>
      <c r="GLT435" s="234"/>
      <c r="GLU435" s="234"/>
      <c r="GLV435" s="234"/>
      <c r="GLW435" s="234"/>
      <c r="GLX435" s="234"/>
      <c r="GLY435" s="234"/>
      <c r="GLZ435" s="234"/>
      <c r="GMA435" s="234"/>
      <c r="GMB435" s="234"/>
      <c r="GMC435" s="234"/>
      <c r="GMD435" s="234"/>
      <c r="GME435" s="234"/>
      <c r="GMF435" s="234"/>
      <c r="GMG435" s="234"/>
      <c r="GMH435" s="234"/>
      <c r="GMI435" s="234"/>
      <c r="GMJ435" s="234"/>
      <c r="GMK435" s="234"/>
      <c r="GML435" s="234"/>
      <c r="GMM435" s="234"/>
      <c r="GMN435" s="234"/>
      <c r="GMO435" s="234"/>
      <c r="GMP435" s="234"/>
      <c r="GMQ435" s="234"/>
      <c r="GMR435" s="234"/>
      <c r="GMS435" s="234"/>
      <c r="GMT435" s="234"/>
      <c r="GMU435" s="234"/>
      <c r="GMV435" s="234"/>
      <c r="GMW435" s="234"/>
      <c r="GMX435" s="234"/>
      <c r="GMY435" s="234"/>
      <c r="GMZ435" s="234"/>
      <c r="GNA435" s="234"/>
      <c r="GNB435" s="234"/>
      <c r="GNC435" s="234"/>
      <c r="GND435" s="234"/>
      <c r="GNE435" s="234"/>
      <c r="GNF435" s="234"/>
      <c r="GNG435" s="234"/>
      <c r="GNH435" s="234"/>
      <c r="GNI435" s="234"/>
      <c r="GNJ435" s="234"/>
      <c r="GNK435" s="234"/>
      <c r="GNL435" s="234"/>
      <c r="GNM435" s="234"/>
      <c r="GNN435" s="234"/>
      <c r="GNO435" s="234"/>
      <c r="GNP435" s="234"/>
      <c r="GNQ435" s="234"/>
      <c r="GNR435" s="234"/>
      <c r="GNS435" s="234"/>
      <c r="GNT435" s="234"/>
      <c r="GNU435" s="234"/>
      <c r="GNV435" s="234"/>
      <c r="GNW435" s="234"/>
      <c r="GNX435" s="234"/>
      <c r="GNY435" s="234"/>
      <c r="GNZ435" s="234"/>
      <c r="GOA435" s="234"/>
      <c r="GOB435" s="234"/>
      <c r="GOC435" s="234"/>
      <c r="GOD435" s="234"/>
      <c r="GOE435" s="234"/>
      <c r="GOF435" s="234"/>
      <c r="GOG435" s="234"/>
      <c r="GOH435" s="234"/>
      <c r="GOI435" s="234"/>
      <c r="GOJ435" s="234"/>
      <c r="GOK435" s="234"/>
      <c r="GOL435" s="234"/>
      <c r="GOM435" s="234"/>
      <c r="GON435" s="234"/>
      <c r="GOO435" s="234"/>
      <c r="GOP435" s="234"/>
      <c r="GOQ435" s="234"/>
      <c r="GOR435" s="234"/>
      <c r="GOS435" s="234"/>
      <c r="GOT435" s="234"/>
      <c r="GOU435" s="234"/>
      <c r="GOV435" s="234"/>
      <c r="GOW435" s="234"/>
      <c r="GOX435" s="234"/>
      <c r="GOY435" s="234"/>
      <c r="GOZ435" s="234"/>
      <c r="GPA435" s="234"/>
      <c r="GPB435" s="234"/>
      <c r="GPC435" s="234"/>
      <c r="GPD435" s="234"/>
      <c r="GPE435" s="234"/>
      <c r="GPF435" s="234"/>
      <c r="GPG435" s="234"/>
      <c r="GPH435" s="234"/>
      <c r="GPI435" s="234"/>
      <c r="GPJ435" s="234"/>
      <c r="GPK435" s="234"/>
      <c r="GPL435" s="234"/>
      <c r="GPM435" s="234"/>
      <c r="GPN435" s="234"/>
      <c r="GPO435" s="234"/>
      <c r="GPP435" s="234"/>
      <c r="GPQ435" s="234"/>
      <c r="GPR435" s="234"/>
      <c r="GPS435" s="234"/>
      <c r="GPT435" s="234"/>
      <c r="GPU435" s="234"/>
      <c r="GPV435" s="234"/>
      <c r="GPW435" s="234"/>
      <c r="GPX435" s="234"/>
      <c r="GPY435" s="234"/>
      <c r="GPZ435" s="234"/>
      <c r="GQA435" s="234"/>
      <c r="GQB435" s="234"/>
      <c r="GQC435" s="234"/>
      <c r="GQD435" s="234"/>
      <c r="GQE435" s="234"/>
      <c r="GQF435" s="234"/>
      <c r="GQG435" s="234"/>
      <c r="GQH435" s="234"/>
      <c r="GQI435" s="234"/>
      <c r="GQJ435" s="234"/>
      <c r="GQK435" s="234"/>
      <c r="GQL435" s="234"/>
      <c r="GQM435" s="234"/>
      <c r="GQN435" s="234"/>
      <c r="GQO435" s="234"/>
      <c r="GQP435" s="234"/>
      <c r="GQQ435" s="234"/>
      <c r="GQR435" s="234"/>
      <c r="GQS435" s="234"/>
      <c r="GQT435" s="234"/>
      <c r="GQU435" s="234"/>
      <c r="GQV435" s="234"/>
      <c r="GQW435" s="234"/>
      <c r="GQX435" s="234"/>
      <c r="GQY435" s="234"/>
      <c r="GQZ435" s="234"/>
      <c r="GRA435" s="234"/>
      <c r="GRB435" s="234"/>
      <c r="GRC435" s="234"/>
      <c r="GRD435" s="234"/>
      <c r="GRE435" s="234"/>
      <c r="GRF435" s="234"/>
      <c r="GRG435" s="234"/>
      <c r="GRH435" s="234"/>
      <c r="GRI435" s="234"/>
      <c r="GRJ435" s="234"/>
      <c r="GRK435" s="234"/>
      <c r="GRL435" s="234"/>
      <c r="GRM435" s="234"/>
      <c r="GRN435" s="234"/>
      <c r="GRO435" s="234"/>
      <c r="GRP435" s="234"/>
      <c r="GRQ435" s="234"/>
      <c r="GRR435" s="234"/>
      <c r="GRS435" s="234"/>
      <c r="GRT435" s="234"/>
      <c r="GRU435" s="234"/>
      <c r="GRV435" s="234"/>
      <c r="GRW435" s="234"/>
      <c r="GRX435" s="234"/>
      <c r="GRY435" s="234"/>
      <c r="GRZ435" s="234"/>
      <c r="GSA435" s="234"/>
      <c r="GSB435" s="234"/>
      <c r="GSC435" s="234"/>
      <c r="GSD435" s="234"/>
      <c r="GSE435" s="234"/>
      <c r="GSF435" s="234"/>
      <c r="GSG435" s="234"/>
      <c r="GSH435" s="234"/>
      <c r="GSI435" s="234"/>
      <c r="GSJ435" s="234"/>
      <c r="GSK435" s="234"/>
      <c r="GSL435" s="234"/>
      <c r="GSM435" s="234"/>
      <c r="GSN435" s="234"/>
      <c r="GSO435" s="234"/>
      <c r="GSP435" s="234"/>
      <c r="GSQ435" s="234"/>
      <c r="GSR435" s="234"/>
      <c r="GSS435" s="234"/>
      <c r="GST435" s="234"/>
      <c r="GSU435" s="234"/>
      <c r="GSV435" s="234"/>
      <c r="GSW435" s="234"/>
      <c r="GSX435" s="234"/>
      <c r="GSY435" s="234"/>
      <c r="GSZ435" s="234"/>
      <c r="GTA435" s="234"/>
      <c r="GTB435" s="234"/>
      <c r="GTC435" s="234"/>
      <c r="GTD435" s="234"/>
      <c r="GTE435" s="234"/>
      <c r="GTF435" s="234"/>
      <c r="GTG435" s="234"/>
      <c r="GTH435" s="234"/>
      <c r="GTI435" s="234"/>
      <c r="GTJ435" s="234"/>
      <c r="GTK435" s="234"/>
      <c r="GTL435" s="234"/>
      <c r="GTM435" s="234"/>
      <c r="GTN435" s="234"/>
      <c r="GTO435" s="234"/>
      <c r="GTP435" s="234"/>
      <c r="GTQ435" s="234"/>
      <c r="GTR435" s="234"/>
      <c r="GTS435" s="234"/>
      <c r="GTT435" s="234"/>
      <c r="GTU435" s="234"/>
      <c r="GTV435" s="234"/>
      <c r="GTW435" s="234"/>
      <c r="GTX435" s="234"/>
      <c r="GTY435" s="234"/>
      <c r="GTZ435" s="234"/>
      <c r="GUA435" s="234"/>
      <c r="GUB435" s="234"/>
      <c r="GUC435" s="234"/>
      <c r="GUD435" s="234"/>
      <c r="GUE435" s="234"/>
      <c r="GUF435" s="234"/>
      <c r="GUG435" s="234"/>
      <c r="GUH435" s="234"/>
      <c r="GUI435" s="234"/>
      <c r="GUJ435" s="234"/>
      <c r="GUK435" s="234"/>
      <c r="GUL435" s="234"/>
      <c r="GUM435" s="234"/>
      <c r="GUN435" s="234"/>
      <c r="GUO435" s="234"/>
      <c r="GUP435" s="234"/>
      <c r="GUQ435" s="234"/>
      <c r="GUR435" s="234"/>
      <c r="GUS435" s="234"/>
      <c r="GUT435" s="234"/>
      <c r="GUU435" s="234"/>
      <c r="GUV435" s="234"/>
      <c r="GUW435" s="234"/>
      <c r="GUX435" s="234"/>
      <c r="GUY435" s="234"/>
      <c r="GUZ435" s="234"/>
      <c r="GVA435" s="234"/>
      <c r="GVB435" s="234"/>
      <c r="GVC435" s="234"/>
      <c r="GVD435" s="234"/>
      <c r="GVE435" s="234"/>
      <c r="GVF435" s="234"/>
      <c r="GVG435" s="234"/>
      <c r="GVH435" s="234"/>
      <c r="GVI435" s="234"/>
      <c r="GVJ435" s="234"/>
      <c r="GVK435" s="234"/>
      <c r="GVL435" s="234"/>
      <c r="GVM435" s="234"/>
      <c r="GVN435" s="234"/>
      <c r="GVO435" s="234"/>
      <c r="GVP435" s="234"/>
      <c r="GVQ435" s="234"/>
      <c r="GVR435" s="234"/>
      <c r="GVS435" s="234"/>
      <c r="GVT435" s="234"/>
      <c r="GVU435" s="234"/>
      <c r="GVV435" s="234"/>
      <c r="GVW435" s="234"/>
      <c r="GVX435" s="234"/>
      <c r="GVY435" s="234"/>
      <c r="GVZ435" s="234"/>
      <c r="GWA435" s="234"/>
      <c r="GWB435" s="234"/>
      <c r="GWC435" s="234"/>
      <c r="GWD435" s="234"/>
      <c r="GWE435" s="234"/>
      <c r="GWF435" s="234"/>
      <c r="GWG435" s="234"/>
      <c r="GWH435" s="234"/>
      <c r="GWI435" s="234"/>
      <c r="GWJ435" s="234"/>
      <c r="GWK435" s="234"/>
      <c r="GWL435" s="234"/>
      <c r="GWM435" s="234"/>
      <c r="GWN435" s="234"/>
      <c r="GWO435" s="234"/>
      <c r="GWP435" s="234"/>
      <c r="GWQ435" s="234"/>
      <c r="GWR435" s="234"/>
      <c r="GWS435" s="234"/>
      <c r="GWT435" s="234"/>
      <c r="GWU435" s="234"/>
      <c r="GWV435" s="234"/>
      <c r="GWW435" s="234"/>
      <c r="GWX435" s="234"/>
      <c r="GWY435" s="234"/>
      <c r="GWZ435" s="234"/>
      <c r="GXA435" s="234"/>
      <c r="GXB435" s="234"/>
      <c r="GXC435" s="234"/>
      <c r="GXD435" s="234"/>
      <c r="GXE435" s="234"/>
      <c r="GXF435" s="234"/>
      <c r="GXG435" s="234"/>
      <c r="GXH435" s="234"/>
      <c r="GXI435" s="234"/>
      <c r="GXJ435" s="234"/>
      <c r="GXK435" s="234"/>
      <c r="GXL435" s="234"/>
      <c r="GXM435" s="234"/>
      <c r="GXN435" s="234"/>
      <c r="GXO435" s="234"/>
      <c r="GXP435" s="234"/>
      <c r="GXQ435" s="234"/>
      <c r="GXR435" s="234"/>
      <c r="GXS435" s="234"/>
      <c r="GXT435" s="234"/>
      <c r="GXU435" s="234"/>
      <c r="GXV435" s="234"/>
      <c r="GXW435" s="234"/>
      <c r="GXX435" s="234"/>
      <c r="GXY435" s="234"/>
      <c r="GXZ435" s="234"/>
      <c r="GYA435" s="234"/>
      <c r="GYB435" s="234"/>
      <c r="GYC435" s="234"/>
      <c r="GYD435" s="234"/>
      <c r="GYE435" s="234"/>
      <c r="GYF435" s="234"/>
      <c r="GYG435" s="234"/>
      <c r="GYH435" s="234"/>
      <c r="GYI435" s="234"/>
      <c r="GYJ435" s="234"/>
      <c r="GYK435" s="234"/>
      <c r="GYL435" s="234"/>
      <c r="GYM435" s="234"/>
      <c r="GYN435" s="234"/>
      <c r="GYO435" s="234"/>
      <c r="GYP435" s="234"/>
      <c r="GYQ435" s="234"/>
      <c r="GYR435" s="234"/>
      <c r="GYS435" s="234"/>
      <c r="GYT435" s="234"/>
      <c r="GYU435" s="234"/>
      <c r="GYV435" s="234"/>
      <c r="GYW435" s="234"/>
      <c r="GYX435" s="234"/>
      <c r="GYY435" s="234"/>
      <c r="GYZ435" s="234"/>
      <c r="GZA435" s="234"/>
      <c r="GZB435" s="234"/>
      <c r="GZC435" s="234"/>
      <c r="GZD435" s="234"/>
      <c r="GZE435" s="234"/>
      <c r="GZF435" s="234"/>
      <c r="GZG435" s="234"/>
      <c r="GZH435" s="234"/>
      <c r="GZI435" s="234"/>
      <c r="GZJ435" s="234"/>
      <c r="GZK435" s="234"/>
      <c r="GZL435" s="234"/>
      <c r="GZM435" s="234"/>
      <c r="GZN435" s="234"/>
      <c r="GZO435" s="234"/>
      <c r="GZP435" s="234"/>
      <c r="GZQ435" s="234"/>
      <c r="GZR435" s="234"/>
      <c r="GZS435" s="234"/>
      <c r="GZT435" s="234"/>
      <c r="GZU435" s="234"/>
      <c r="GZV435" s="234"/>
      <c r="GZW435" s="234"/>
      <c r="GZX435" s="234"/>
      <c r="GZY435" s="234"/>
      <c r="GZZ435" s="234"/>
      <c r="HAA435" s="234"/>
      <c r="HAB435" s="234"/>
      <c r="HAC435" s="234"/>
      <c r="HAD435" s="234"/>
      <c r="HAE435" s="234"/>
      <c r="HAF435" s="234"/>
      <c r="HAG435" s="234"/>
      <c r="HAH435" s="234"/>
      <c r="HAI435" s="234"/>
      <c r="HAJ435" s="234"/>
      <c r="HAK435" s="234"/>
      <c r="HAL435" s="234"/>
      <c r="HAM435" s="234"/>
      <c r="HAN435" s="234"/>
      <c r="HAO435" s="234"/>
      <c r="HAP435" s="234"/>
      <c r="HAQ435" s="234"/>
      <c r="HAR435" s="234"/>
      <c r="HAS435" s="234"/>
      <c r="HAT435" s="234"/>
      <c r="HAU435" s="234"/>
      <c r="HAV435" s="234"/>
      <c r="HAW435" s="234"/>
      <c r="HAX435" s="234"/>
      <c r="HAY435" s="234"/>
      <c r="HAZ435" s="234"/>
      <c r="HBA435" s="234"/>
      <c r="HBB435" s="234"/>
      <c r="HBC435" s="234"/>
      <c r="HBD435" s="234"/>
      <c r="HBE435" s="234"/>
      <c r="HBF435" s="234"/>
      <c r="HBG435" s="234"/>
      <c r="HBH435" s="234"/>
      <c r="HBI435" s="234"/>
      <c r="HBJ435" s="234"/>
      <c r="HBK435" s="234"/>
      <c r="HBL435" s="234"/>
      <c r="HBM435" s="234"/>
      <c r="HBN435" s="234"/>
      <c r="HBO435" s="234"/>
      <c r="HBP435" s="234"/>
      <c r="HBQ435" s="234"/>
      <c r="HBR435" s="234"/>
      <c r="HBS435" s="234"/>
      <c r="HBT435" s="234"/>
      <c r="HBU435" s="234"/>
      <c r="HBV435" s="234"/>
      <c r="HBW435" s="234"/>
      <c r="HBX435" s="234"/>
      <c r="HBY435" s="234"/>
      <c r="HBZ435" s="234"/>
      <c r="HCA435" s="234"/>
      <c r="HCB435" s="234"/>
      <c r="HCC435" s="234"/>
      <c r="HCD435" s="234"/>
      <c r="HCE435" s="234"/>
      <c r="HCF435" s="234"/>
      <c r="HCG435" s="234"/>
      <c r="HCH435" s="234"/>
      <c r="HCI435" s="234"/>
      <c r="HCJ435" s="234"/>
      <c r="HCK435" s="234"/>
      <c r="HCL435" s="234"/>
      <c r="HCM435" s="234"/>
      <c r="HCN435" s="234"/>
      <c r="HCO435" s="234"/>
      <c r="HCP435" s="234"/>
      <c r="HCQ435" s="234"/>
      <c r="HCR435" s="234"/>
      <c r="HCS435" s="234"/>
      <c r="HCT435" s="234"/>
      <c r="HCU435" s="234"/>
      <c r="HCV435" s="234"/>
      <c r="HCW435" s="234"/>
      <c r="HCX435" s="234"/>
      <c r="HCY435" s="234"/>
      <c r="HCZ435" s="234"/>
      <c r="HDA435" s="234"/>
      <c r="HDB435" s="234"/>
      <c r="HDC435" s="234"/>
      <c r="HDD435" s="234"/>
      <c r="HDE435" s="234"/>
      <c r="HDF435" s="234"/>
      <c r="HDG435" s="234"/>
      <c r="HDH435" s="234"/>
      <c r="HDI435" s="234"/>
      <c r="HDJ435" s="234"/>
      <c r="HDK435" s="234"/>
      <c r="HDL435" s="234"/>
      <c r="HDM435" s="234"/>
      <c r="HDN435" s="234"/>
      <c r="HDO435" s="234"/>
      <c r="HDP435" s="234"/>
      <c r="HDQ435" s="234"/>
      <c r="HDR435" s="234"/>
      <c r="HDS435" s="234"/>
      <c r="HDT435" s="234"/>
      <c r="HDU435" s="234"/>
      <c r="HDV435" s="234"/>
      <c r="HDW435" s="234"/>
      <c r="HDX435" s="234"/>
      <c r="HDY435" s="234"/>
      <c r="HDZ435" s="234"/>
      <c r="HEA435" s="234"/>
      <c r="HEB435" s="234"/>
      <c r="HEC435" s="234"/>
      <c r="HED435" s="234"/>
      <c r="HEE435" s="234"/>
      <c r="HEF435" s="234"/>
      <c r="HEG435" s="234"/>
      <c r="HEH435" s="234"/>
      <c r="HEI435" s="234"/>
      <c r="HEJ435" s="234"/>
      <c r="HEK435" s="234"/>
      <c r="HEL435" s="234"/>
      <c r="HEM435" s="234"/>
      <c r="HEN435" s="234"/>
      <c r="HEO435" s="234"/>
      <c r="HEP435" s="234"/>
      <c r="HEQ435" s="234"/>
      <c r="HER435" s="234"/>
      <c r="HES435" s="234"/>
      <c r="HET435" s="234"/>
      <c r="HEU435" s="234"/>
      <c r="HEV435" s="234"/>
      <c r="HEW435" s="234"/>
      <c r="HEX435" s="234"/>
      <c r="HEY435" s="234"/>
      <c r="HEZ435" s="234"/>
      <c r="HFA435" s="234"/>
      <c r="HFB435" s="234"/>
      <c r="HFC435" s="234"/>
      <c r="HFD435" s="234"/>
      <c r="HFE435" s="234"/>
      <c r="HFF435" s="234"/>
      <c r="HFG435" s="234"/>
      <c r="HFH435" s="234"/>
      <c r="HFI435" s="234"/>
      <c r="HFJ435" s="234"/>
      <c r="HFK435" s="234"/>
      <c r="HFL435" s="234"/>
      <c r="HFM435" s="234"/>
      <c r="HFN435" s="234"/>
      <c r="HFO435" s="234"/>
      <c r="HFP435" s="234"/>
      <c r="HFQ435" s="234"/>
      <c r="HFR435" s="234"/>
      <c r="HFS435" s="234"/>
      <c r="HFT435" s="234"/>
      <c r="HFU435" s="234"/>
      <c r="HFV435" s="234"/>
      <c r="HFW435" s="234"/>
      <c r="HFX435" s="234"/>
      <c r="HFY435" s="234"/>
      <c r="HFZ435" s="234"/>
      <c r="HGA435" s="234"/>
      <c r="HGB435" s="234"/>
      <c r="HGC435" s="234"/>
      <c r="HGD435" s="234"/>
      <c r="HGE435" s="234"/>
      <c r="HGF435" s="234"/>
      <c r="HGG435" s="234"/>
      <c r="HGH435" s="234"/>
      <c r="HGI435" s="234"/>
      <c r="HGJ435" s="234"/>
      <c r="HGK435" s="234"/>
      <c r="HGL435" s="234"/>
      <c r="HGM435" s="234"/>
      <c r="HGN435" s="234"/>
      <c r="HGO435" s="234"/>
      <c r="HGP435" s="234"/>
      <c r="HGQ435" s="234"/>
      <c r="HGR435" s="234"/>
      <c r="HGS435" s="234"/>
      <c r="HGT435" s="234"/>
      <c r="HGU435" s="234"/>
      <c r="HGV435" s="234"/>
      <c r="HGW435" s="234"/>
      <c r="HGX435" s="234"/>
      <c r="HGY435" s="234"/>
      <c r="HGZ435" s="234"/>
      <c r="HHA435" s="234"/>
      <c r="HHB435" s="234"/>
      <c r="HHC435" s="234"/>
      <c r="HHD435" s="234"/>
      <c r="HHE435" s="234"/>
      <c r="HHF435" s="234"/>
      <c r="HHG435" s="234"/>
      <c r="HHH435" s="234"/>
      <c r="HHI435" s="234"/>
      <c r="HHJ435" s="234"/>
      <c r="HHK435" s="234"/>
      <c r="HHL435" s="234"/>
      <c r="HHM435" s="234"/>
      <c r="HHN435" s="234"/>
      <c r="HHO435" s="234"/>
      <c r="HHP435" s="234"/>
      <c r="HHQ435" s="234"/>
      <c r="HHR435" s="234"/>
      <c r="HHS435" s="234"/>
      <c r="HHT435" s="234"/>
      <c r="HHU435" s="234"/>
      <c r="HHV435" s="234"/>
      <c r="HHW435" s="234"/>
      <c r="HHX435" s="234"/>
      <c r="HHY435" s="234"/>
      <c r="HHZ435" s="234"/>
      <c r="HIA435" s="234"/>
      <c r="HIB435" s="234"/>
      <c r="HIC435" s="234"/>
      <c r="HID435" s="234"/>
      <c r="HIE435" s="234"/>
      <c r="HIF435" s="234"/>
      <c r="HIG435" s="234"/>
      <c r="HIH435" s="234"/>
      <c r="HII435" s="234"/>
      <c r="HIJ435" s="234"/>
      <c r="HIK435" s="234"/>
      <c r="HIL435" s="234"/>
      <c r="HIM435" s="234"/>
      <c r="HIN435" s="234"/>
      <c r="HIO435" s="234"/>
      <c r="HIP435" s="234"/>
      <c r="HIQ435" s="234"/>
      <c r="HIR435" s="234"/>
      <c r="HIS435" s="234"/>
      <c r="HIT435" s="234"/>
      <c r="HIU435" s="234"/>
      <c r="HIV435" s="234"/>
      <c r="HIW435" s="234"/>
      <c r="HIX435" s="234"/>
      <c r="HIY435" s="234"/>
      <c r="HIZ435" s="234"/>
      <c r="HJA435" s="234"/>
      <c r="HJB435" s="234"/>
      <c r="HJC435" s="234"/>
      <c r="HJD435" s="234"/>
      <c r="HJE435" s="234"/>
      <c r="HJF435" s="234"/>
      <c r="HJG435" s="234"/>
      <c r="HJH435" s="234"/>
      <c r="HJI435" s="234"/>
      <c r="HJJ435" s="234"/>
      <c r="HJK435" s="234"/>
      <c r="HJL435" s="234"/>
      <c r="HJM435" s="234"/>
      <c r="HJN435" s="234"/>
      <c r="HJO435" s="234"/>
      <c r="HJP435" s="234"/>
      <c r="HJQ435" s="234"/>
      <c r="HJR435" s="234"/>
      <c r="HJS435" s="234"/>
      <c r="HJT435" s="234"/>
      <c r="HJU435" s="234"/>
      <c r="HJV435" s="234"/>
      <c r="HJW435" s="234"/>
      <c r="HJX435" s="234"/>
      <c r="HJY435" s="234"/>
      <c r="HJZ435" s="234"/>
      <c r="HKA435" s="234"/>
      <c r="HKB435" s="234"/>
      <c r="HKC435" s="234"/>
      <c r="HKD435" s="234"/>
      <c r="HKE435" s="234"/>
      <c r="HKF435" s="234"/>
      <c r="HKG435" s="234"/>
      <c r="HKH435" s="234"/>
      <c r="HKI435" s="234"/>
      <c r="HKJ435" s="234"/>
      <c r="HKK435" s="234"/>
      <c r="HKL435" s="234"/>
      <c r="HKM435" s="234"/>
      <c r="HKN435" s="234"/>
      <c r="HKO435" s="234"/>
      <c r="HKP435" s="234"/>
      <c r="HKQ435" s="234"/>
      <c r="HKR435" s="234"/>
      <c r="HKS435" s="234"/>
      <c r="HKT435" s="234"/>
      <c r="HKU435" s="234"/>
      <c r="HKV435" s="234"/>
      <c r="HKW435" s="234"/>
      <c r="HKX435" s="234"/>
      <c r="HKY435" s="234"/>
      <c r="HKZ435" s="234"/>
      <c r="HLA435" s="234"/>
      <c r="HLB435" s="234"/>
      <c r="HLC435" s="234"/>
      <c r="HLD435" s="234"/>
      <c r="HLE435" s="234"/>
      <c r="HLF435" s="234"/>
      <c r="HLG435" s="234"/>
      <c r="HLH435" s="234"/>
      <c r="HLI435" s="234"/>
      <c r="HLJ435" s="234"/>
      <c r="HLK435" s="234"/>
      <c r="HLL435" s="234"/>
      <c r="HLM435" s="234"/>
      <c r="HLN435" s="234"/>
      <c r="HLO435" s="234"/>
      <c r="HLP435" s="234"/>
      <c r="HLQ435" s="234"/>
      <c r="HLR435" s="234"/>
      <c r="HLS435" s="234"/>
      <c r="HLT435" s="234"/>
      <c r="HLU435" s="234"/>
      <c r="HLV435" s="234"/>
      <c r="HLW435" s="234"/>
      <c r="HLX435" s="234"/>
      <c r="HLY435" s="234"/>
      <c r="HLZ435" s="234"/>
      <c r="HMA435" s="234"/>
      <c r="HMB435" s="234"/>
      <c r="HMC435" s="234"/>
      <c r="HMD435" s="234"/>
      <c r="HME435" s="234"/>
      <c r="HMF435" s="234"/>
      <c r="HMG435" s="234"/>
      <c r="HMH435" s="234"/>
      <c r="HMI435" s="234"/>
      <c r="HMJ435" s="234"/>
      <c r="HMK435" s="234"/>
      <c r="HML435" s="234"/>
      <c r="HMM435" s="234"/>
      <c r="HMN435" s="234"/>
      <c r="HMO435" s="234"/>
      <c r="HMP435" s="234"/>
      <c r="HMQ435" s="234"/>
      <c r="HMR435" s="234"/>
      <c r="HMS435" s="234"/>
      <c r="HMT435" s="234"/>
      <c r="HMU435" s="234"/>
      <c r="HMV435" s="234"/>
      <c r="HMW435" s="234"/>
      <c r="HMX435" s="234"/>
      <c r="HMY435" s="234"/>
      <c r="HMZ435" s="234"/>
      <c r="HNA435" s="234"/>
      <c r="HNB435" s="234"/>
      <c r="HNC435" s="234"/>
      <c r="HND435" s="234"/>
      <c r="HNE435" s="234"/>
      <c r="HNF435" s="234"/>
      <c r="HNG435" s="234"/>
      <c r="HNH435" s="234"/>
      <c r="HNI435" s="234"/>
      <c r="HNJ435" s="234"/>
      <c r="HNK435" s="234"/>
      <c r="HNL435" s="234"/>
      <c r="HNM435" s="234"/>
      <c r="HNN435" s="234"/>
      <c r="HNO435" s="234"/>
      <c r="HNP435" s="234"/>
      <c r="HNQ435" s="234"/>
      <c r="HNR435" s="234"/>
      <c r="HNS435" s="234"/>
      <c r="HNT435" s="234"/>
      <c r="HNU435" s="234"/>
      <c r="HNV435" s="234"/>
      <c r="HNW435" s="234"/>
      <c r="HNX435" s="234"/>
      <c r="HNY435" s="234"/>
      <c r="HNZ435" s="234"/>
      <c r="HOA435" s="234"/>
      <c r="HOB435" s="234"/>
      <c r="HOC435" s="234"/>
      <c r="HOD435" s="234"/>
      <c r="HOE435" s="234"/>
      <c r="HOF435" s="234"/>
      <c r="HOG435" s="234"/>
      <c r="HOH435" s="234"/>
      <c r="HOI435" s="234"/>
      <c r="HOJ435" s="234"/>
      <c r="HOK435" s="234"/>
      <c r="HOL435" s="234"/>
      <c r="HOM435" s="234"/>
      <c r="HON435" s="234"/>
      <c r="HOO435" s="234"/>
      <c r="HOP435" s="234"/>
      <c r="HOQ435" s="234"/>
      <c r="HOR435" s="234"/>
      <c r="HOS435" s="234"/>
      <c r="HOT435" s="234"/>
      <c r="HOU435" s="234"/>
      <c r="HOV435" s="234"/>
      <c r="HOW435" s="234"/>
      <c r="HOX435" s="234"/>
      <c r="HOY435" s="234"/>
      <c r="HOZ435" s="234"/>
      <c r="HPA435" s="234"/>
      <c r="HPB435" s="234"/>
      <c r="HPC435" s="234"/>
      <c r="HPD435" s="234"/>
      <c r="HPE435" s="234"/>
      <c r="HPF435" s="234"/>
      <c r="HPG435" s="234"/>
      <c r="HPH435" s="234"/>
      <c r="HPI435" s="234"/>
      <c r="HPJ435" s="234"/>
      <c r="HPK435" s="234"/>
      <c r="HPL435" s="234"/>
      <c r="HPM435" s="234"/>
      <c r="HPN435" s="234"/>
      <c r="HPO435" s="234"/>
      <c r="HPP435" s="234"/>
      <c r="HPQ435" s="234"/>
      <c r="HPR435" s="234"/>
      <c r="HPS435" s="234"/>
      <c r="HPT435" s="234"/>
      <c r="HPU435" s="234"/>
      <c r="HPV435" s="234"/>
      <c r="HPW435" s="234"/>
      <c r="HPX435" s="234"/>
      <c r="HPY435" s="234"/>
      <c r="HPZ435" s="234"/>
      <c r="HQA435" s="234"/>
      <c r="HQB435" s="234"/>
      <c r="HQC435" s="234"/>
      <c r="HQD435" s="234"/>
      <c r="HQE435" s="234"/>
      <c r="HQF435" s="234"/>
      <c r="HQG435" s="234"/>
      <c r="HQH435" s="234"/>
      <c r="HQI435" s="234"/>
      <c r="HQJ435" s="234"/>
      <c r="HQK435" s="234"/>
      <c r="HQL435" s="234"/>
      <c r="HQM435" s="234"/>
      <c r="HQN435" s="234"/>
      <c r="HQO435" s="234"/>
      <c r="HQP435" s="234"/>
      <c r="HQQ435" s="234"/>
      <c r="HQR435" s="234"/>
      <c r="HQS435" s="234"/>
      <c r="HQT435" s="234"/>
      <c r="HQU435" s="234"/>
      <c r="HQV435" s="234"/>
      <c r="HQW435" s="234"/>
      <c r="HQX435" s="234"/>
      <c r="HQY435" s="234"/>
      <c r="HQZ435" s="234"/>
      <c r="HRA435" s="234"/>
      <c r="HRB435" s="234"/>
      <c r="HRC435" s="234"/>
      <c r="HRD435" s="234"/>
      <c r="HRE435" s="234"/>
      <c r="HRF435" s="234"/>
      <c r="HRG435" s="234"/>
      <c r="HRH435" s="234"/>
      <c r="HRI435" s="234"/>
      <c r="HRJ435" s="234"/>
      <c r="HRK435" s="234"/>
      <c r="HRL435" s="234"/>
      <c r="HRM435" s="234"/>
      <c r="HRN435" s="234"/>
      <c r="HRO435" s="234"/>
      <c r="HRP435" s="234"/>
      <c r="HRQ435" s="234"/>
      <c r="HRR435" s="234"/>
      <c r="HRS435" s="234"/>
      <c r="HRT435" s="234"/>
      <c r="HRU435" s="234"/>
      <c r="HRV435" s="234"/>
      <c r="HRW435" s="234"/>
      <c r="HRX435" s="234"/>
      <c r="HRY435" s="234"/>
      <c r="HRZ435" s="234"/>
      <c r="HSA435" s="234"/>
      <c r="HSB435" s="234"/>
      <c r="HSC435" s="234"/>
      <c r="HSD435" s="234"/>
      <c r="HSE435" s="234"/>
      <c r="HSF435" s="234"/>
      <c r="HSG435" s="234"/>
      <c r="HSH435" s="234"/>
      <c r="HSI435" s="234"/>
      <c r="HSJ435" s="234"/>
      <c r="HSK435" s="234"/>
      <c r="HSL435" s="234"/>
      <c r="HSM435" s="234"/>
      <c r="HSN435" s="234"/>
      <c r="HSO435" s="234"/>
      <c r="HSP435" s="234"/>
      <c r="HSQ435" s="234"/>
      <c r="HSR435" s="234"/>
      <c r="HSS435" s="234"/>
      <c r="HST435" s="234"/>
      <c r="HSU435" s="234"/>
      <c r="HSV435" s="234"/>
      <c r="HSW435" s="234"/>
      <c r="HSX435" s="234"/>
      <c r="HSY435" s="234"/>
      <c r="HSZ435" s="234"/>
      <c r="HTA435" s="234"/>
      <c r="HTB435" s="234"/>
      <c r="HTC435" s="234"/>
      <c r="HTD435" s="234"/>
      <c r="HTE435" s="234"/>
      <c r="HTF435" s="234"/>
      <c r="HTG435" s="234"/>
      <c r="HTH435" s="234"/>
      <c r="HTI435" s="234"/>
      <c r="HTJ435" s="234"/>
      <c r="HTK435" s="234"/>
      <c r="HTL435" s="234"/>
      <c r="HTM435" s="234"/>
      <c r="HTN435" s="234"/>
      <c r="HTO435" s="234"/>
      <c r="HTP435" s="234"/>
      <c r="HTQ435" s="234"/>
      <c r="HTR435" s="234"/>
      <c r="HTS435" s="234"/>
      <c r="HTT435" s="234"/>
      <c r="HTU435" s="234"/>
      <c r="HTV435" s="234"/>
      <c r="HTW435" s="234"/>
      <c r="HTX435" s="234"/>
      <c r="HTY435" s="234"/>
      <c r="HTZ435" s="234"/>
      <c r="HUA435" s="234"/>
      <c r="HUB435" s="234"/>
      <c r="HUC435" s="234"/>
      <c r="HUD435" s="234"/>
      <c r="HUE435" s="234"/>
      <c r="HUF435" s="234"/>
      <c r="HUG435" s="234"/>
      <c r="HUH435" s="234"/>
      <c r="HUI435" s="234"/>
      <c r="HUJ435" s="234"/>
      <c r="HUK435" s="234"/>
      <c r="HUL435" s="234"/>
      <c r="HUM435" s="234"/>
      <c r="HUN435" s="234"/>
      <c r="HUO435" s="234"/>
      <c r="HUP435" s="234"/>
      <c r="HUQ435" s="234"/>
      <c r="HUR435" s="234"/>
      <c r="HUS435" s="234"/>
      <c r="HUT435" s="234"/>
      <c r="HUU435" s="234"/>
      <c r="HUV435" s="234"/>
      <c r="HUW435" s="234"/>
      <c r="HUX435" s="234"/>
      <c r="HUY435" s="234"/>
      <c r="HUZ435" s="234"/>
      <c r="HVA435" s="234"/>
      <c r="HVB435" s="234"/>
      <c r="HVC435" s="234"/>
      <c r="HVD435" s="234"/>
      <c r="HVE435" s="234"/>
      <c r="HVF435" s="234"/>
      <c r="HVG435" s="234"/>
      <c r="HVH435" s="234"/>
      <c r="HVI435" s="234"/>
      <c r="HVJ435" s="234"/>
      <c r="HVK435" s="234"/>
      <c r="HVL435" s="234"/>
      <c r="HVM435" s="234"/>
      <c r="HVN435" s="234"/>
      <c r="HVO435" s="234"/>
      <c r="HVP435" s="234"/>
      <c r="HVQ435" s="234"/>
      <c r="HVR435" s="234"/>
      <c r="HVS435" s="234"/>
      <c r="HVT435" s="234"/>
      <c r="HVU435" s="234"/>
      <c r="HVV435" s="234"/>
      <c r="HVW435" s="234"/>
      <c r="HVX435" s="234"/>
      <c r="HVY435" s="234"/>
      <c r="HVZ435" s="234"/>
      <c r="HWA435" s="234"/>
      <c r="HWB435" s="234"/>
      <c r="HWC435" s="234"/>
      <c r="HWD435" s="234"/>
      <c r="HWE435" s="234"/>
      <c r="HWF435" s="234"/>
      <c r="HWG435" s="234"/>
      <c r="HWH435" s="234"/>
      <c r="HWI435" s="234"/>
      <c r="HWJ435" s="234"/>
      <c r="HWK435" s="234"/>
      <c r="HWL435" s="234"/>
      <c r="HWM435" s="234"/>
      <c r="HWN435" s="234"/>
      <c r="HWO435" s="234"/>
      <c r="HWP435" s="234"/>
      <c r="HWQ435" s="234"/>
      <c r="HWR435" s="234"/>
      <c r="HWS435" s="234"/>
      <c r="HWT435" s="234"/>
      <c r="HWU435" s="234"/>
      <c r="HWV435" s="234"/>
      <c r="HWW435" s="234"/>
      <c r="HWX435" s="234"/>
      <c r="HWY435" s="234"/>
      <c r="HWZ435" s="234"/>
      <c r="HXA435" s="234"/>
      <c r="HXB435" s="234"/>
      <c r="HXC435" s="234"/>
      <c r="HXD435" s="234"/>
      <c r="HXE435" s="234"/>
      <c r="HXF435" s="234"/>
      <c r="HXG435" s="234"/>
      <c r="HXH435" s="234"/>
      <c r="HXI435" s="234"/>
      <c r="HXJ435" s="234"/>
      <c r="HXK435" s="234"/>
      <c r="HXL435" s="234"/>
      <c r="HXM435" s="234"/>
      <c r="HXN435" s="234"/>
      <c r="HXO435" s="234"/>
      <c r="HXP435" s="234"/>
      <c r="HXQ435" s="234"/>
      <c r="HXR435" s="234"/>
      <c r="HXS435" s="234"/>
      <c r="HXT435" s="234"/>
      <c r="HXU435" s="234"/>
      <c r="HXV435" s="234"/>
      <c r="HXW435" s="234"/>
      <c r="HXX435" s="234"/>
      <c r="HXY435" s="234"/>
      <c r="HXZ435" s="234"/>
      <c r="HYA435" s="234"/>
      <c r="HYB435" s="234"/>
      <c r="HYC435" s="234"/>
      <c r="HYD435" s="234"/>
      <c r="HYE435" s="234"/>
      <c r="HYF435" s="234"/>
      <c r="HYG435" s="234"/>
      <c r="HYH435" s="234"/>
      <c r="HYI435" s="234"/>
      <c r="HYJ435" s="234"/>
      <c r="HYK435" s="234"/>
      <c r="HYL435" s="234"/>
      <c r="HYM435" s="234"/>
      <c r="HYN435" s="234"/>
      <c r="HYO435" s="234"/>
      <c r="HYP435" s="234"/>
      <c r="HYQ435" s="234"/>
      <c r="HYR435" s="234"/>
      <c r="HYS435" s="234"/>
      <c r="HYT435" s="234"/>
      <c r="HYU435" s="234"/>
      <c r="HYV435" s="234"/>
      <c r="HYW435" s="234"/>
      <c r="HYX435" s="234"/>
      <c r="HYY435" s="234"/>
      <c r="HYZ435" s="234"/>
      <c r="HZA435" s="234"/>
      <c r="HZB435" s="234"/>
      <c r="HZC435" s="234"/>
      <c r="HZD435" s="234"/>
      <c r="HZE435" s="234"/>
      <c r="HZF435" s="234"/>
      <c r="HZG435" s="234"/>
      <c r="HZH435" s="234"/>
      <c r="HZI435" s="234"/>
      <c r="HZJ435" s="234"/>
      <c r="HZK435" s="234"/>
      <c r="HZL435" s="234"/>
      <c r="HZM435" s="234"/>
      <c r="HZN435" s="234"/>
      <c r="HZO435" s="234"/>
      <c r="HZP435" s="234"/>
      <c r="HZQ435" s="234"/>
      <c r="HZR435" s="234"/>
      <c r="HZS435" s="234"/>
      <c r="HZT435" s="234"/>
      <c r="HZU435" s="234"/>
      <c r="HZV435" s="234"/>
      <c r="HZW435" s="234"/>
      <c r="HZX435" s="234"/>
      <c r="HZY435" s="234"/>
      <c r="HZZ435" s="234"/>
      <c r="IAA435" s="234"/>
      <c r="IAB435" s="234"/>
      <c r="IAC435" s="234"/>
      <c r="IAD435" s="234"/>
      <c r="IAE435" s="234"/>
      <c r="IAF435" s="234"/>
      <c r="IAG435" s="234"/>
      <c r="IAH435" s="234"/>
      <c r="IAI435" s="234"/>
      <c r="IAJ435" s="234"/>
      <c r="IAK435" s="234"/>
      <c r="IAL435" s="234"/>
      <c r="IAM435" s="234"/>
      <c r="IAN435" s="234"/>
      <c r="IAO435" s="234"/>
      <c r="IAP435" s="234"/>
      <c r="IAQ435" s="234"/>
      <c r="IAR435" s="234"/>
      <c r="IAS435" s="234"/>
      <c r="IAT435" s="234"/>
      <c r="IAU435" s="234"/>
      <c r="IAV435" s="234"/>
      <c r="IAW435" s="234"/>
      <c r="IAX435" s="234"/>
      <c r="IAY435" s="234"/>
      <c r="IAZ435" s="234"/>
      <c r="IBA435" s="234"/>
      <c r="IBB435" s="234"/>
      <c r="IBC435" s="234"/>
      <c r="IBD435" s="234"/>
      <c r="IBE435" s="234"/>
      <c r="IBF435" s="234"/>
      <c r="IBG435" s="234"/>
      <c r="IBH435" s="234"/>
      <c r="IBI435" s="234"/>
      <c r="IBJ435" s="234"/>
      <c r="IBK435" s="234"/>
      <c r="IBL435" s="234"/>
      <c r="IBM435" s="234"/>
      <c r="IBN435" s="234"/>
      <c r="IBO435" s="234"/>
      <c r="IBP435" s="234"/>
      <c r="IBQ435" s="234"/>
      <c r="IBR435" s="234"/>
      <c r="IBS435" s="234"/>
      <c r="IBT435" s="234"/>
      <c r="IBU435" s="234"/>
      <c r="IBV435" s="234"/>
      <c r="IBW435" s="234"/>
      <c r="IBX435" s="234"/>
      <c r="IBY435" s="234"/>
      <c r="IBZ435" s="234"/>
      <c r="ICA435" s="234"/>
      <c r="ICB435" s="234"/>
      <c r="ICC435" s="234"/>
      <c r="ICD435" s="234"/>
      <c r="ICE435" s="234"/>
      <c r="ICF435" s="234"/>
      <c r="ICG435" s="234"/>
      <c r="ICH435" s="234"/>
      <c r="ICI435" s="234"/>
      <c r="ICJ435" s="234"/>
      <c r="ICK435" s="234"/>
      <c r="ICL435" s="234"/>
      <c r="ICM435" s="234"/>
      <c r="ICN435" s="234"/>
      <c r="ICO435" s="234"/>
      <c r="ICP435" s="234"/>
      <c r="ICQ435" s="234"/>
      <c r="ICR435" s="234"/>
      <c r="ICS435" s="234"/>
      <c r="ICT435" s="234"/>
      <c r="ICU435" s="234"/>
      <c r="ICV435" s="234"/>
      <c r="ICW435" s="234"/>
      <c r="ICX435" s="234"/>
      <c r="ICY435" s="234"/>
      <c r="ICZ435" s="234"/>
      <c r="IDA435" s="234"/>
      <c r="IDB435" s="234"/>
      <c r="IDC435" s="234"/>
      <c r="IDD435" s="234"/>
      <c r="IDE435" s="234"/>
      <c r="IDF435" s="234"/>
      <c r="IDG435" s="234"/>
      <c r="IDH435" s="234"/>
      <c r="IDI435" s="234"/>
      <c r="IDJ435" s="234"/>
      <c r="IDK435" s="234"/>
      <c r="IDL435" s="234"/>
      <c r="IDM435" s="234"/>
      <c r="IDN435" s="234"/>
      <c r="IDO435" s="234"/>
      <c r="IDP435" s="234"/>
      <c r="IDQ435" s="234"/>
      <c r="IDR435" s="234"/>
      <c r="IDS435" s="234"/>
      <c r="IDT435" s="234"/>
      <c r="IDU435" s="234"/>
      <c r="IDV435" s="234"/>
      <c r="IDW435" s="234"/>
      <c r="IDX435" s="234"/>
      <c r="IDY435" s="234"/>
      <c r="IDZ435" s="234"/>
      <c r="IEA435" s="234"/>
      <c r="IEB435" s="234"/>
      <c r="IEC435" s="234"/>
      <c r="IED435" s="234"/>
      <c r="IEE435" s="234"/>
      <c r="IEF435" s="234"/>
      <c r="IEG435" s="234"/>
      <c r="IEH435" s="234"/>
      <c r="IEI435" s="234"/>
      <c r="IEJ435" s="234"/>
      <c r="IEK435" s="234"/>
      <c r="IEL435" s="234"/>
      <c r="IEM435" s="234"/>
      <c r="IEN435" s="234"/>
      <c r="IEO435" s="234"/>
      <c r="IEP435" s="234"/>
      <c r="IEQ435" s="234"/>
      <c r="IER435" s="234"/>
      <c r="IES435" s="234"/>
      <c r="IET435" s="234"/>
      <c r="IEU435" s="234"/>
      <c r="IEV435" s="234"/>
      <c r="IEW435" s="234"/>
      <c r="IEX435" s="234"/>
      <c r="IEY435" s="234"/>
      <c r="IEZ435" s="234"/>
      <c r="IFA435" s="234"/>
      <c r="IFB435" s="234"/>
      <c r="IFC435" s="234"/>
      <c r="IFD435" s="234"/>
      <c r="IFE435" s="234"/>
      <c r="IFF435" s="234"/>
      <c r="IFG435" s="234"/>
      <c r="IFH435" s="234"/>
      <c r="IFI435" s="234"/>
      <c r="IFJ435" s="234"/>
      <c r="IFK435" s="234"/>
      <c r="IFL435" s="234"/>
      <c r="IFM435" s="234"/>
      <c r="IFN435" s="234"/>
      <c r="IFO435" s="234"/>
      <c r="IFP435" s="234"/>
      <c r="IFQ435" s="234"/>
      <c r="IFR435" s="234"/>
      <c r="IFS435" s="234"/>
      <c r="IFT435" s="234"/>
      <c r="IFU435" s="234"/>
      <c r="IFV435" s="234"/>
      <c r="IFW435" s="234"/>
      <c r="IFX435" s="234"/>
      <c r="IFY435" s="234"/>
      <c r="IFZ435" s="234"/>
      <c r="IGA435" s="234"/>
      <c r="IGB435" s="234"/>
      <c r="IGC435" s="234"/>
      <c r="IGD435" s="234"/>
      <c r="IGE435" s="234"/>
      <c r="IGF435" s="234"/>
      <c r="IGG435" s="234"/>
      <c r="IGH435" s="234"/>
      <c r="IGI435" s="234"/>
      <c r="IGJ435" s="234"/>
      <c r="IGK435" s="234"/>
      <c r="IGL435" s="234"/>
      <c r="IGM435" s="234"/>
      <c r="IGN435" s="234"/>
      <c r="IGO435" s="234"/>
      <c r="IGP435" s="234"/>
      <c r="IGQ435" s="234"/>
      <c r="IGR435" s="234"/>
      <c r="IGS435" s="234"/>
      <c r="IGT435" s="234"/>
      <c r="IGU435" s="234"/>
      <c r="IGV435" s="234"/>
      <c r="IGW435" s="234"/>
      <c r="IGX435" s="234"/>
      <c r="IGY435" s="234"/>
      <c r="IGZ435" s="234"/>
      <c r="IHA435" s="234"/>
      <c r="IHB435" s="234"/>
      <c r="IHC435" s="234"/>
      <c r="IHD435" s="234"/>
      <c r="IHE435" s="234"/>
      <c r="IHF435" s="234"/>
      <c r="IHG435" s="234"/>
      <c r="IHH435" s="234"/>
      <c r="IHI435" s="234"/>
      <c r="IHJ435" s="234"/>
      <c r="IHK435" s="234"/>
      <c r="IHL435" s="234"/>
      <c r="IHM435" s="234"/>
      <c r="IHN435" s="234"/>
      <c r="IHO435" s="234"/>
      <c r="IHP435" s="234"/>
      <c r="IHQ435" s="234"/>
      <c r="IHR435" s="234"/>
      <c r="IHS435" s="234"/>
      <c r="IHT435" s="234"/>
      <c r="IHU435" s="234"/>
      <c r="IHV435" s="234"/>
      <c r="IHW435" s="234"/>
      <c r="IHX435" s="234"/>
      <c r="IHY435" s="234"/>
      <c r="IHZ435" s="234"/>
      <c r="IIA435" s="234"/>
      <c r="IIB435" s="234"/>
      <c r="IIC435" s="234"/>
      <c r="IID435" s="234"/>
      <c r="IIE435" s="234"/>
      <c r="IIF435" s="234"/>
      <c r="IIG435" s="234"/>
      <c r="IIH435" s="234"/>
      <c r="III435" s="234"/>
      <c r="IIJ435" s="234"/>
      <c r="IIK435" s="234"/>
      <c r="IIL435" s="234"/>
      <c r="IIM435" s="234"/>
      <c r="IIN435" s="234"/>
      <c r="IIO435" s="234"/>
      <c r="IIP435" s="234"/>
      <c r="IIQ435" s="234"/>
      <c r="IIR435" s="234"/>
      <c r="IIS435" s="234"/>
      <c r="IIT435" s="234"/>
      <c r="IIU435" s="234"/>
      <c r="IIV435" s="234"/>
      <c r="IIW435" s="234"/>
      <c r="IIX435" s="234"/>
      <c r="IIY435" s="234"/>
      <c r="IIZ435" s="234"/>
      <c r="IJA435" s="234"/>
      <c r="IJB435" s="234"/>
      <c r="IJC435" s="234"/>
      <c r="IJD435" s="234"/>
      <c r="IJE435" s="234"/>
      <c r="IJF435" s="234"/>
      <c r="IJG435" s="234"/>
      <c r="IJH435" s="234"/>
      <c r="IJI435" s="234"/>
      <c r="IJJ435" s="234"/>
      <c r="IJK435" s="234"/>
      <c r="IJL435" s="234"/>
      <c r="IJM435" s="234"/>
      <c r="IJN435" s="234"/>
      <c r="IJO435" s="234"/>
      <c r="IJP435" s="234"/>
      <c r="IJQ435" s="234"/>
      <c r="IJR435" s="234"/>
      <c r="IJS435" s="234"/>
      <c r="IJT435" s="234"/>
      <c r="IJU435" s="234"/>
      <c r="IJV435" s="234"/>
      <c r="IJW435" s="234"/>
      <c r="IJX435" s="234"/>
      <c r="IJY435" s="234"/>
      <c r="IJZ435" s="234"/>
      <c r="IKA435" s="234"/>
      <c r="IKB435" s="234"/>
      <c r="IKC435" s="234"/>
      <c r="IKD435" s="234"/>
      <c r="IKE435" s="234"/>
      <c r="IKF435" s="234"/>
      <c r="IKG435" s="234"/>
      <c r="IKH435" s="234"/>
      <c r="IKI435" s="234"/>
      <c r="IKJ435" s="234"/>
      <c r="IKK435" s="234"/>
      <c r="IKL435" s="234"/>
      <c r="IKM435" s="234"/>
      <c r="IKN435" s="234"/>
      <c r="IKO435" s="234"/>
      <c r="IKP435" s="234"/>
      <c r="IKQ435" s="234"/>
      <c r="IKR435" s="234"/>
      <c r="IKS435" s="234"/>
      <c r="IKT435" s="234"/>
      <c r="IKU435" s="234"/>
      <c r="IKV435" s="234"/>
      <c r="IKW435" s="234"/>
      <c r="IKX435" s="234"/>
      <c r="IKY435" s="234"/>
      <c r="IKZ435" s="234"/>
      <c r="ILA435" s="234"/>
      <c r="ILB435" s="234"/>
      <c r="ILC435" s="234"/>
      <c r="ILD435" s="234"/>
      <c r="ILE435" s="234"/>
      <c r="ILF435" s="234"/>
      <c r="ILG435" s="234"/>
      <c r="ILH435" s="234"/>
      <c r="ILI435" s="234"/>
      <c r="ILJ435" s="234"/>
      <c r="ILK435" s="234"/>
      <c r="ILL435" s="234"/>
      <c r="ILM435" s="234"/>
      <c r="ILN435" s="234"/>
      <c r="ILO435" s="234"/>
      <c r="ILP435" s="234"/>
      <c r="ILQ435" s="234"/>
      <c r="ILR435" s="234"/>
      <c r="ILS435" s="234"/>
      <c r="ILT435" s="234"/>
      <c r="ILU435" s="234"/>
      <c r="ILV435" s="234"/>
      <c r="ILW435" s="234"/>
      <c r="ILX435" s="234"/>
      <c r="ILY435" s="234"/>
      <c r="ILZ435" s="234"/>
      <c r="IMA435" s="234"/>
      <c r="IMB435" s="234"/>
      <c r="IMC435" s="234"/>
      <c r="IMD435" s="234"/>
      <c r="IME435" s="234"/>
      <c r="IMF435" s="234"/>
      <c r="IMG435" s="234"/>
      <c r="IMH435" s="234"/>
      <c r="IMI435" s="234"/>
      <c r="IMJ435" s="234"/>
      <c r="IMK435" s="234"/>
      <c r="IML435" s="234"/>
      <c r="IMM435" s="234"/>
      <c r="IMN435" s="234"/>
      <c r="IMO435" s="234"/>
      <c r="IMP435" s="234"/>
      <c r="IMQ435" s="234"/>
      <c r="IMR435" s="234"/>
      <c r="IMS435" s="234"/>
      <c r="IMT435" s="234"/>
      <c r="IMU435" s="234"/>
      <c r="IMV435" s="234"/>
      <c r="IMW435" s="234"/>
      <c r="IMX435" s="234"/>
      <c r="IMY435" s="234"/>
      <c r="IMZ435" s="234"/>
      <c r="INA435" s="234"/>
      <c r="INB435" s="234"/>
      <c r="INC435" s="234"/>
      <c r="IND435" s="234"/>
      <c r="INE435" s="234"/>
      <c r="INF435" s="234"/>
      <c r="ING435" s="234"/>
      <c r="INH435" s="234"/>
      <c r="INI435" s="234"/>
      <c r="INJ435" s="234"/>
      <c r="INK435" s="234"/>
      <c r="INL435" s="234"/>
      <c r="INM435" s="234"/>
      <c r="INN435" s="234"/>
      <c r="INO435" s="234"/>
      <c r="INP435" s="234"/>
      <c r="INQ435" s="234"/>
      <c r="INR435" s="234"/>
      <c r="INS435" s="234"/>
      <c r="INT435" s="234"/>
      <c r="INU435" s="234"/>
      <c r="INV435" s="234"/>
      <c r="INW435" s="234"/>
      <c r="INX435" s="234"/>
      <c r="INY435" s="234"/>
      <c r="INZ435" s="234"/>
      <c r="IOA435" s="234"/>
      <c r="IOB435" s="234"/>
      <c r="IOC435" s="234"/>
      <c r="IOD435" s="234"/>
      <c r="IOE435" s="234"/>
      <c r="IOF435" s="234"/>
      <c r="IOG435" s="234"/>
      <c r="IOH435" s="234"/>
      <c r="IOI435" s="234"/>
      <c r="IOJ435" s="234"/>
      <c r="IOK435" s="234"/>
      <c r="IOL435" s="234"/>
      <c r="IOM435" s="234"/>
      <c r="ION435" s="234"/>
      <c r="IOO435" s="234"/>
      <c r="IOP435" s="234"/>
      <c r="IOQ435" s="234"/>
      <c r="IOR435" s="234"/>
      <c r="IOS435" s="234"/>
      <c r="IOT435" s="234"/>
      <c r="IOU435" s="234"/>
      <c r="IOV435" s="234"/>
      <c r="IOW435" s="234"/>
      <c r="IOX435" s="234"/>
      <c r="IOY435" s="234"/>
      <c r="IOZ435" s="234"/>
      <c r="IPA435" s="234"/>
      <c r="IPB435" s="234"/>
      <c r="IPC435" s="234"/>
      <c r="IPD435" s="234"/>
      <c r="IPE435" s="234"/>
      <c r="IPF435" s="234"/>
      <c r="IPG435" s="234"/>
      <c r="IPH435" s="234"/>
      <c r="IPI435" s="234"/>
      <c r="IPJ435" s="234"/>
      <c r="IPK435" s="234"/>
      <c r="IPL435" s="234"/>
      <c r="IPM435" s="234"/>
      <c r="IPN435" s="234"/>
      <c r="IPO435" s="234"/>
      <c r="IPP435" s="234"/>
      <c r="IPQ435" s="234"/>
      <c r="IPR435" s="234"/>
      <c r="IPS435" s="234"/>
      <c r="IPT435" s="234"/>
      <c r="IPU435" s="234"/>
      <c r="IPV435" s="234"/>
      <c r="IPW435" s="234"/>
      <c r="IPX435" s="234"/>
      <c r="IPY435" s="234"/>
      <c r="IPZ435" s="234"/>
      <c r="IQA435" s="234"/>
      <c r="IQB435" s="234"/>
      <c r="IQC435" s="234"/>
      <c r="IQD435" s="234"/>
      <c r="IQE435" s="234"/>
      <c r="IQF435" s="234"/>
      <c r="IQG435" s="234"/>
      <c r="IQH435" s="234"/>
      <c r="IQI435" s="234"/>
      <c r="IQJ435" s="234"/>
      <c r="IQK435" s="234"/>
      <c r="IQL435" s="234"/>
      <c r="IQM435" s="234"/>
      <c r="IQN435" s="234"/>
      <c r="IQO435" s="234"/>
      <c r="IQP435" s="234"/>
      <c r="IQQ435" s="234"/>
      <c r="IQR435" s="234"/>
      <c r="IQS435" s="234"/>
      <c r="IQT435" s="234"/>
      <c r="IQU435" s="234"/>
      <c r="IQV435" s="234"/>
      <c r="IQW435" s="234"/>
      <c r="IQX435" s="234"/>
      <c r="IQY435" s="234"/>
      <c r="IQZ435" s="234"/>
      <c r="IRA435" s="234"/>
      <c r="IRB435" s="234"/>
      <c r="IRC435" s="234"/>
      <c r="IRD435" s="234"/>
      <c r="IRE435" s="234"/>
      <c r="IRF435" s="234"/>
      <c r="IRG435" s="234"/>
      <c r="IRH435" s="234"/>
      <c r="IRI435" s="234"/>
      <c r="IRJ435" s="234"/>
      <c r="IRK435" s="234"/>
      <c r="IRL435" s="234"/>
      <c r="IRM435" s="234"/>
      <c r="IRN435" s="234"/>
      <c r="IRO435" s="234"/>
      <c r="IRP435" s="234"/>
      <c r="IRQ435" s="234"/>
      <c r="IRR435" s="234"/>
      <c r="IRS435" s="234"/>
      <c r="IRT435" s="234"/>
      <c r="IRU435" s="234"/>
      <c r="IRV435" s="234"/>
      <c r="IRW435" s="234"/>
      <c r="IRX435" s="234"/>
      <c r="IRY435" s="234"/>
      <c r="IRZ435" s="234"/>
      <c r="ISA435" s="234"/>
      <c r="ISB435" s="234"/>
      <c r="ISC435" s="234"/>
      <c r="ISD435" s="234"/>
      <c r="ISE435" s="234"/>
      <c r="ISF435" s="234"/>
      <c r="ISG435" s="234"/>
      <c r="ISH435" s="234"/>
      <c r="ISI435" s="234"/>
      <c r="ISJ435" s="234"/>
      <c r="ISK435" s="234"/>
      <c r="ISL435" s="234"/>
      <c r="ISM435" s="234"/>
      <c r="ISN435" s="234"/>
      <c r="ISO435" s="234"/>
      <c r="ISP435" s="234"/>
      <c r="ISQ435" s="234"/>
      <c r="ISR435" s="234"/>
      <c r="ISS435" s="234"/>
      <c r="IST435" s="234"/>
      <c r="ISU435" s="234"/>
      <c r="ISV435" s="234"/>
      <c r="ISW435" s="234"/>
      <c r="ISX435" s="234"/>
      <c r="ISY435" s="234"/>
      <c r="ISZ435" s="234"/>
      <c r="ITA435" s="234"/>
      <c r="ITB435" s="234"/>
      <c r="ITC435" s="234"/>
      <c r="ITD435" s="234"/>
      <c r="ITE435" s="234"/>
      <c r="ITF435" s="234"/>
      <c r="ITG435" s="234"/>
      <c r="ITH435" s="234"/>
      <c r="ITI435" s="234"/>
      <c r="ITJ435" s="234"/>
      <c r="ITK435" s="234"/>
      <c r="ITL435" s="234"/>
      <c r="ITM435" s="234"/>
      <c r="ITN435" s="234"/>
      <c r="ITO435" s="234"/>
      <c r="ITP435" s="234"/>
      <c r="ITQ435" s="234"/>
      <c r="ITR435" s="234"/>
      <c r="ITS435" s="234"/>
      <c r="ITT435" s="234"/>
      <c r="ITU435" s="234"/>
      <c r="ITV435" s="234"/>
      <c r="ITW435" s="234"/>
      <c r="ITX435" s="234"/>
      <c r="ITY435" s="234"/>
      <c r="ITZ435" s="234"/>
      <c r="IUA435" s="234"/>
      <c r="IUB435" s="234"/>
      <c r="IUC435" s="234"/>
      <c r="IUD435" s="234"/>
      <c r="IUE435" s="234"/>
      <c r="IUF435" s="234"/>
      <c r="IUG435" s="234"/>
      <c r="IUH435" s="234"/>
      <c r="IUI435" s="234"/>
      <c r="IUJ435" s="234"/>
      <c r="IUK435" s="234"/>
      <c r="IUL435" s="234"/>
      <c r="IUM435" s="234"/>
      <c r="IUN435" s="234"/>
      <c r="IUO435" s="234"/>
      <c r="IUP435" s="234"/>
      <c r="IUQ435" s="234"/>
      <c r="IUR435" s="234"/>
      <c r="IUS435" s="234"/>
      <c r="IUT435" s="234"/>
      <c r="IUU435" s="234"/>
      <c r="IUV435" s="234"/>
      <c r="IUW435" s="234"/>
      <c r="IUX435" s="234"/>
      <c r="IUY435" s="234"/>
      <c r="IUZ435" s="234"/>
      <c r="IVA435" s="234"/>
      <c r="IVB435" s="234"/>
      <c r="IVC435" s="234"/>
      <c r="IVD435" s="234"/>
      <c r="IVE435" s="234"/>
      <c r="IVF435" s="234"/>
      <c r="IVG435" s="234"/>
      <c r="IVH435" s="234"/>
      <c r="IVI435" s="234"/>
      <c r="IVJ435" s="234"/>
      <c r="IVK435" s="234"/>
      <c r="IVL435" s="234"/>
      <c r="IVM435" s="234"/>
      <c r="IVN435" s="234"/>
      <c r="IVO435" s="234"/>
      <c r="IVP435" s="234"/>
      <c r="IVQ435" s="234"/>
      <c r="IVR435" s="234"/>
      <c r="IVS435" s="234"/>
      <c r="IVT435" s="234"/>
      <c r="IVU435" s="234"/>
      <c r="IVV435" s="234"/>
      <c r="IVW435" s="234"/>
      <c r="IVX435" s="234"/>
      <c r="IVY435" s="234"/>
      <c r="IVZ435" s="234"/>
      <c r="IWA435" s="234"/>
      <c r="IWB435" s="234"/>
      <c r="IWC435" s="234"/>
      <c r="IWD435" s="234"/>
      <c r="IWE435" s="234"/>
      <c r="IWF435" s="234"/>
      <c r="IWG435" s="234"/>
      <c r="IWH435" s="234"/>
      <c r="IWI435" s="234"/>
      <c r="IWJ435" s="234"/>
      <c r="IWK435" s="234"/>
      <c r="IWL435" s="234"/>
      <c r="IWM435" s="234"/>
      <c r="IWN435" s="234"/>
      <c r="IWO435" s="234"/>
      <c r="IWP435" s="234"/>
      <c r="IWQ435" s="234"/>
      <c r="IWR435" s="234"/>
      <c r="IWS435" s="234"/>
      <c r="IWT435" s="234"/>
      <c r="IWU435" s="234"/>
      <c r="IWV435" s="234"/>
      <c r="IWW435" s="234"/>
      <c r="IWX435" s="234"/>
      <c r="IWY435" s="234"/>
      <c r="IWZ435" s="234"/>
      <c r="IXA435" s="234"/>
      <c r="IXB435" s="234"/>
      <c r="IXC435" s="234"/>
      <c r="IXD435" s="234"/>
      <c r="IXE435" s="234"/>
      <c r="IXF435" s="234"/>
      <c r="IXG435" s="234"/>
      <c r="IXH435" s="234"/>
      <c r="IXI435" s="234"/>
      <c r="IXJ435" s="234"/>
      <c r="IXK435" s="234"/>
      <c r="IXL435" s="234"/>
      <c r="IXM435" s="234"/>
      <c r="IXN435" s="234"/>
      <c r="IXO435" s="234"/>
      <c r="IXP435" s="234"/>
      <c r="IXQ435" s="234"/>
      <c r="IXR435" s="234"/>
      <c r="IXS435" s="234"/>
      <c r="IXT435" s="234"/>
      <c r="IXU435" s="234"/>
      <c r="IXV435" s="234"/>
      <c r="IXW435" s="234"/>
      <c r="IXX435" s="234"/>
      <c r="IXY435" s="234"/>
      <c r="IXZ435" s="234"/>
      <c r="IYA435" s="234"/>
      <c r="IYB435" s="234"/>
      <c r="IYC435" s="234"/>
      <c r="IYD435" s="234"/>
      <c r="IYE435" s="234"/>
      <c r="IYF435" s="234"/>
      <c r="IYG435" s="234"/>
      <c r="IYH435" s="234"/>
      <c r="IYI435" s="234"/>
      <c r="IYJ435" s="234"/>
      <c r="IYK435" s="234"/>
      <c r="IYL435" s="234"/>
      <c r="IYM435" s="234"/>
      <c r="IYN435" s="234"/>
      <c r="IYO435" s="234"/>
      <c r="IYP435" s="234"/>
      <c r="IYQ435" s="234"/>
      <c r="IYR435" s="234"/>
      <c r="IYS435" s="234"/>
      <c r="IYT435" s="234"/>
      <c r="IYU435" s="234"/>
      <c r="IYV435" s="234"/>
      <c r="IYW435" s="234"/>
      <c r="IYX435" s="234"/>
      <c r="IYY435" s="234"/>
      <c r="IYZ435" s="234"/>
      <c r="IZA435" s="234"/>
      <c r="IZB435" s="234"/>
      <c r="IZC435" s="234"/>
      <c r="IZD435" s="234"/>
      <c r="IZE435" s="234"/>
      <c r="IZF435" s="234"/>
      <c r="IZG435" s="234"/>
      <c r="IZH435" s="234"/>
      <c r="IZI435" s="234"/>
      <c r="IZJ435" s="234"/>
      <c r="IZK435" s="234"/>
      <c r="IZL435" s="234"/>
      <c r="IZM435" s="234"/>
      <c r="IZN435" s="234"/>
      <c r="IZO435" s="234"/>
      <c r="IZP435" s="234"/>
      <c r="IZQ435" s="234"/>
      <c r="IZR435" s="234"/>
      <c r="IZS435" s="234"/>
      <c r="IZT435" s="234"/>
      <c r="IZU435" s="234"/>
      <c r="IZV435" s="234"/>
      <c r="IZW435" s="234"/>
      <c r="IZX435" s="234"/>
      <c r="IZY435" s="234"/>
      <c r="IZZ435" s="234"/>
      <c r="JAA435" s="234"/>
      <c r="JAB435" s="234"/>
      <c r="JAC435" s="234"/>
      <c r="JAD435" s="234"/>
      <c r="JAE435" s="234"/>
      <c r="JAF435" s="234"/>
      <c r="JAG435" s="234"/>
      <c r="JAH435" s="234"/>
      <c r="JAI435" s="234"/>
      <c r="JAJ435" s="234"/>
      <c r="JAK435" s="234"/>
      <c r="JAL435" s="234"/>
      <c r="JAM435" s="234"/>
      <c r="JAN435" s="234"/>
      <c r="JAO435" s="234"/>
      <c r="JAP435" s="234"/>
      <c r="JAQ435" s="234"/>
      <c r="JAR435" s="234"/>
      <c r="JAS435" s="234"/>
      <c r="JAT435" s="234"/>
      <c r="JAU435" s="234"/>
      <c r="JAV435" s="234"/>
      <c r="JAW435" s="234"/>
      <c r="JAX435" s="234"/>
      <c r="JAY435" s="234"/>
      <c r="JAZ435" s="234"/>
      <c r="JBA435" s="234"/>
      <c r="JBB435" s="234"/>
      <c r="JBC435" s="234"/>
      <c r="JBD435" s="234"/>
      <c r="JBE435" s="234"/>
      <c r="JBF435" s="234"/>
      <c r="JBG435" s="234"/>
      <c r="JBH435" s="234"/>
      <c r="JBI435" s="234"/>
      <c r="JBJ435" s="234"/>
      <c r="JBK435" s="234"/>
      <c r="JBL435" s="234"/>
      <c r="JBM435" s="234"/>
      <c r="JBN435" s="234"/>
      <c r="JBO435" s="234"/>
      <c r="JBP435" s="234"/>
      <c r="JBQ435" s="234"/>
      <c r="JBR435" s="234"/>
      <c r="JBS435" s="234"/>
      <c r="JBT435" s="234"/>
      <c r="JBU435" s="234"/>
      <c r="JBV435" s="234"/>
      <c r="JBW435" s="234"/>
      <c r="JBX435" s="234"/>
      <c r="JBY435" s="234"/>
      <c r="JBZ435" s="234"/>
      <c r="JCA435" s="234"/>
      <c r="JCB435" s="234"/>
      <c r="JCC435" s="234"/>
      <c r="JCD435" s="234"/>
      <c r="JCE435" s="234"/>
      <c r="JCF435" s="234"/>
      <c r="JCG435" s="234"/>
      <c r="JCH435" s="234"/>
      <c r="JCI435" s="234"/>
      <c r="JCJ435" s="234"/>
      <c r="JCK435" s="234"/>
      <c r="JCL435" s="234"/>
      <c r="JCM435" s="234"/>
      <c r="JCN435" s="234"/>
      <c r="JCO435" s="234"/>
      <c r="JCP435" s="234"/>
      <c r="JCQ435" s="234"/>
      <c r="JCR435" s="234"/>
      <c r="JCS435" s="234"/>
      <c r="JCT435" s="234"/>
      <c r="JCU435" s="234"/>
      <c r="JCV435" s="234"/>
      <c r="JCW435" s="234"/>
      <c r="JCX435" s="234"/>
      <c r="JCY435" s="234"/>
      <c r="JCZ435" s="234"/>
      <c r="JDA435" s="234"/>
      <c r="JDB435" s="234"/>
      <c r="JDC435" s="234"/>
      <c r="JDD435" s="234"/>
      <c r="JDE435" s="234"/>
      <c r="JDF435" s="234"/>
      <c r="JDG435" s="234"/>
      <c r="JDH435" s="234"/>
      <c r="JDI435" s="234"/>
      <c r="JDJ435" s="234"/>
      <c r="JDK435" s="234"/>
      <c r="JDL435" s="234"/>
      <c r="JDM435" s="247"/>
      <c r="JDN435" s="247"/>
      <c r="JDO435" s="247"/>
      <c r="JDP435" s="247"/>
      <c r="JDQ435" s="247"/>
      <c r="JDR435" s="247"/>
      <c r="JDS435" s="247"/>
      <c r="JDT435" s="247"/>
      <c r="JDU435" s="247"/>
      <c r="JDV435" s="247"/>
      <c r="JDW435" s="247"/>
      <c r="JDX435" s="247"/>
      <c r="JDY435" s="247"/>
      <c r="JDZ435" s="247"/>
      <c r="JEA435" s="247"/>
      <c r="JEB435" s="247"/>
      <c r="JEC435" s="247"/>
      <c r="JED435" s="247"/>
      <c r="JEE435" s="247"/>
      <c r="JEF435" s="247"/>
      <c r="JEG435" s="247"/>
      <c r="JEH435" s="247"/>
      <c r="JEI435" s="247"/>
      <c r="JEJ435" s="247"/>
      <c r="JEK435" s="247"/>
      <c r="JEL435" s="247"/>
      <c r="JEM435" s="247"/>
      <c r="JEN435" s="247"/>
      <c r="JEO435" s="247"/>
      <c r="JEP435" s="247"/>
      <c r="JEQ435" s="247"/>
      <c r="JER435" s="247"/>
      <c r="JES435" s="247"/>
      <c r="JET435" s="247"/>
      <c r="JEU435" s="247"/>
      <c r="JEV435" s="247"/>
      <c r="JEW435" s="247"/>
      <c r="JEX435" s="247"/>
      <c r="JEY435" s="247"/>
      <c r="JEZ435" s="247"/>
      <c r="JFA435" s="247"/>
      <c r="JFB435" s="247"/>
      <c r="JFC435" s="247"/>
      <c r="JFD435" s="247"/>
      <c r="JFE435" s="247"/>
      <c r="JFF435" s="247"/>
      <c r="JFG435" s="247"/>
      <c r="JFH435" s="247"/>
      <c r="JFI435" s="247"/>
      <c r="JFJ435" s="247"/>
      <c r="JFK435" s="247"/>
      <c r="JFL435" s="247"/>
      <c r="JFM435" s="247"/>
      <c r="JFN435" s="247"/>
      <c r="JFO435" s="247"/>
      <c r="JFP435" s="247"/>
      <c r="JFQ435" s="247"/>
      <c r="JFR435" s="247"/>
      <c r="JFS435" s="247"/>
      <c r="JFT435" s="247"/>
      <c r="JFU435" s="247"/>
      <c r="JFV435" s="247"/>
      <c r="JFW435" s="247"/>
      <c r="JFX435" s="247"/>
      <c r="JFY435" s="247"/>
      <c r="JFZ435" s="247"/>
      <c r="JGA435" s="247"/>
      <c r="JGB435" s="247"/>
      <c r="JGC435" s="247"/>
      <c r="JGD435" s="247"/>
      <c r="JGE435" s="247"/>
      <c r="JGF435" s="247"/>
      <c r="JGG435" s="247"/>
      <c r="JGH435" s="247"/>
      <c r="JGI435" s="247"/>
      <c r="JGJ435" s="247"/>
      <c r="JGK435" s="247"/>
      <c r="JGL435" s="247"/>
      <c r="JGM435" s="247"/>
      <c r="JGN435" s="247"/>
      <c r="JGO435" s="247"/>
      <c r="JGP435" s="247"/>
      <c r="JGQ435" s="247"/>
      <c r="JGR435" s="247"/>
      <c r="JGS435" s="247"/>
      <c r="JGT435" s="247"/>
      <c r="JGU435" s="247"/>
      <c r="JGV435" s="247"/>
      <c r="JGW435" s="247"/>
      <c r="JGX435" s="247"/>
      <c r="JGY435" s="247"/>
      <c r="JGZ435" s="247"/>
      <c r="JHA435" s="247"/>
      <c r="JHB435" s="247"/>
      <c r="JHC435" s="247"/>
      <c r="JHD435" s="247"/>
      <c r="JHE435" s="247"/>
      <c r="JHF435" s="247"/>
      <c r="JHG435" s="247"/>
      <c r="JHH435" s="247"/>
      <c r="JHI435" s="247"/>
      <c r="JHJ435" s="247"/>
      <c r="JHK435" s="247"/>
      <c r="JHL435" s="247"/>
      <c r="JHM435" s="247"/>
      <c r="JHN435" s="247"/>
      <c r="JHO435" s="247"/>
      <c r="JHP435" s="247"/>
      <c r="JHQ435" s="247"/>
      <c r="JHR435" s="247"/>
      <c r="JHS435" s="247"/>
      <c r="JHT435" s="247"/>
      <c r="JHU435" s="247"/>
      <c r="JHV435" s="247"/>
      <c r="JHW435" s="247"/>
      <c r="JHX435" s="247"/>
      <c r="JHY435" s="247"/>
      <c r="JHZ435" s="247"/>
      <c r="JIA435" s="247"/>
      <c r="JIB435" s="247"/>
      <c r="JIC435" s="247"/>
      <c r="JID435" s="247"/>
      <c r="JIE435" s="247"/>
      <c r="JIF435" s="247"/>
      <c r="JIG435" s="247"/>
      <c r="JIH435" s="247"/>
      <c r="JII435" s="247"/>
      <c r="JIJ435" s="247"/>
      <c r="JIK435" s="247"/>
      <c r="JIL435" s="247"/>
      <c r="JIM435" s="247"/>
      <c r="JIN435" s="247"/>
      <c r="JIO435" s="247"/>
      <c r="JIP435" s="247"/>
      <c r="JIQ435" s="247"/>
      <c r="JIR435" s="247"/>
      <c r="JIS435" s="247"/>
      <c r="JIT435" s="247"/>
      <c r="JIU435" s="247"/>
      <c r="JIV435" s="247"/>
      <c r="JIW435" s="247"/>
      <c r="JIX435" s="247"/>
      <c r="JIY435" s="247"/>
      <c r="JIZ435" s="247"/>
      <c r="JJA435" s="247"/>
      <c r="JJB435" s="247"/>
      <c r="JJC435" s="247"/>
      <c r="JJD435" s="247"/>
      <c r="JJE435" s="247"/>
      <c r="JJF435" s="247"/>
      <c r="JJG435" s="247"/>
      <c r="JJH435" s="247"/>
      <c r="JJI435" s="247"/>
    </row>
    <row r="436" spans="1:7029" ht="14.45" hidden="1" customHeight="1" x14ac:dyDescent="0.2">
      <c r="A436" s="284">
        <v>115</v>
      </c>
      <c r="B436" s="286" t="s">
        <v>1566</v>
      </c>
      <c r="C436" s="236" t="s">
        <v>992</v>
      </c>
      <c r="D436" s="110">
        <f>VLOOKUP(C436,TLine_Cost,2,FALSE)</f>
        <v>881070.99</v>
      </c>
      <c r="E436" s="110">
        <f>VLOOKUP(C436,TLine_Cost,4,FALSE)</f>
        <v>628426.35999999987</v>
      </c>
      <c r="F436" s="280" t="s">
        <v>35</v>
      </c>
      <c r="G436" s="275"/>
      <c r="H436" s="284" t="s">
        <v>1567</v>
      </c>
      <c r="I436" s="288"/>
      <c r="J436" s="284" t="s">
        <v>1568</v>
      </c>
      <c r="K436" s="126">
        <f t="shared" si="630"/>
        <v>2372.7225942549367</v>
      </c>
      <c r="L436" s="126">
        <f t="shared" si="631"/>
        <v>1692.35105924596</v>
      </c>
      <c r="M436" s="127">
        <f t="shared" si="632"/>
        <v>2372.7225942549367</v>
      </c>
      <c r="N436" s="289" t="s">
        <v>338</v>
      </c>
      <c r="O436" s="290" t="s">
        <v>330</v>
      </c>
      <c r="P436" s="291"/>
      <c r="Q436" s="292"/>
      <c r="R436" s="289"/>
      <c r="S436" s="289"/>
      <c r="T436" s="293">
        <v>115</v>
      </c>
      <c r="U436" s="290">
        <v>1</v>
      </c>
      <c r="V436" s="294">
        <v>0.03</v>
      </c>
      <c r="W436" s="294">
        <v>11.14</v>
      </c>
      <c r="X436" s="128">
        <f t="shared" si="602"/>
        <v>1</v>
      </c>
      <c r="Y436" s="128">
        <f t="shared" si="607"/>
        <v>0</v>
      </c>
      <c r="Z436" s="135">
        <f t="shared" ref="Z436:Z438" si="633">K436*X436*Y436</f>
        <v>0</v>
      </c>
      <c r="AA436" s="135">
        <f t="shared" ref="AA436:AA438" si="634">L436*X436*Y436</f>
        <v>0</v>
      </c>
      <c r="AB436" s="128">
        <f t="shared" si="608"/>
        <v>1</v>
      </c>
      <c r="AC436" s="135">
        <f t="shared" ref="AC436:AC438" si="635">K436*X436*AB436</f>
        <v>2372.7225942549367</v>
      </c>
      <c r="AD436" s="135">
        <f t="shared" ref="AD436:AD438" si="636">L436*X436*AB436</f>
        <v>1692.35105924596</v>
      </c>
      <c r="AE436" s="289" t="s">
        <v>330</v>
      </c>
      <c r="AF436" s="238">
        <v>526</v>
      </c>
      <c r="AG436" s="238">
        <v>100</v>
      </c>
      <c r="AH436" s="183">
        <f t="shared" si="626"/>
        <v>0.03</v>
      </c>
      <c r="AI436" s="247"/>
      <c r="AJ436" s="247"/>
      <c r="AK436" s="247"/>
      <c r="AL436" s="234"/>
      <c r="AM436" s="234"/>
      <c r="AN436" s="234"/>
      <c r="AO436" s="234"/>
      <c r="AP436" s="234"/>
      <c r="AQ436" s="234"/>
      <c r="AR436" s="234"/>
      <c r="AS436" s="234"/>
      <c r="AT436" s="234"/>
      <c r="AU436" s="234"/>
      <c r="AV436" s="234"/>
      <c r="AW436" s="234"/>
      <c r="AX436" s="234"/>
      <c r="AY436" s="234"/>
      <c r="AZ436" s="234"/>
      <c r="BA436" s="234"/>
      <c r="BB436" s="234"/>
      <c r="BC436" s="234"/>
      <c r="BD436" s="234"/>
      <c r="BE436" s="234"/>
      <c r="BF436" s="234"/>
      <c r="BG436" s="234"/>
      <c r="BH436" s="234"/>
      <c r="BI436" s="234"/>
      <c r="BJ436" s="234"/>
      <c r="BK436" s="234"/>
      <c r="BL436" s="234"/>
      <c r="BM436" s="234"/>
      <c r="BN436" s="234"/>
      <c r="BO436" s="234"/>
      <c r="BP436" s="234"/>
      <c r="BQ436" s="234"/>
      <c r="BR436" s="234"/>
      <c r="BS436" s="234"/>
      <c r="BT436" s="234"/>
      <c r="BU436" s="234"/>
      <c r="BV436" s="234"/>
      <c r="BW436" s="234"/>
      <c r="BX436" s="234"/>
      <c r="BY436" s="234"/>
      <c r="BZ436" s="234"/>
      <c r="CA436" s="234"/>
      <c r="CB436" s="234"/>
      <c r="CC436" s="234"/>
      <c r="CD436" s="234"/>
      <c r="CE436" s="234"/>
      <c r="CF436" s="234"/>
      <c r="CG436" s="234"/>
      <c r="CH436" s="234"/>
      <c r="CI436" s="234"/>
      <c r="CJ436" s="234"/>
      <c r="CK436" s="234"/>
      <c r="CL436" s="234"/>
      <c r="CM436" s="234"/>
      <c r="CN436" s="234"/>
      <c r="CO436" s="234"/>
      <c r="CP436" s="234"/>
      <c r="CQ436" s="234"/>
      <c r="CR436" s="234"/>
      <c r="CS436" s="234"/>
      <c r="CT436" s="234"/>
      <c r="CU436" s="234"/>
      <c r="CV436" s="234"/>
      <c r="CW436" s="234"/>
      <c r="CX436" s="234"/>
      <c r="CY436" s="234"/>
      <c r="CZ436" s="234"/>
      <c r="DA436" s="234"/>
      <c r="DB436" s="234"/>
      <c r="DC436" s="234"/>
      <c r="DD436" s="234"/>
      <c r="DE436" s="234"/>
      <c r="DF436" s="234"/>
      <c r="DG436" s="234"/>
      <c r="DH436" s="234"/>
      <c r="DI436" s="234"/>
      <c r="DJ436" s="234"/>
      <c r="DK436" s="234"/>
      <c r="DL436" s="234"/>
      <c r="DM436" s="234"/>
      <c r="DN436" s="234"/>
      <c r="DO436" s="234"/>
      <c r="DP436" s="234"/>
      <c r="DQ436" s="234"/>
      <c r="DR436" s="234"/>
      <c r="DS436" s="234"/>
      <c r="DT436" s="234"/>
      <c r="DU436" s="234"/>
      <c r="DV436" s="234"/>
      <c r="DW436" s="234"/>
      <c r="DX436" s="234"/>
      <c r="DY436" s="234"/>
      <c r="DZ436" s="234"/>
      <c r="EA436" s="234"/>
      <c r="EB436" s="234"/>
      <c r="EC436" s="234"/>
      <c r="ED436" s="234"/>
      <c r="EE436" s="234"/>
      <c r="EF436" s="234"/>
      <c r="EG436" s="234"/>
      <c r="EH436" s="234"/>
      <c r="EI436" s="234"/>
      <c r="EJ436" s="234"/>
      <c r="EK436" s="234"/>
      <c r="EL436" s="234"/>
      <c r="EM436" s="234"/>
      <c r="EN436" s="234"/>
      <c r="EO436" s="234"/>
      <c r="EP436" s="234"/>
      <c r="EQ436" s="234"/>
      <c r="ER436" s="234"/>
      <c r="ES436" s="234"/>
      <c r="ET436" s="234"/>
      <c r="EU436" s="234"/>
      <c r="EV436" s="234"/>
      <c r="EW436" s="234"/>
      <c r="EX436" s="234"/>
      <c r="EY436" s="234"/>
      <c r="EZ436" s="234"/>
      <c r="FA436" s="234"/>
      <c r="FB436" s="234"/>
      <c r="FC436" s="234"/>
      <c r="FD436" s="234"/>
      <c r="FE436" s="234"/>
      <c r="FF436" s="234"/>
      <c r="FG436" s="234"/>
      <c r="FH436" s="234"/>
      <c r="FI436" s="234"/>
      <c r="FJ436" s="234"/>
      <c r="FK436" s="234"/>
      <c r="FL436" s="234"/>
      <c r="FM436" s="234"/>
      <c r="FN436" s="234"/>
      <c r="FO436" s="234"/>
      <c r="FP436" s="234"/>
      <c r="FQ436" s="234"/>
      <c r="FR436" s="234"/>
      <c r="FS436" s="234"/>
      <c r="FT436" s="234"/>
      <c r="FU436" s="234"/>
      <c r="FV436" s="234"/>
      <c r="FW436" s="234"/>
      <c r="FX436" s="234"/>
      <c r="FY436" s="234"/>
      <c r="FZ436" s="234"/>
      <c r="GA436" s="234"/>
      <c r="GB436" s="234"/>
      <c r="GC436" s="234"/>
      <c r="GD436" s="234"/>
      <c r="GE436" s="234"/>
      <c r="GF436" s="234"/>
      <c r="GG436" s="234"/>
      <c r="GH436" s="234"/>
      <c r="GI436" s="234"/>
      <c r="GJ436" s="234"/>
      <c r="GK436" s="234"/>
      <c r="GL436" s="234"/>
      <c r="GM436" s="234"/>
      <c r="GN436" s="234"/>
      <c r="GO436" s="234"/>
      <c r="GP436" s="234"/>
      <c r="GQ436" s="234"/>
      <c r="GR436" s="234"/>
      <c r="GS436" s="234"/>
      <c r="GT436" s="234"/>
      <c r="GU436" s="234"/>
      <c r="GV436" s="234"/>
      <c r="GW436" s="234"/>
      <c r="GX436" s="234"/>
      <c r="GY436" s="234"/>
      <c r="GZ436" s="234"/>
      <c r="HA436" s="234"/>
      <c r="HB436" s="234"/>
      <c r="HC436" s="234"/>
      <c r="HD436" s="234"/>
      <c r="HE436" s="234"/>
      <c r="HF436" s="234"/>
      <c r="HG436" s="234"/>
      <c r="HH436" s="234"/>
      <c r="HI436" s="234"/>
      <c r="HJ436" s="234"/>
      <c r="HK436" s="234"/>
      <c r="HL436" s="234"/>
      <c r="HM436" s="234"/>
      <c r="HN436" s="234"/>
      <c r="HO436" s="234"/>
      <c r="HP436" s="234"/>
      <c r="HQ436" s="234"/>
      <c r="HR436" s="234"/>
      <c r="HS436" s="234"/>
      <c r="HT436" s="234"/>
      <c r="HU436" s="234"/>
      <c r="HV436" s="234"/>
      <c r="HW436" s="234"/>
      <c r="HX436" s="234"/>
      <c r="HY436" s="234"/>
      <c r="HZ436" s="234"/>
      <c r="IA436" s="234"/>
      <c r="IB436" s="234"/>
      <c r="IC436" s="234"/>
      <c r="ID436" s="234"/>
      <c r="IE436" s="234"/>
      <c r="IF436" s="234"/>
      <c r="IG436" s="234"/>
      <c r="IH436" s="234"/>
      <c r="II436" s="234"/>
      <c r="IJ436" s="234"/>
      <c r="IK436" s="234"/>
      <c r="IL436" s="234"/>
      <c r="IM436" s="234"/>
      <c r="IN436" s="234"/>
      <c r="IO436" s="234"/>
      <c r="IP436" s="234"/>
      <c r="IQ436" s="234"/>
      <c r="IR436" s="234"/>
      <c r="IS436" s="234"/>
      <c r="IT436" s="234"/>
      <c r="IU436" s="234"/>
      <c r="IV436" s="234"/>
      <c r="IW436" s="234"/>
      <c r="IX436" s="234"/>
      <c r="IY436" s="234"/>
      <c r="IZ436" s="234"/>
      <c r="JA436" s="234"/>
      <c r="JB436" s="234"/>
      <c r="JC436" s="234"/>
      <c r="JD436" s="234"/>
      <c r="JE436" s="234"/>
      <c r="JF436" s="234"/>
      <c r="JG436" s="234"/>
      <c r="JH436" s="234"/>
      <c r="JI436" s="234"/>
      <c r="JJ436" s="234"/>
      <c r="JK436" s="234"/>
      <c r="JL436" s="234"/>
      <c r="JM436" s="234"/>
      <c r="JN436" s="234"/>
      <c r="JO436" s="234"/>
      <c r="JP436" s="234"/>
      <c r="JQ436" s="234"/>
      <c r="JR436" s="234"/>
      <c r="JS436" s="234"/>
      <c r="JT436" s="234"/>
      <c r="JU436" s="234"/>
      <c r="JV436" s="234"/>
      <c r="JW436" s="234"/>
      <c r="JX436" s="234"/>
      <c r="JY436" s="234"/>
      <c r="JZ436" s="234"/>
      <c r="KA436" s="234"/>
      <c r="KB436" s="234"/>
      <c r="KC436" s="234"/>
      <c r="KD436" s="234"/>
      <c r="KE436" s="234"/>
      <c r="KF436" s="234"/>
      <c r="KG436" s="234"/>
      <c r="KH436" s="234"/>
      <c r="KI436" s="234"/>
      <c r="KJ436" s="234"/>
      <c r="KK436" s="234"/>
      <c r="KL436" s="234"/>
      <c r="KM436" s="234"/>
      <c r="KN436" s="234"/>
      <c r="KO436" s="234"/>
      <c r="KP436" s="234"/>
      <c r="KQ436" s="234"/>
      <c r="KR436" s="234"/>
      <c r="KS436" s="234"/>
      <c r="KT436" s="234"/>
      <c r="KU436" s="234"/>
      <c r="KV436" s="234"/>
      <c r="KW436" s="234"/>
      <c r="KX436" s="234"/>
      <c r="KY436" s="234"/>
      <c r="KZ436" s="234"/>
      <c r="LA436" s="234"/>
      <c r="LB436" s="234"/>
      <c r="LC436" s="234"/>
      <c r="LD436" s="234"/>
      <c r="LE436" s="234"/>
      <c r="LF436" s="234"/>
      <c r="LG436" s="234"/>
      <c r="LH436" s="234"/>
      <c r="LI436" s="234"/>
      <c r="LJ436" s="234"/>
      <c r="LK436" s="234"/>
      <c r="LL436" s="234"/>
      <c r="LM436" s="234"/>
      <c r="LN436" s="234"/>
      <c r="LO436" s="234"/>
      <c r="LP436" s="234"/>
      <c r="LQ436" s="234"/>
      <c r="LR436" s="234"/>
      <c r="LS436" s="234"/>
      <c r="LT436" s="234"/>
      <c r="LU436" s="234"/>
      <c r="LV436" s="234"/>
      <c r="LW436" s="234"/>
      <c r="LX436" s="234"/>
      <c r="LY436" s="234"/>
      <c r="LZ436" s="234"/>
      <c r="MA436" s="234"/>
      <c r="MB436" s="234"/>
      <c r="MC436" s="234"/>
      <c r="MD436" s="234"/>
      <c r="ME436" s="234"/>
      <c r="MF436" s="234"/>
      <c r="MG436" s="234"/>
      <c r="MH436" s="234"/>
      <c r="MI436" s="234"/>
      <c r="MJ436" s="234"/>
      <c r="MK436" s="234"/>
      <c r="ML436" s="234"/>
      <c r="MM436" s="234"/>
      <c r="MN436" s="234"/>
      <c r="MO436" s="234"/>
      <c r="MP436" s="234"/>
      <c r="MQ436" s="234"/>
      <c r="MR436" s="234"/>
      <c r="MS436" s="234"/>
      <c r="MT436" s="234"/>
      <c r="MU436" s="234"/>
      <c r="MV436" s="234"/>
      <c r="MW436" s="234"/>
      <c r="MX436" s="234"/>
      <c r="MY436" s="234"/>
      <c r="MZ436" s="234"/>
      <c r="NA436" s="234"/>
      <c r="NB436" s="234"/>
      <c r="NC436" s="234"/>
      <c r="ND436" s="234"/>
      <c r="NE436" s="234"/>
      <c r="NF436" s="234"/>
      <c r="NG436" s="234"/>
      <c r="NH436" s="234"/>
      <c r="NI436" s="234"/>
      <c r="NJ436" s="234"/>
      <c r="NK436" s="234"/>
      <c r="NL436" s="234"/>
      <c r="NM436" s="234"/>
      <c r="NN436" s="234"/>
      <c r="NO436" s="234"/>
      <c r="NP436" s="234"/>
      <c r="NQ436" s="234"/>
      <c r="NR436" s="234"/>
      <c r="NS436" s="234"/>
      <c r="NT436" s="234"/>
      <c r="NU436" s="234"/>
      <c r="NV436" s="234"/>
      <c r="NW436" s="234"/>
      <c r="NX436" s="234"/>
      <c r="NY436" s="234"/>
      <c r="NZ436" s="234"/>
      <c r="OA436" s="234"/>
      <c r="OB436" s="234"/>
      <c r="OC436" s="234"/>
      <c r="OD436" s="234"/>
      <c r="OE436" s="234"/>
      <c r="OF436" s="234"/>
      <c r="OG436" s="234"/>
      <c r="OH436" s="234"/>
      <c r="OI436" s="234"/>
      <c r="OJ436" s="234"/>
      <c r="OK436" s="234"/>
      <c r="OL436" s="234"/>
      <c r="OM436" s="234"/>
      <c r="ON436" s="234"/>
      <c r="OO436" s="234"/>
      <c r="OP436" s="234"/>
      <c r="OQ436" s="234"/>
      <c r="OR436" s="234"/>
      <c r="OS436" s="234"/>
      <c r="OT436" s="234"/>
      <c r="OU436" s="234"/>
      <c r="OV436" s="234"/>
      <c r="OW436" s="234"/>
      <c r="OX436" s="234"/>
      <c r="OY436" s="234"/>
      <c r="OZ436" s="234"/>
      <c r="PA436" s="234"/>
      <c r="PB436" s="234"/>
      <c r="PC436" s="234"/>
      <c r="PD436" s="234"/>
      <c r="PE436" s="234"/>
      <c r="PF436" s="234"/>
      <c r="PG436" s="234"/>
      <c r="PH436" s="234"/>
      <c r="PI436" s="234"/>
      <c r="PJ436" s="234"/>
      <c r="PK436" s="234"/>
      <c r="PL436" s="234"/>
      <c r="PM436" s="234"/>
      <c r="PN436" s="234"/>
      <c r="PO436" s="234"/>
      <c r="PP436" s="234"/>
      <c r="PQ436" s="234"/>
      <c r="PR436" s="234"/>
      <c r="PS436" s="234"/>
      <c r="PT436" s="234"/>
      <c r="PU436" s="234"/>
      <c r="PV436" s="234"/>
      <c r="PW436" s="234"/>
      <c r="PX436" s="234"/>
      <c r="PY436" s="234"/>
      <c r="PZ436" s="234"/>
      <c r="QA436" s="234"/>
      <c r="QB436" s="234"/>
      <c r="QC436" s="234"/>
      <c r="QD436" s="234"/>
      <c r="QE436" s="234"/>
      <c r="QF436" s="234"/>
      <c r="QG436" s="234"/>
      <c r="QH436" s="234"/>
      <c r="QI436" s="234"/>
      <c r="QJ436" s="234"/>
      <c r="QK436" s="234"/>
      <c r="QL436" s="234"/>
      <c r="QM436" s="234"/>
      <c r="QN436" s="234"/>
      <c r="QO436" s="234"/>
      <c r="QP436" s="234"/>
      <c r="QQ436" s="234"/>
      <c r="QR436" s="234"/>
      <c r="QS436" s="234"/>
      <c r="QT436" s="234"/>
      <c r="QU436" s="234"/>
      <c r="QV436" s="234"/>
      <c r="QW436" s="234"/>
      <c r="QX436" s="234"/>
      <c r="QY436" s="234"/>
      <c r="QZ436" s="234"/>
      <c r="RA436" s="234"/>
      <c r="RB436" s="234"/>
      <c r="RC436" s="234"/>
      <c r="RD436" s="234"/>
      <c r="RE436" s="234"/>
      <c r="RF436" s="234"/>
      <c r="RG436" s="234"/>
      <c r="RH436" s="234"/>
      <c r="RI436" s="234"/>
      <c r="RJ436" s="234"/>
      <c r="RK436" s="234"/>
      <c r="RL436" s="234"/>
      <c r="RM436" s="234"/>
      <c r="RN436" s="234"/>
      <c r="RO436" s="234"/>
      <c r="RP436" s="234"/>
      <c r="RQ436" s="234"/>
      <c r="RR436" s="234"/>
      <c r="RS436" s="234"/>
      <c r="RT436" s="234"/>
      <c r="RU436" s="234"/>
      <c r="RV436" s="234"/>
      <c r="RW436" s="234"/>
      <c r="RX436" s="234"/>
      <c r="RY436" s="234"/>
      <c r="RZ436" s="234"/>
      <c r="SA436" s="234"/>
      <c r="SB436" s="234"/>
      <c r="SC436" s="234"/>
      <c r="SD436" s="234"/>
      <c r="SE436" s="234"/>
      <c r="SF436" s="234"/>
      <c r="SG436" s="234"/>
      <c r="SH436" s="234"/>
      <c r="SI436" s="234"/>
      <c r="SJ436" s="234"/>
      <c r="SK436" s="234"/>
      <c r="SL436" s="234"/>
      <c r="SM436" s="234"/>
      <c r="SN436" s="234"/>
      <c r="SO436" s="234"/>
      <c r="SP436" s="234"/>
      <c r="SQ436" s="234"/>
      <c r="SR436" s="234"/>
      <c r="SS436" s="234"/>
      <c r="ST436" s="234"/>
      <c r="SU436" s="234"/>
      <c r="SV436" s="234"/>
      <c r="SW436" s="234"/>
      <c r="SX436" s="234"/>
      <c r="SY436" s="234"/>
      <c r="SZ436" s="234"/>
      <c r="TA436" s="234"/>
      <c r="TB436" s="234"/>
      <c r="TC436" s="234"/>
      <c r="TD436" s="234"/>
      <c r="TE436" s="234"/>
      <c r="TF436" s="234"/>
      <c r="TG436" s="234"/>
      <c r="TH436" s="234"/>
      <c r="TI436" s="234"/>
      <c r="TJ436" s="234"/>
      <c r="TK436" s="234"/>
      <c r="TL436" s="234"/>
      <c r="TM436" s="234"/>
      <c r="TN436" s="234"/>
      <c r="TO436" s="234"/>
      <c r="TP436" s="234"/>
      <c r="TQ436" s="234"/>
      <c r="TR436" s="234"/>
      <c r="TS436" s="234"/>
      <c r="TT436" s="234"/>
      <c r="TU436" s="234"/>
      <c r="TV436" s="234"/>
      <c r="TW436" s="234"/>
      <c r="TX436" s="234"/>
      <c r="TY436" s="234"/>
      <c r="TZ436" s="234"/>
      <c r="UA436" s="234"/>
      <c r="UB436" s="234"/>
      <c r="UC436" s="234"/>
      <c r="UD436" s="234"/>
      <c r="UE436" s="234"/>
      <c r="UF436" s="234"/>
      <c r="UG436" s="234"/>
      <c r="UH436" s="234"/>
      <c r="UI436" s="234"/>
      <c r="UJ436" s="234"/>
      <c r="UK436" s="234"/>
      <c r="UL436" s="234"/>
      <c r="UM436" s="234"/>
      <c r="UN436" s="234"/>
      <c r="UO436" s="234"/>
      <c r="UP436" s="234"/>
      <c r="UQ436" s="234"/>
      <c r="UR436" s="234"/>
      <c r="US436" s="234"/>
      <c r="UT436" s="234"/>
      <c r="UU436" s="234"/>
      <c r="UV436" s="234"/>
      <c r="UW436" s="234"/>
      <c r="UX436" s="234"/>
      <c r="UY436" s="234"/>
      <c r="UZ436" s="234"/>
      <c r="VA436" s="234"/>
      <c r="VB436" s="234"/>
      <c r="VC436" s="234"/>
      <c r="VD436" s="234"/>
      <c r="VE436" s="234"/>
      <c r="VF436" s="234"/>
      <c r="VG436" s="234"/>
      <c r="VH436" s="234"/>
      <c r="VI436" s="234"/>
      <c r="VJ436" s="234"/>
      <c r="VK436" s="234"/>
      <c r="VL436" s="234"/>
      <c r="VM436" s="234"/>
      <c r="VN436" s="234"/>
      <c r="VO436" s="234"/>
      <c r="VP436" s="234"/>
      <c r="VQ436" s="234"/>
      <c r="VR436" s="234"/>
      <c r="VS436" s="234"/>
      <c r="VT436" s="234"/>
      <c r="VU436" s="234"/>
      <c r="VV436" s="234"/>
      <c r="VW436" s="234"/>
      <c r="VX436" s="234"/>
      <c r="VY436" s="234"/>
      <c r="VZ436" s="234"/>
      <c r="WA436" s="234"/>
      <c r="WB436" s="234"/>
      <c r="WC436" s="234"/>
      <c r="WD436" s="234"/>
      <c r="WE436" s="234"/>
      <c r="WF436" s="234"/>
      <c r="WG436" s="234"/>
      <c r="WH436" s="234"/>
      <c r="WI436" s="234"/>
      <c r="WJ436" s="234"/>
      <c r="WK436" s="234"/>
      <c r="WL436" s="234"/>
      <c r="WM436" s="234"/>
      <c r="WN436" s="234"/>
      <c r="WO436" s="234"/>
      <c r="WP436" s="234"/>
      <c r="WQ436" s="234"/>
      <c r="WR436" s="234"/>
      <c r="WS436" s="234"/>
      <c r="WT436" s="234"/>
      <c r="WU436" s="234"/>
      <c r="WV436" s="234"/>
      <c r="WW436" s="234"/>
      <c r="WX436" s="234"/>
      <c r="WY436" s="234"/>
      <c r="WZ436" s="234"/>
      <c r="XA436" s="234"/>
      <c r="XB436" s="234"/>
      <c r="XC436" s="234"/>
      <c r="XD436" s="234"/>
      <c r="XE436" s="234"/>
      <c r="XF436" s="234"/>
      <c r="XG436" s="234"/>
      <c r="XH436" s="234"/>
      <c r="XI436" s="234"/>
      <c r="XJ436" s="234"/>
      <c r="XK436" s="234"/>
      <c r="XL436" s="234"/>
      <c r="XM436" s="234"/>
      <c r="XN436" s="234"/>
      <c r="XO436" s="234"/>
      <c r="XP436" s="234"/>
      <c r="XQ436" s="234"/>
      <c r="XR436" s="234"/>
      <c r="XS436" s="234"/>
      <c r="XT436" s="234"/>
      <c r="XU436" s="234"/>
      <c r="XV436" s="234"/>
      <c r="XW436" s="234"/>
      <c r="XX436" s="234"/>
      <c r="XY436" s="234"/>
      <c r="XZ436" s="234"/>
      <c r="YA436" s="234"/>
      <c r="YB436" s="234"/>
      <c r="YC436" s="234"/>
      <c r="YD436" s="234"/>
      <c r="YE436" s="234"/>
      <c r="YF436" s="234"/>
      <c r="YG436" s="234"/>
      <c r="YH436" s="234"/>
      <c r="YI436" s="234"/>
      <c r="YJ436" s="234"/>
      <c r="YK436" s="234"/>
      <c r="YL436" s="234"/>
      <c r="YM436" s="234"/>
      <c r="YN436" s="234"/>
      <c r="YO436" s="234"/>
      <c r="YP436" s="234"/>
      <c r="YQ436" s="234"/>
      <c r="YR436" s="234"/>
      <c r="YS436" s="234"/>
      <c r="YT436" s="234"/>
      <c r="YU436" s="234"/>
      <c r="YV436" s="234"/>
      <c r="YW436" s="234"/>
      <c r="YX436" s="234"/>
      <c r="YY436" s="234"/>
      <c r="YZ436" s="234"/>
      <c r="ZA436" s="234"/>
      <c r="ZB436" s="234"/>
      <c r="ZC436" s="234"/>
      <c r="ZD436" s="234"/>
      <c r="ZE436" s="234"/>
      <c r="ZF436" s="234"/>
      <c r="ZG436" s="234"/>
      <c r="ZH436" s="234"/>
      <c r="ZI436" s="234"/>
      <c r="ZJ436" s="234"/>
      <c r="ZK436" s="234"/>
      <c r="ZL436" s="234"/>
      <c r="ZM436" s="234"/>
      <c r="ZN436" s="234"/>
      <c r="ZO436" s="234"/>
      <c r="ZP436" s="234"/>
      <c r="ZQ436" s="234"/>
      <c r="ZR436" s="234"/>
      <c r="ZS436" s="234"/>
      <c r="ZT436" s="234"/>
      <c r="ZU436" s="234"/>
      <c r="ZV436" s="234"/>
      <c r="ZW436" s="234"/>
      <c r="ZX436" s="234"/>
      <c r="ZY436" s="234"/>
      <c r="ZZ436" s="234"/>
      <c r="AAA436" s="234"/>
      <c r="AAB436" s="234"/>
      <c r="AAC436" s="234"/>
      <c r="AAD436" s="234"/>
      <c r="AAE436" s="234"/>
      <c r="AAF436" s="234"/>
      <c r="AAG436" s="234"/>
      <c r="AAH436" s="234"/>
      <c r="AAI436" s="234"/>
      <c r="AAJ436" s="234"/>
      <c r="AAK436" s="234"/>
      <c r="AAL436" s="234"/>
      <c r="AAM436" s="234"/>
      <c r="AAN436" s="234"/>
      <c r="AAO436" s="234"/>
      <c r="AAP436" s="234"/>
      <c r="AAQ436" s="234"/>
      <c r="AAR436" s="234"/>
      <c r="AAS436" s="234"/>
      <c r="AAT436" s="234"/>
      <c r="AAU436" s="234"/>
      <c r="AAV436" s="234"/>
      <c r="AAW436" s="234"/>
      <c r="AAX436" s="234"/>
      <c r="AAY436" s="234"/>
      <c r="AAZ436" s="234"/>
      <c r="ABA436" s="234"/>
      <c r="ABB436" s="234"/>
      <c r="ABC436" s="234"/>
      <c r="ABD436" s="234"/>
      <c r="ABE436" s="234"/>
      <c r="ABF436" s="234"/>
      <c r="ABG436" s="234"/>
      <c r="ABH436" s="234"/>
      <c r="ABI436" s="234"/>
      <c r="ABJ436" s="234"/>
      <c r="ABK436" s="234"/>
      <c r="ABL436" s="234"/>
      <c r="ABM436" s="234"/>
      <c r="ABN436" s="234"/>
      <c r="ABO436" s="234"/>
      <c r="ABP436" s="234"/>
      <c r="ABQ436" s="234"/>
      <c r="ABR436" s="234"/>
      <c r="ABS436" s="234"/>
      <c r="ABT436" s="234"/>
      <c r="ABU436" s="234"/>
      <c r="ABV436" s="234"/>
      <c r="ABW436" s="234"/>
      <c r="ABX436" s="234"/>
      <c r="ABY436" s="234"/>
      <c r="ABZ436" s="234"/>
      <c r="ACA436" s="234"/>
      <c r="ACB436" s="234"/>
      <c r="ACC436" s="234"/>
      <c r="ACD436" s="234"/>
      <c r="ACE436" s="234"/>
      <c r="ACF436" s="234"/>
      <c r="ACG436" s="234"/>
      <c r="ACH436" s="234"/>
      <c r="ACI436" s="234"/>
      <c r="ACJ436" s="234"/>
      <c r="ACK436" s="234"/>
      <c r="ACL436" s="234"/>
      <c r="ACM436" s="234"/>
      <c r="ACN436" s="234"/>
      <c r="ACO436" s="234"/>
      <c r="ACP436" s="234"/>
      <c r="ACQ436" s="234"/>
      <c r="ACR436" s="234"/>
      <c r="ACS436" s="234"/>
      <c r="ACT436" s="234"/>
      <c r="ACU436" s="234"/>
      <c r="ACV436" s="234"/>
      <c r="ACW436" s="234"/>
      <c r="ACX436" s="234"/>
      <c r="ACY436" s="234"/>
      <c r="ACZ436" s="234"/>
      <c r="ADA436" s="234"/>
      <c r="ADB436" s="234"/>
      <c r="ADC436" s="234"/>
      <c r="ADD436" s="234"/>
      <c r="ADE436" s="234"/>
      <c r="ADF436" s="234"/>
      <c r="ADG436" s="234"/>
      <c r="ADH436" s="234"/>
      <c r="ADI436" s="234"/>
      <c r="ADJ436" s="234"/>
      <c r="ADK436" s="234"/>
      <c r="ADL436" s="234"/>
      <c r="ADM436" s="234"/>
      <c r="ADN436" s="234"/>
      <c r="ADO436" s="234"/>
      <c r="ADP436" s="234"/>
      <c r="ADQ436" s="234"/>
      <c r="ADR436" s="234"/>
      <c r="ADS436" s="234"/>
      <c r="ADT436" s="234"/>
      <c r="ADU436" s="234"/>
      <c r="ADV436" s="234"/>
      <c r="ADW436" s="234"/>
      <c r="ADX436" s="234"/>
      <c r="ADY436" s="234"/>
      <c r="ADZ436" s="234"/>
      <c r="AEA436" s="234"/>
      <c r="AEB436" s="234"/>
      <c r="AEC436" s="234"/>
      <c r="AED436" s="234"/>
      <c r="AEE436" s="234"/>
      <c r="AEF436" s="234"/>
      <c r="AEG436" s="234"/>
      <c r="AEH436" s="234"/>
      <c r="AEI436" s="234"/>
      <c r="AEJ436" s="234"/>
      <c r="AEK436" s="234"/>
      <c r="AEL436" s="234"/>
      <c r="AEM436" s="234"/>
      <c r="AEN436" s="234"/>
      <c r="AEO436" s="234"/>
      <c r="AEP436" s="234"/>
      <c r="AEQ436" s="234"/>
      <c r="AER436" s="234"/>
      <c r="AES436" s="234"/>
      <c r="AET436" s="234"/>
      <c r="AEU436" s="234"/>
      <c r="AEV436" s="234"/>
      <c r="AEW436" s="234"/>
      <c r="AEX436" s="234"/>
      <c r="AEY436" s="234"/>
      <c r="AEZ436" s="234"/>
      <c r="AFA436" s="234"/>
      <c r="AFB436" s="234"/>
      <c r="AFC436" s="234"/>
      <c r="AFD436" s="234"/>
      <c r="AFE436" s="234"/>
      <c r="AFF436" s="234"/>
      <c r="AFG436" s="234"/>
      <c r="AFH436" s="234"/>
      <c r="AFI436" s="234"/>
      <c r="AFJ436" s="234"/>
      <c r="AFK436" s="234"/>
      <c r="AFL436" s="234"/>
      <c r="AFM436" s="234"/>
      <c r="AFN436" s="234"/>
      <c r="AFO436" s="234"/>
      <c r="AFP436" s="234"/>
      <c r="AFQ436" s="234"/>
      <c r="AFR436" s="234"/>
      <c r="AFS436" s="234"/>
      <c r="AFT436" s="234"/>
      <c r="AFU436" s="234"/>
      <c r="AFV436" s="234"/>
      <c r="AFW436" s="234"/>
      <c r="AFX436" s="234"/>
      <c r="AFY436" s="234"/>
      <c r="AFZ436" s="234"/>
      <c r="AGA436" s="234"/>
      <c r="AGB436" s="234"/>
      <c r="AGC436" s="234"/>
      <c r="AGD436" s="234"/>
      <c r="AGE436" s="234"/>
      <c r="AGF436" s="234"/>
      <c r="AGG436" s="234"/>
      <c r="AGH436" s="234"/>
      <c r="AGI436" s="234"/>
      <c r="AGJ436" s="234"/>
      <c r="AGK436" s="234"/>
      <c r="AGL436" s="234"/>
      <c r="AGM436" s="234"/>
      <c r="AGN436" s="234"/>
      <c r="AGO436" s="234"/>
      <c r="AGP436" s="234"/>
      <c r="AGQ436" s="234"/>
      <c r="AGR436" s="234"/>
      <c r="AGS436" s="234"/>
      <c r="AGT436" s="234"/>
      <c r="AGU436" s="234"/>
      <c r="AGV436" s="234"/>
      <c r="AGW436" s="234"/>
      <c r="AGX436" s="234"/>
      <c r="AGY436" s="234"/>
      <c r="AGZ436" s="234"/>
      <c r="AHA436" s="234"/>
      <c r="AHB436" s="234"/>
      <c r="AHC436" s="234"/>
      <c r="AHD436" s="234"/>
      <c r="AHE436" s="234"/>
      <c r="AHF436" s="234"/>
      <c r="AHG436" s="234"/>
      <c r="AHH436" s="234"/>
      <c r="AHI436" s="234"/>
      <c r="AHJ436" s="234"/>
      <c r="AHK436" s="234"/>
      <c r="AHL436" s="234"/>
      <c r="AHM436" s="234"/>
      <c r="AHN436" s="234"/>
      <c r="AHO436" s="234"/>
      <c r="AHP436" s="234"/>
      <c r="AHQ436" s="234"/>
      <c r="AHR436" s="234"/>
      <c r="AHS436" s="234"/>
      <c r="AHT436" s="234"/>
      <c r="AHU436" s="234"/>
      <c r="AHV436" s="234"/>
      <c r="AHW436" s="234"/>
      <c r="AHX436" s="234"/>
      <c r="AHY436" s="234"/>
      <c r="AHZ436" s="234"/>
      <c r="AIA436" s="234"/>
      <c r="AIB436" s="234"/>
      <c r="AIC436" s="234"/>
      <c r="AID436" s="234"/>
      <c r="AIE436" s="234"/>
      <c r="AIF436" s="234"/>
      <c r="AIG436" s="234"/>
      <c r="AIH436" s="234"/>
      <c r="AII436" s="234"/>
      <c r="AIJ436" s="234"/>
      <c r="AIK436" s="234"/>
      <c r="AIL436" s="234"/>
      <c r="AIM436" s="234"/>
      <c r="AIN436" s="234"/>
      <c r="AIO436" s="234"/>
      <c r="AIP436" s="234"/>
      <c r="AIQ436" s="234"/>
      <c r="AIR436" s="234"/>
      <c r="AIS436" s="234"/>
      <c r="AIT436" s="234"/>
      <c r="AIU436" s="234"/>
      <c r="AIV436" s="234"/>
      <c r="AIW436" s="234"/>
      <c r="AIX436" s="234"/>
      <c r="AIY436" s="234"/>
      <c r="AIZ436" s="234"/>
      <c r="AJA436" s="234"/>
      <c r="AJB436" s="234"/>
      <c r="AJC436" s="234"/>
      <c r="AJD436" s="234"/>
      <c r="AJE436" s="234"/>
      <c r="AJF436" s="234"/>
      <c r="AJG436" s="234"/>
      <c r="AJH436" s="234"/>
      <c r="AJI436" s="234"/>
      <c r="AJJ436" s="234"/>
      <c r="AJK436" s="234"/>
      <c r="AJL436" s="234"/>
      <c r="AJM436" s="234"/>
      <c r="AJN436" s="234"/>
      <c r="AJO436" s="234"/>
      <c r="AJP436" s="234"/>
      <c r="AJQ436" s="234"/>
      <c r="AJR436" s="234"/>
      <c r="AJS436" s="234"/>
      <c r="AJT436" s="234"/>
      <c r="AJU436" s="234"/>
      <c r="AJV436" s="234"/>
      <c r="AJW436" s="234"/>
      <c r="AJX436" s="234"/>
      <c r="AJY436" s="234"/>
      <c r="AJZ436" s="234"/>
      <c r="AKA436" s="234"/>
      <c r="AKB436" s="234"/>
      <c r="AKC436" s="234"/>
      <c r="AKD436" s="234"/>
      <c r="AKE436" s="234"/>
      <c r="AKF436" s="234"/>
      <c r="AKG436" s="234"/>
      <c r="AKH436" s="234"/>
      <c r="AKI436" s="234"/>
      <c r="AKJ436" s="234"/>
      <c r="AKK436" s="234"/>
      <c r="AKL436" s="234"/>
      <c r="AKM436" s="234"/>
      <c r="AKN436" s="234"/>
      <c r="AKO436" s="234"/>
      <c r="AKP436" s="234"/>
      <c r="AKQ436" s="234"/>
      <c r="AKR436" s="234"/>
      <c r="AKS436" s="234"/>
      <c r="AKT436" s="234"/>
      <c r="AKU436" s="234"/>
      <c r="AKV436" s="234"/>
      <c r="AKW436" s="234"/>
      <c r="AKX436" s="234"/>
      <c r="AKY436" s="234"/>
      <c r="AKZ436" s="234"/>
      <c r="ALA436" s="234"/>
      <c r="ALB436" s="234"/>
      <c r="ALC436" s="234"/>
      <c r="ALD436" s="234"/>
      <c r="ALE436" s="234"/>
      <c r="ALF436" s="234"/>
      <c r="ALG436" s="234"/>
      <c r="ALH436" s="234"/>
      <c r="ALI436" s="234"/>
      <c r="ALJ436" s="234"/>
      <c r="ALK436" s="234"/>
      <c r="ALL436" s="234"/>
      <c r="ALM436" s="234"/>
      <c r="ALN436" s="234"/>
      <c r="ALO436" s="234"/>
      <c r="ALP436" s="234"/>
      <c r="ALQ436" s="234"/>
      <c r="ALR436" s="234"/>
      <c r="ALS436" s="234"/>
      <c r="ALT436" s="234"/>
      <c r="ALU436" s="234"/>
      <c r="ALV436" s="234"/>
      <c r="ALW436" s="234"/>
      <c r="ALX436" s="234"/>
      <c r="ALY436" s="234"/>
      <c r="ALZ436" s="234"/>
      <c r="AMA436" s="234"/>
      <c r="AMB436" s="234"/>
      <c r="AMC436" s="234"/>
      <c r="AMD436" s="234"/>
      <c r="AME436" s="234"/>
      <c r="AMF436" s="234"/>
      <c r="AMG436" s="234"/>
      <c r="AMH436" s="234"/>
      <c r="AMI436" s="234"/>
      <c r="AMJ436" s="234"/>
      <c r="AMK436" s="234"/>
      <c r="AML436" s="234"/>
      <c r="AMM436" s="234"/>
      <c r="AMN436" s="234"/>
      <c r="AMO436" s="234"/>
      <c r="AMP436" s="234"/>
      <c r="AMQ436" s="234"/>
      <c r="AMR436" s="234"/>
      <c r="AMS436" s="234"/>
      <c r="AMT436" s="234"/>
      <c r="AMU436" s="234"/>
      <c r="AMV436" s="234"/>
      <c r="AMW436" s="234"/>
      <c r="AMX436" s="234"/>
      <c r="AMY436" s="234"/>
      <c r="AMZ436" s="234"/>
      <c r="ANA436" s="234"/>
      <c r="ANB436" s="234"/>
      <c r="ANC436" s="234"/>
      <c r="AND436" s="234"/>
      <c r="ANE436" s="234"/>
      <c r="ANF436" s="234"/>
      <c r="ANG436" s="234"/>
      <c r="ANH436" s="234"/>
      <c r="ANI436" s="234"/>
      <c r="ANJ436" s="234"/>
      <c r="ANK436" s="234"/>
      <c r="ANL436" s="234"/>
      <c r="ANM436" s="234"/>
      <c r="ANN436" s="234"/>
      <c r="ANO436" s="234"/>
      <c r="ANP436" s="234"/>
      <c r="ANQ436" s="234"/>
      <c r="ANR436" s="234"/>
      <c r="ANS436" s="234"/>
      <c r="ANT436" s="234"/>
      <c r="ANU436" s="234"/>
      <c r="ANV436" s="234"/>
      <c r="ANW436" s="234"/>
      <c r="ANX436" s="234"/>
      <c r="ANY436" s="234"/>
      <c r="ANZ436" s="234"/>
      <c r="AOA436" s="234"/>
      <c r="AOB436" s="234"/>
      <c r="AOC436" s="234"/>
      <c r="AOD436" s="234"/>
      <c r="AOE436" s="234"/>
      <c r="AOF436" s="234"/>
      <c r="AOG436" s="234"/>
      <c r="AOH436" s="234"/>
      <c r="AOI436" s="234"/>
      <c r="AOJ436" s="234"/>
      <c r="AOK436" s="234"/>
      <c r="AOL436" s="234"/>
      <c r="AOM436" s="234"/>
      <c r="AON436" s="234"/>
      <c r="AOO436" s="234"/>
      <c r="AOP436" s="234"/>
      <c r="AOQ436" s="234"/>
      <c r="AOR436" s="234"/>
      <c r="AOS436" s="234"/>
      <c r="AOT436" s="234"/>
      <c r="AOU436" s="234"/>
      <c r="AOV436" s="234"/>
      <c r="AOW436" s="234"/>
      <c r="AOX436" s="234"/>
      <c r="AOY436" s="234"/>
      <c r="AOZ436" s="234"/>
      <c r="APA436" s="234"/>
      <c r="APB436" s="234"/>
      <c r="APC436" s="234"/>
      <c r="APD436" s="234"/>
      <c r="APE436" s="234"/>
      <c r="APF436" s="234"/>
      <c r="APG436" s="234"/>
      <c r="APH436" s="234"/>
      <c r="API436" s="234"/>
      <c r="APJ436" s="234"/>
      <c r="APK436" s="234"/>
      <c r="APL436" s="234"/>
      <c r="APM436" s="234"/>
      <c r="APN436" s="234"/>
      <c r="APO436" s="234"/>
      <c r="APP436" s="234"/>
      <c r="APQ436" s="234"/>
      <c r="APR436" s="234"/>
      <c r="APS436" s="234"/>
      <c r="APT436" s="234"/>
      <c r="APU436" s="234"/>
      <c r="APV436" s="234"/>
      <c r="APW436" s="234"/>
      <c r="APX436" s="234"/>
      <c r="APY436" s="234"/>
      <c r="APZ436" s="234"/>
      <c r="AQA436" s="234"/>
      <c r="AQB436" s="234"/>
      <c r="AQC436" s="234"/>
      <c r="AQD436" s="234"/>
      <c r="AQE436" s="234"/>
      <c r="AQF436" s="234"/>
      <c r="AQG436" s="234"/>
      <c r="AQH436" s="234"/>
      <c r="AQI436" s="234"/>
      <c r="AQJ436" s="234"/>
      <c r="AQK436" s="234"/>
      <c r="AQL436" s="234"/>
      <c r="AQM436" s="234"/>
      <c r="AQN436" s="234"/>
      <c r="AQO436" s="234"/>
      <c r="AQP436" s="234"/>
      <c r="AQQ436" s="234"/>
      <c r="AQR436" s="234"/>
      <c r="AQS436" s="234"/>
      <c r="AQT436" s="234"/>
      <c r="AQU436" s="234"/>
      <c r="AQV436" s="234"/>
      <c r="AQW436" s="234"/>
      <c r="AQX436" s="234"/>
      <c r="AQY436" s="234"/>
      <c r="AQZ436" s="234"/>
      <c r="ARA436" s="234"/>
      <c r="ARB436" s="234"/>
      <c r="ARC436" s="234"/>
      <c r="ARD436" s="234"/>
      <c r="ARE436" s="234"/>
      <c r="ARF436" s="234"/>
      <c r="ARG436" s="234"/>
      <c r="ARH436" s="234"/>
      <c r="ARI436" s="234"/>
      <c r="ARJ436" s="234"/>
      <c r="ARK436" s="234"/>
      <c r="ARL436" s="234"/>
      <c r="ARM436" s="234"/>
      <c r="ARN436" s="234"/>
      <c r="ARO436" s="234"/>
      <c r="ARP436" s="234"/>
      <c r="ARQ436" s="234"/>
      <c r="ARR436" s="234"/>
      <c r="ARS436" s="234"/>
      <c r="ART436" s="234"/>
      <c r="ARU436" s="234"/>
      <c r="ARV436" s="234"/>
      <c r="ARW436" s="234"/>
      <c r="ARX436" s="234"/>
      <c r="ARY436" s="234"/>
      <c r="ARZ436" s="234"/>
      <c r="ASA436" s="234"/>
      <c r="ASB436" s="234"/>
      <c r="ASC436" s="234"/>
      <c r="ASD436" s="234"/>
      <c r="ASE436" s="234"/>
      <c r="ASF436" s="234"/>
      <c r="ASG436" s="234"/>
      <c r="ASH436" s="234"/>
      <c r="ASI436" s="234"/>
      <c r="ASJ436" s="234"/>
      <c r="ASK436" s="234"/>
      <c r="ASL436" s="234"/>
      <c r="ASM436" s="234"/>
      <c r="ASN436" s="234"/>
      <c r="ASO436" s="234"/>
      <c r="ASP436" s="234"/>
      <c r="ASQ436" s="234"/>
      <c r="ASR436" s="234"/>
      <c r="ASS436" s="234"/>
      <c r="AST436" s="234"/>
      <c r="ASU436" s="234"/>
      <c r="ASV436" s="234"/>
      <c r="ASW436" s="234"/>
      <c r="ASX436" s="234"/>
      <c r="ASY436" s="234"/>
      <c r="ASZ436" s="234"/>
      <c r="ATA436" s="234"/>
      <c r="ATB436" s="234"/>
      <c r="ATC436" s="234"/>
      <c r="ATD436" s="234"/>
      <c r="ATE436" s="234"/>
      <c r="ATF436" s="234"/>
      <c r="ATG436" s="234"/>
      <c r="ATH436" s="234"/>
      <c r="ATI436" s="234"/>
      <c r="ATJ436" s="234"/>
      <c r="ATK436" s="234"/>
      <c r="ATL436" s="234"/>
      <c r="ATM436" s="234"/>
      <c r="ATN436" s="234"/>
      <c r="ATO436" s="234"/>
      <c r="ATP436" s="234"/>
      <c r="ATQ436" s="234"/>
      <c r="ATR436" s="234"/>
      <c r="ATS436" s="234"/>
      <c r="ATT436" s="234"/>
      <c r="ATU436" s="234"/>
      <c r="ATV436" s="234"/>
      <c r="ATW436" s="234"/>
      <c r="ATX436" s="234"/>
      <c r="ATY436" s="234"/>
      <c r="ATZ436" s="234"/>
      <c r="AUA436" s="234"/>
      <c r="AUB436" s="234"/>
      <c r="AUC436" s="234"/>
      <c r="AUD436" s="234"/>
      <c r="AUE436" s="234"/>
      <c r="AUF436" s="234"/>
      <c r="AUG436" s="234"/>
      <c r="AUH436" s="234"/>
      <c r="AUI436" s="234"/>
      <c r="AUJ436" s="234"/>
      <c r="AUK436" s="234"/>
      <c r="AUL436" s="234"/>
      <c r="AUM436" s="234"/>
      <c r="AUN436" s="234"/>
      <c r="AUO436" s="234"/>
      <c r="AUP436" s="234"/>
      <c r="AUQ436" s="234"/>
      <c r="AUR436" s="234"/>
      <c r="AUS436" s="234"/>
      <c r="AUT436" s="234"/>
      <c r="AUU436" s="234"/>
      <c r="AUV436" s="234"/>
      <c r="AUW436" s="234"/>
      <c r="AUX436" s="234"/>
      <c r="AUY436" s="234"/>
      <c r="AUZ436" s="234"/>
      <c r="AVA436" s="234"/>
      <c r="AVB436" s="234"/>
      <c r="AVC436" s="234"/>
      <c r="AVD436" s="234"/>
      <c r="AVE436" s="234"/>
      <c r="AVF436" s="234"/>
      <c r="AVG436" s="234"/>
      <c r="AVH436" s="234"/>
      <c r="AVI436" s="234"/>
      <c r="AVJ436" s="234"/>
      <c r="AVK436" s="234"/>
      <c r="AVL436" s="234"/>
      <c r="AVM436" s="234"/>
      <c r="AVN436" s="234"/>
      <c r="AVO436" s="234"/>
      <c r="AVP436" s="234"/>
      <c r="AVQ436" s="234"/>
      <c r="AVR436" s="234"/>
      <c r="AVS436" s="234"/>
      <c r="AVT436" s="234"/>
      <c r="AVU436" s="234"/>
      <c r="AVV436" s="234"/>
      <c r="AVW436" s="234"/>
      <c r="AVX436" s="234"/>
      <c r="AVY436" s="234"/>
      <c r="AVZ436" s="234"/>
      <c r="AWA436" s="234"/>
      <c r="AWB436" s="234"/>
      <c r="AWC436" s="234"/>
      <c r="AWD436" s="234"/>
      <c r="AWE436" s="234"/>
      <c r="AWF436" s="234"/>
      <c r="AWG436" s="234"/>
      <c r="AWH436" s="234"/>
      <c r="AWI436" s="234"/>
      <c r="AWJ436" s="234"/>
      <c r="AWK436" s="234"/>
      <c r="AWL436" s="234"/>
      <c r="AWM436" s="234"/>
      <c r="AWN436" s="234"/>
      <c r="AWO436" s="234"/>
      <c r="AWP436" s="234"/>
      <c r="AWQ436" s="234"/>
      <c r="AWR436" s="234"/>
      <c r="AWS436" s="234"/>
      <c r="AWT436" s="234"/>
      <c r="AWU436" s="234"/>
      <c r="AWV436" s="234"/>
      <c r="AWW436" s="234"/>
      <c r="AWX436" s="234"/>
      <c r="AWY436" s="234"/>
      <c r="AWZ436" s="234"/>
      <c r="AXA436" s="234"/>
      <c r="AXB436" s="234"/>
      <c r="AXC436" s="234"/>
      <c r="AXD436" s="234"/>
      <c r="AXE436" s="234"/>
      <c r="AXF436" s="234"/>
      <c r="AXG436" s="234"/>
      <c r="AXH436" s="234"/>
      <c r="AXI436" s="234"/>
      <c r="AXJ436" s="234"/>
      <c r="AXK436" s="234"/>
      <c r="AXL436" s="234"/>
      <c r="AXM436" s="234"/>
      <c r="AXN436" s="234"/>
      <c r="AXO436" s="234"/>
      <c r="AXP436" s="234"/>
      <c r="AXQ436" s="234"/>
      <c r="AXR436" s="234"/>
      <c r="AXS436" s="234"/>
      <c r="AXT436" s="234"/>
      <c r="AXU436" s="234"/>
      <c r="AXV436" s="234"/>
      <c r="AXW436" s="234"/>
      <c r="AXX436" s="234"/>
      <c r="AXY436" s="234"/>
      <c r="AXZ436" s="234"/>
      <c r="AYA436" s="234"/>
      <c r="AYB436" s="234"/>
      <c r="AYC436" s="234"/>
      <c r="AYD436" s="234"/>
      <c r="AYE436" s="234"/>
      <c r="AYF436" s="234"/>
      <c r="AYG436" s="234"/>
      <c r="AYH436" s="234"/>
      <c r="AYI436" s="234"/>
      <c r="AYJ436" s="234"/>
      <c r="AYK436" s="234"/>
      <c r="AYL436" s="234"/>
      <c r="AYM436" s="234"/>
      <c r="AYN436" s="234"/>
      <c r="AYO436" s="234"/>
      <c r="AYP436" s="234"/>
      <c r="AYQ436" s="234"/>
      <c r="AYR436" s="234"/>
      <c r="AYS436" s="234"/>
      <c r="AYT436" s="234"/>
      <c r="AYU436" s="234"/>
      <c r="AYV436" s="234"/>
      <c r="AYW436" s="234"/>
      <c r="AYX436" s="234"/>
      <c r="AYY436" s="234"/>
      <c r="AYZ436" s="234"/>
      <c r="AZA436" s="234"/>
      <c r="AZB436" s="234"/>
      <c r="AZC436" s="234"/>
      <c r="AZD436" s="234"/>
      <c r="AZE436" s="234"/>
      <c r="AZF436" s="234"/>
      <c r="AZG436" s="234"/>
      <c r="AZH436" s="234"/>
      <c r="AZI436" s="234"/>
      <c r="AZJ436" s="234"/>
      <c r="AZK436" s="234"/>
      <c r="AZL436" s="234"/>
      <c r="AZM436" s="234"/>
      <c r="AZN436" s="234"/>
      <c r="AZO436" s="234"/>
      <c r="AZP436" s="234"/>
      <c r="AZQ436" s="234"/>
      <c r="AZR436" s="234"/>
      <c r="AZS436" s="234"/>
      <c r="AZT436" s="234"/>
      <c r="AZU436" s="234"/>
      <c r="AZV436" s="234"/>
      <c r="AZW436" s="234"/>
      <c r="AZX436" s="234"/>
      <c r="AZY436" s="234"/>
      <c r="AZZ436" s="234"/>
      <c r="BAA436" s="234"/>
      <c r="BAB436" s="234"/>
      <c r="BAC436" s="234"/>
      <c r="BAD436" s="234"/>
      <c r="BAE436" s="234"/>
      <c r="BAF436" s="234"/>
      <c r="BAG436" s="234"/>
      <c r="BAH436" s="234"/>
      <c r="BAI436" s="234"/>
      <c r="BAJ436" s="234"/>
      <c r="BAK436" s="234"/>
      <c r="BAL436" s="234"/>
      <c r="BAM436" s="234"/>
      <c r="BAN436" s="234"/>
      <c r="BAO436" s="234"/>
      <c r="BAP436" s="234"/>
      <c r="BAQ436" s="234"/>
      <c r="BAR436" s="234"/>
      <c r="BAS436" s="234"/>
      <c r="BAT436" s="234"/>
      <c r="BAU436" s="234"/>
      <c r="BAV436" s="234"/>
      <c r="BAW436" s="234"/>
      <c r="BAX436" s="234"/>
      <c r="BAY436" s="234"/>
      <c r="BAZ436" s="234"/>
      <c r="BBA436" s="234"/>
      <c r="BBB436" s="234"/>
      <c r="BBC436" s="234"/>
      <c r="BBD436" s="234"/>
      <c r="BBE436" s="234"/>
      <c r="BBF436" s="234"/>
      <c r="BBG436" s="234"/>
      <c r="BBH436" s="234"/>
      <c r="BBI436" s="234"/>
      <c r="BBJ436" s="234"/>
      <c r="BBK436" s="234"/>
      <c r="BBL436" s="234"/>
      <c r="BBM436" s="234"/>
      <c r="BBN436" s="234"/>
      <c r="BBO436" s="234"/>
      <c r="BBP436" s="234"/>
      <c r="BBQ436" s="234"/>
      <c r="BBR436" s="234"/>
      <c r="BBS436" s="234"/>
      <c r="BBT436" s="234"/>
      <c r="BBU436" s="234"/>
      <c r="BBV436" s="234"/>
      <c r="BBW436" s="234"/>
      <c r="BBX436" s="234"/>
      <c r="BBY436" s="234"/>
      <c r="BBZ436" s="234"/>
      <c r="BCA436" s="234"/>
      <c r="BCB436" s="234"/>
      <c r="BCC436" s="234"/>
      <c r="BCD436" s="234"/>
      <c r="BCE436" s="234"/>
      <c r="BCF436" s="234"/>
      <c r="BCG436" s="234"/>
      <c r="BCH436" s="234"/>
      <c r="BCI436" s="234"/>
      <c r="BCJ436" s="234"/>
      <c r="BCK436" s="234"/>
      <c r="BCL436" s="234"/>
      <c r="BCM436" s="234"/>
      <c r="BCN436" s="234"/>
      <c r="BCO436" s="234"/>
      <c r="BCP436" s="234"/>
      <c r="BCQ436" s="234"/>
      <c r="BCR436" s="234"/>
      <c r="BCS436" s="234"/>
      <c r="BCT436" s="234"/>
      <c r="BCU436" s="234"/>
      <c r="BCV436" s="234"/>
      <c r="BCW436" s="234"/>
      <c r="BCX436" s="234"/>
      <c r="BCY436" s="234"/>
      <c r="BCZ436" s="234"/>
      <c r="BDA436" s="234"/>
      <c r="BDB436" s="234"/>
      <c r="BDC436" s="234"/>
      <c r="BDD436" s="234"/>
      <c r="BDE436" s="234"/>
      <c r="BDF436" s="234"/>
      <c r="BDG436" s="234"/>
      <c r="BDH436" s="234"/>
      <c r="BDI436" s="234"/>
      <c r="BDJ436" s="234"/>
      <c r="BDK436" s="234"/>
      <c r="BDL436" s="234"/>
      <c r="BDM436" s="234"/>
      <c r="BDN436" s="234"/>
      <c r="BDO436" s="234"/>
      <c r="BDP436" s="234"/>
      <c r="BDQ436" s="234"/>
      <c r="BDR436" s="234"/>
      <c r="BDS436" s="234"/>
      <c r="BDT436" s="234"/>
      <c r="BDU436" s="234"/>
      <c r="BDV436" s="234"/>
      <c r="BDW436" s="234"/>
      <c r="BDX436" s="234"/>
      <c r="BDY436" s="234"/>
      <c r="BDZ436" s="234"/>
      <c r="BEA436" s="234"/>
      <c r="BEB436" s="234"/>
      <c r="BEC436" s="234"/>
      <c r="BED436" s="234"/>
      <c r="BEE436" s="234"/>
      <c r="BEF436" s="234"/>
      <c r="BEG436" s="234"/>
      <c r="BEH436" s="234"/>
      <c r="BEI436" s="234"/>
      <c r="BEJ436" s="234"/>
      <c r="BEK436" s="234"/>
      <c r="BEL436" s="234"/>
      <c r="BEM436" s="234"/>
      <c r="BEN436" s="234"/>
      <c r="BEO436" s="234"/>
      <c r="BEP436" s="234"/>
      <c r="BEQ436" s="234"/>
      <c r="BER436" s="234"/>
      <c r="BES436" s="234"/>
      <c r="BET436" s="234"/>
      <c r="BEU436" s="234"/>
      <c r="BEV436" s="234"/>
      <c r="BEW436" s="234"/>
      <c r="BEX436" s="234"/>
      <c r="BEY436" s="234"/>
      <c r="BEZ436" s="234"/>
      <c r="BFA436" s="234"/>
      <c r="BFB436" s="234"/>
      <c r="BFC436" s="234"/>
      <c r="BFD436" s="234"/>
      <c r="BFE436" s="234"/>
      <c r="BFF436" s="234"/>
      <c r="BFG436" s="234"/>
      <c r="BFH436" s="234"/>
      <c r="BFI436" s="234"/>
      <c r="BFJ436" s="234"/>
      <c r="BFK436" s="234"/>
      <c r="BFL436" s="234"/>
      <c r="BFM436" s="234"/>
      <c r="BFN436" s="234"/>
      <c r="BFO436" s="234"/>
      <c r="BFP436" s="234"/>
      <c r="BFQ436" s="234"/>
      <c r="BFR436" s="234"/>
      <c r="BFS436" s="234"/>
      <c r="BFT436" s="234"/>
      <c r="BFU436" s="234"/>
      <c r="BFV436" s="234"/>
      <c r="BFW436" s="234"/>
      <c r="BFX436" s="234"/>
      <c r="BFY436" s="234"/>
      <c r="BFZ436" s="234"/>
      <c r="BGA436" s="234"/>
      <c r="BGB436" s="234"/>
      <c r="BGC436" s="234"/>
      <c r="BGD436" s="234"/>
      <c r="BGE436" s="234"/>
      <c r="BGF436" s="234"/>
      <c r="BGG436" s="234"/>
      <c r="BGH436" s="234"/>
      <c r="BGI436" s="234"/>
      <c r="BGJ436" s="234"/>
      <c r="BGK436" s="234"/>
      <c r="BGL436" s="234"/>
      <c r="BGM436" s="234"/>
      <c r="BGN436" s="234"/>
      <c r="BGO436" s="234"/>
      <c r="BGP436" s="234"/>
      <c r="BGQ436" s="234"/>
      <c r="BGR436" s="234"/>
      <c r="BGS436" s="234"/>
      <c r="BGT436" s="234"/>
      <c r="BGU436" s="234"/>
      <c r="BGV436" s="234"/>
      <c r="BGW436" s="234"/>
      <c r="BGX436" s="234"/>
      <c r="BGY436" s="234"/>
      <c r="BGZ436" s="234"/>
      <c r="BHA436" s="234"/>
      <c r="BHB436" s="234"/>
      <c r="BHC436" s="234"/>
      <c r="BHD436" s="234"/>
      <c r="BHE436" s="234"/>
      <c r="BHF436" s="234"/>
      <c r="BHG436" s="234"/>
      <c r="BHH436" s="234"/>
      <c r="BHI436" s="234"/>
      <c r="BHJ436" s="234"/>
      <c r="BHK436" s="234"/>
      <c r="BHL436" s="234"/>
      <c r="BHM436" s="234"/>
      <c r="BHN436" s="234"/>
      <c r="BHO436" s="234"/>
      <c r="BHP436" s="234"/>
      <c r="BHQ436" s="234"/>
      <c r="BHR436" s="234"/>
      <c r="BHS436" s="234"/>
      <c r="BHT436" s="234"/>
      <c r="BHU436" s="234"/>
      <c r="BHV436" s="234"/>
      <c r="BHW436" s="234"/>
      <c r="BHX436" s="234"/>
      <c r="BHY436" s="234"/>
      <c r="BHZ436" s="234"/>
      <c r="BIA436" s="234"/>
      <c r="BIB436" s="234"/>
      <c r="BIC436" s="234"/>
      <c r="BID436" s="234"/>
      <c r="BIE436" s="234"/>
      <c r="BIF436" s="234"/>
      <c r="BIG436" s="234"/>
      <c r="BIH436" s="234"/>
      <c r="BII436" s="234"/>
      <c r="BIJ436" s="234"/>
      <c r="BIK436" s="234"/>
      <c r="BIL436" s="234"/>
      <c r="BIM436" s="234"/>
      <c r="BIN436" s="234"/>
      <c r="BIO436" s="234"/>
      <c r="BIP436" s="234"/>
      <c r="BIQ436" s="234"/>
      <c r="BIR436" s="234"/>
      <c r="BIS436" s="234"/>
      <c r="BIT436" s="234"/>
      <c r="BIU436" s="234"/>
      <c r="BIV436" s="234"/>
      <c r="BIW436" s="234"/>
      <c r="BIX436" s="234"/>
      <c r="BIY436" s="234"/>
      <c r="BIZ436" s="234"/>
      <c r="BJA436" s="234"/>
      <c r="BJB436" s="234"/>
      <c r="BJC436" s="234"/>
      <c r="BJD436" s="234"/>
      <c r="BJE436" s="234"/>
      <c r="BJF436" s="234"/>
      <c r="BJG436" s="234"/>
      <c r="BJH436" s="234"/>
      <c r="BJI436" s="234"/>
      <c r="BJJ436" s="234"/>
      <c r="BJK436" s="234"/>
      <c r="BJL436" s="234"/>
      <c r="BJM436" s="234"/>
      <c r="BJN436" s="234"/>
      <c r="BJO436" s="234"/>
      <c r="BJP436" s="234"/>
      <c r="BJQ436" s="234"/>
      <c r="BJR436" s="234"/>
      <c r="BJS436" s="234"/>
      <c r="BJT436" s="234"/>
      <c r="BJU436" s="234"/>
      <c r="BJV436" s="234"/>
      <c r="BJW436" s="234"/>
      <c r="BJX436" s="234"/>
      <c r="BJY436" s="234"/>
      <c r="BJZ436" s="234"/>
      <c r="BKA436" s="234"/>
      <c r="BKB436" s="234"/>
      <c r="BKC436" s="234"/>
      <c r="BKD436" s="234"/>
      <c r="BKE436" s="234"/>
      <c r="BKF436" s="234"/>
      <c r="BKG436" s="234"/>
      <c r="BKH436" s="234"/>
      <c r="BKI436" s="234"/>
      <c r="BKJ436" s="234"/>
      <c r="BKK436" s="234"/>
      <c r="BKL436" s="234"/>
      <c r="BKM436" s="234"/>
      <c r="BKN436" s="234"/>
      <c r="BKO436" s="234"/>
      <c r="BKP436" s="234"/>
      <c r="BKQ436" s="234"/>
      <c r="BKR436" s="234"/>
      <c r="BKS436" s="234"/>
      <c r="BKT436" s="234"/>
      <c r="BKU436" s="234"/>
      <c r="BKV436" s="234"/>
      <c r="BKW436" s="234"/>
      <c r="BKX436" s="234"/>
      <c r="BKY436" s="234"/>
      <c r="BKZ436" s="234"/>
      <c r="BLA436" s="234"/>
      <c r="BLB436" s="234"/>
      <c r="BLC436" s="234"/>
      <c r="BLD436" s="234"/>
      <c r="BLE436" s="234"/>
      <c r="BLF436" s="234"/>
      <c r="BLG436" s="234"/>
      <c r="BLH436" s="234"/>
      <c r="BLI436" s="234"/>
      <c r="BLJ436" s="234"/>
      <c r="BLK436" s="234"/>
      <c r="BLL436" s="234"/>
      <c r="BLM436" s="234"/>
      <c r="BLN436" s="234"/>
      <c r="BLO436" s="234"/>
      <c r="BLP436" s="234"/>
      <c r="BLQ436" s="234"/>
      <c r="BLR436" s="234"/>
      <c r="BLS436" s="234"/>
      <c r="BLT436" s="234"/>
      <c r="BLU436" s="234"/>
      <c r="BLV436" s="234"/>
      <c r="BLW436" s="234"/>
      <c r="BLX436" s="234"/>
      <c r="BLY436" s="234"/>
      <c r="BLZ436" s="234"/>
      <c r="BMA436" s="234"/>
      <c r="BMB436" s="234"/>
      <c r="BMC436" s="234"/>
      <c r="BMD436" s="234"/>
      <c r="BME436" s="234"/>
      <c r="BMF436" s="234"/>
      <c r="BMG436" s="234"/>
      <c r="BMH436" s="234"/>
      <c r="BMI436" s="234"/>
      <c r="BMJ436" s="234"/>
      <c r="BMK436" s="234"/>
      <c r="BML436" s="234"/>
      <c r="BMM436" s="234"/>
      <c r="BMN436" s="234"/>
      <c r="BMO436" s="234"/>
      <c r="BMP436" s="234"/>
      <c r="BMQ436" s="234"/>
      <c r="BMR436" s="234"/>
      <c r="BMS436" s="234"/>
      <c r="BMT436" s="234"/>
      <c r="BMU436" s="234"/>
      <c r="BMV436" s="234"/>
      <c r="BMW436" s="234"/>
      <c r="BMX436" s="234"/>
      <c r="BMY436" s="234"/>
      <c r="BMZ436" s="234"/>
      <c r="BNA436" s="234"/>
      <c r="BNB436" s="234"/>
      <c r="BNC436" s="234"/>
      <c r="BND436" s="234"/>
      <c r="BNE436" s="234"/>
      <c r="BNF436" s="234"/>
      <c r="BNG436" s="234"/>
      <c r="BNH436" s="234"/>
      <c r="BNI436" s="234"/>
      <c r="BNJ436" s="234"/>
      <c r="BNK436" s="234"/>
      <c r="BNL436" s="234"/>
      <c r="BNM436" s="234"/>
      <c r="BNN436" s="234"/>
      <c r="BNO436" s="234"/>
      <c r="BNP436" s="234"/>
      <c r="BNQ436" s="234"/>
      <c r="BNR436" s="234"/>
      <c r="BNS436" s="234"/>
      <c r="BNT436" s="234"/>
      <c r="BNU436" s="234"/>
      <c r="BNV436" s="234"/>
      <c r="BNW436" s="234"/>
      <c r="BNX436" s="234"/>
      <c r="BNY436" s="234"/>
      <c r="BNZ436" s="234"/>
      <c r="BOA436" s="234"/>
      <c r="BOB436" s="234"/>
      <c r="BOC436" s="234"/>
      <c r="BOD436" s="234"/>
      <c r="BOE436" s="234"/>
      <c r="BOF436" s="234"/>
      <c r="BOG436" s="234"/>
      <c r="BOH436" s="234"/>
      <c r="BOI436" s="234"/>
      <c r="BOJ436" s="234"/>
      <c r="BOK436" s="234"/>
      <c r="BOL436" s="234"/>
      <c r="BOM436" s="234"/>
      <c r="BON436" s="234"/>
      <c r="BOO436" s="234"/>
      <c r="BOP436" s="234"/>
      <c r="BOQ436" s="234"/>
      <c r="BOR436" s="234"/>
      <c r="BOS436" s="234"/>
      <c r="BOT436" s="234"/>
      <c r="BOU436" s="234"/>
      <c r="BOV436" s="234"/>
      <c r="BOW436" s="234"/>
      <c r="BOX436" s="234"/>
      <c r="BOY436" s="234"/>
      <c r="BOZ436" s="234"/>
      <c r="BPA436" s="234"/>
      <c r="BPB436" s="234"/>
      <c r="BPC436" s="234"/>
      <c r="BPD436" s="234"/>
      <c r="BPE436" s="234"/>
      <c r="BPF436" s="234"/>
      <c r="BPG436" s="234"/>
      <c r="BPH436" s="234"/>
      <c r="BPI436" s="234"/>
      <c r="BPJ436" s="234"/>
      <c r="BPK436" s="234"/>
      <c r="BPL436" s="234"/>
      <c r="BPM436" s="234"/>
      <c r="BPN436" s="234"/>
      <c r="BPO436" s="234"/>
      <c r="BPP436" s="234"/>
      <c r="BPQ436" s="234"/>
      <c r="BPR436" s="234"/>
      <c r="BPS436" s="234"/>
      <c r="BPT436" s="234"/>
      <c r="BPU436" s="234"/>
      <c r="BPV436" s="234"/>
      <c r="BPW436" s="234"/>
      <c r="BPX436" s="234"/>
      <c r="BPY436" s="234"/>
      <c r="BPZ436" s="234"/>
      <c r="BQA436" s="234"/>
      <c r="BQB436" s="234"/>
      <c r="BQC436" s="234"/>
      <c r="BQD436" s="234"/>
      <c r="BQE436" s="234"/>
      <c r="BQF436" s="234"/>
      <c r="BQG436" s="234"/>
      <c r="BQH436" s="234"/>
      <c r="BQI436" s="234"/>
      <c r="BQJ436" s="234"/>
      <c r="BQK436" s="234"/>
      <c r="BQL436" s="234"/>
      <c r="BQM436" s="234"/>
      <c r="BQN436" s="234"/>
      <c r="BQO436" s="234"/>
      <c r="BQP436" s="234"/>
      <c r="BQQ436" s="234"/>
      <c r="BQR436" s="234"/>
      <c r="BQS436" s="234"/>
      <c r="BQT436" s="234"/>
      <c r="BQU436" s="234"/>
      <c r="BQV436" s="234"/>
      <c r="BQW436" s="234"/>
      <c r="BQX436" s="234"/>
      <c r="BQY436" s="234"/>
      <c r="BQZ436" s="234"/>
      <c r="BRA436" s="234"/>
      <c r="BRB436" s="234"/>
      <c r="BRC436" s="234"/>
      <c r="BRD436" s="234"/>
      <c r="BRE436" s="234"/>
      <c r="BRF436" s="234"/>
      <c r="BRG436" s="234"/>
      <c r="BRH436" s="234"/>
      <c r="BRI436" s="234"/>
      <c r="BRJ436" s="234"/>
      <c r="BRK436" s="234"/>
      <c r="BRL436" s="234"/>
      <c r="BRM436" s="234"/>
      <c r="BRN436" s="234"/>
      <c r="BRO436" s="234"/>
      <c r="BRP436" s="234"/>
      <c r="BRQ436" s="234"/>
      <c r="BRR436" s="234"/>
      <c r="BRS436" s="234"/>
      <c r="BRT436" s="234"/>
      <c r="BRU436" s="234"/>
      <c r="BRV436" s="234"/>
      <c r="BRW436" s="234"/>
      <c r="BRX436" s="234"/>
      <c r="BRY436" s="234"/>
      <c r="BRZ436" s="234"/>
      <c r="BSA436" s="234"/>
      <c r="BSB436" s="234"/>
      <c r="BSC436" s="234"/>
      <c r="BSD436" s="234"/>
      <c r="BSE436" s="234"/>
      <c r="BSF436" s="234"/>
      <c r="BSG436" s="234"/>
      <c r="BSH436" s="234"/>
      <c r="BSI436" s="234"/>
      <c r="BSJ436" s="234"/>
      <c r="BSK436" s="234"/>
      <c r="BSL436" s="234"/>
      <c r="BSM436" s="234"/>
      <c r="BSN436" s="234"/>
      <c r="BSO436" s="234"/>
      <c r="BSP436" s="234"/>
      <c r="BSQ436" s="234"/>
      <c r="BSR436" s="234"/>
      <c r="BSS436" s="234"/>
      <c r="BST436" s="234"/>
      <c r="BSU436" s="234"/>
      <c r="BSV436" s="234"/>
      <c r="BSW436" s="234"/>
      <c r="BSX436" s="234"/>
      <c r="BSY436" s="234"/>
      <c r="BSZ436" s="234"/>
      <c r="BTA436" s="234"/>
      <c r="BTB436" s="234"/>
      <c r="BTC436" s="234"/>
      <c r="BTD436" s="234"/>
      <c r="BTE436" s="234"/>
      <c r="BTF436" s="234"/>
      <c r="BTG436" s="234"/>
      <c r="BTH436" s="234"/>
      <c r="BTI436" s="234"/>
      <c r="BTJ436" s="234"/>
      <c r="BTK436" s="234"/>
      <c r="BTL436" s="234"/>
      <c r="BTM436" s="234"/>
      <c r="BTN436" s="234"/>
      <c r="BTO436" s="234"/>
      <c r="BTP436" s="234"/>
      <c r="BTQ436" s="234"/>
      <c r="BTR436" s="234"/>
      <c r="BTS436" s="234"/>
      <c r="BTT436" s="234"/>
      <c r="BTU436" s="234"/>
      <c r="BTV436" s="234"/>
      <c r="BTW436" s="234"/>
      <c r="BTX436" s="234"/>
      <c r="BTY436" s="234"/>
      <c r="BTZ436" s="234"/>
      <c r="BUA436" s="234"/>
      <c r="BUB436" s="234"/>
      <c r="BUC436" s="234"/>
      <c r="BUD436" s="234"/>
      <c r="BUE436" s="234"/>
      <c r="BUF436" s="234"/>
      <c r="BUG436" s="234"/>
      <c r="BUH436" s="234"/>
      <c r="BUI436" s="234"/>
      <c r="BUJ436" s="234"/>
      <c r="BUK436" s="234"/>
      <c r="BUL436" s="234"/>
      <c r="BUM436" s="234"/>
      <c r="BUN436" s="234"/>
      <c r="BUO436" s="234"/>
      <c r="BUP436" s="234"/>
      <c r="BUQ436" s="234"/>
      <c r="BUR436" s="234"/>
      <c r="BUS436" s="234"/>
      <c r="BUT436" s="234"/>
      <c r="BUU436" s="234"/>
      <c r="BUV436" s="234"/>
      <c r="BUW436" s="234"/>
      <c r="BUX436" s="234"/>
      <c r="BUY436" s="234"/>
      <c r="BUZ436" s="234"/>
      <c r="BVA436" s="234"/>
      <c r="BVB436" s="234"/>
      <c r="BVC436" s="234"/>
      <c r="BVD436" s="234"/>
      <c r="BVE436" s="234"/>
      <c r="BVF436" s="234"/>
      <c r="BVG436" s="234"/>
      <c r="BVH436" s="234"/>
      <c r="BVI436" s="234"/>
      <c r="BVJ436" s="234"/>
      <c r="BVK436" s="234"/>
      <c r="BVL436" s="234"/>
      <c r="BVM436" s="234"/>
      <c r="BVN436" s="234"/>
      <c r="BVO436" s="234"/>
      <c r="BVP436" s="234"/>
      <c r="BVQ436" s="234"/>
      <c r="BVR436" s="234"/>
      <c r="BVS436" s="234"/>
      <c r="BVT436" s="234"/>
      <c r="BVU436" s="234"/>
      <c r="BVV436" s="234"/>
      <c r="BVW436" s="234"/>
      <c r="BVX436" s="234"/>
      <c r="BVY436" s="234"/>
      <c r="BVZ436" s="234"/>
      <c r="BWA436" s="234"/>
      <c r="BWB436" s="234"/>
      <c r="BWC436" s="234"/>
      <c r="BWD436" s="234"/>
      <c r="BWE436" s="234"/>
      <c r="BWF436" s="234"/>
      <c r="BWG436" s="234"/>
      <c r="BWH436" s="234"/>
      <c r="BWI436" s="234"/>
      <c r="BWJ436" s="234"/>
      <c r="BWK436" s="234"/>
      <c r="BWL436" s="234"/>
      <c r="BWM436" s="234"/>
      <c r="BWN436" s="234"/>
      <c r="BWO436" s="234"/>
      <c r="BWP436" s="234"/>
      <c r="BWQ436" s="234"/>
      <c r="BWR436" s="234"/>
      <c r="BWS436" s="234"/>
      <c r="BWT436" s="234"/>
      <c r="BWU436" s="234"/>
      <c r="BWV436" s="234"/>
      <c r="BWW436" s="234"/>
      <c r="BWX436" s="234"/>
      <c r="BWY436" s="234"/>
      <c r="BWZ436" s="234"/>
      <c r="BXA436" s="234"/>
      <c r="BXB436" s="234"/>
      <c r="BXC436" s="234"/>
      <c r="BXD436" s="234"/>
      <c r="BXE436" s="234"/>
      <c r="BXF436" s="234"/>
      <c r="BXG436" s="234"/>
      <c r="BXH436" s="234"/>
      <c r="BXI436" s="234"/>
      <c r="BXJ436" s="234"/>
      <c r="BXK436" s="234"/>
      <c r="BXL436" s="234"/>
      <c r="BXM436" s="234"/>
      <c r="BXN436" s="234"/>
      <c r="BXO436" s="234"/>
      <c r="BXP436" s="234"/>
      <c r="BXQ436" s="234"/>
      <c r="BXR436" s="234"/>
      <c r="BXS436" s="234"/>
      <c r="BXT436" s="234"/>
      <c r="BXU436" s="234"/>
      <c r="BXV436" s="234"/>
      <c r="BXW436" s="234"/>
      <c r="BXX436" s="234"/>
      <c r="BXY436" s="234"/>
      <c r="BXZ436" s="234"/>
      <c r="BYA436" s="234"/>
      <c r="BYB436" s="234"/>
      <c r="BYC436" s="234"/>
      <c r="BYD436" s="234"/>
      <c r="BYE436" s="234"/>
      <c r="BYF436" s="234"/>
      <c r="BYG436" s="234"/>
      <c r="BYH436" s="234"/>
      <c r="BYI436" s="234"/>
      <c r="BYJ436" s="234"/>
      <c r="BYK436" s="234"/>
      <c r="BYL436" s="234"/>
      <c r="BYM436" s="234"/>
      <c r="BYN436" s="234"/>
      <c r="BYO436" s="234"/>
      <c r="BYP436" s="234"/>
      <c r="BYQ436" s="234"/>
      <c r="BYR436" s="234"/>
      <c r="BYS436" s="234"/>
      <c r="BYT436" s="234"/>
      <c r="BYU436" s="234"/>
      <c r="BYV436" s="234"/>
      <c r="BYW436" s="234"/>
      <c r="BYX436" s="234"/>
      <c r="BYY436" s="234"/>
      <c r="BYZ436" s="234"/>
      <c r="BZA436" s="234"/>
      <c r="BZB436" s="234"/>
      <c r="BZC436" s="234"/>
      <c r="BZD436" s="234"/>
      <c r="BZE436" s="234"/>
      <c r="BZF436" s="234"/>
      <c r="BZG436" s="234"/>
      <c r="BZH436" s="234"/>
      <c r="BZI436" s="234"/>
      <c r="BZJ436" s="234"/>
      <c r="BZK436" s="234"/>
      <c r="BZL436" s="234"/>
      <c r="BZM436" s="234"/>
      <c r="BZN436" s="234"/>
      <c r="BZO436" s="234"/>
      <c r="BZP436" s="234"/>
      <c r="BZQ436" s="234"/>
      <c r="BZR436" s="234"/>
      <c r="BZS436" s="234"/>
      <c r="BZT436" s="234"/>
      <c r="BZU436" s="234"/>
      <c r="BZV436" s="234"/>
      <c r="BZW436" s="234"/>
      <c r="BZX436" s="234"/>
      <c r="BZY436" s="234"/>
      <c r="BZZ436" s="234"/>
      <c r="CAA436" s="234"/>
      <c r="CAB436" s="234"/>
      <c r="CAC436" s="234"/>
      <c r="CAD436" s="234"/>
      <c r="CAE436" s="234"/>
      <c r="CAF436" s="234"/>
      <c r="CAG436" s="234"/>
      <c r="CAH436" s="234"/>
      <c r="CAI436" s="234"/>
      <c r="CAJ436" s="234"/>
      <c r="CAK436" s="234"/>
      <c r="CAL436" s="234"/>
      <c r="CAM436" s="234"/>
      <c r="CAN436" s="234"/>
      <c r="CAO436" s="234"/>
      <c r="CAP436" s="234"/>
      <c r="CAQ436" s="234"/>
      <c r="CAR436" s="234"/>
      <c r="CAS436" s="234"/>
      <c r="CAT436" s="234"/>
      <c r="CAU436" s="234"/>
      <c r="CAV436" s="234"/>
      <c r="CAW436" s="234"/>
      <c r="CAX436" s="234"/>
      <c r="CAY436" s="234"/>
      <c r="CAZ436" s="234"/>
      <c r="CBA436" s="234"/>
      <c r="CBB436" s="234"/>
      <c r="CBC436" s="234"/>
      <c r="CBD436" s="234"/>
      <c r="CBE436" s="234"/>
      <c r="CBF436" s="234"/>
      <c r="CBG436" s="234"/>
      <c r="CBH436" s="234"/>
      <c r="CBI436" s="234"/>
      <c r="CBJ436" s="234"/>
      <c r="CBK436" s="234"/>
      <c r="CBL436" s="234"/>
      <c r="CBM436" s="234"/>
      <c r="CBN436" s="234"/>
      <c r="CBO436" s="234"/>
      <c r="CBP436" s="234"/>
      <c r="CBQ436" s="234"/>
      <c r="CBR436" s="234"/>
      <c r="CBS436" s="234"/>
      <c r="CBT436" s="234"/>
      <c r="CBU436" s="234"/>
      <c r="CBV436" s="234"/>
      <c r="CBW436" s="234"/>
      <c r="CBX436" s="234"/>
      <c r="CBY436" s="234"/>
      <c r="CBZ436" s="234"/>
      <c r="CCA436" s="234"/>
      <c r="CCB436" s="234"/>
      <c r="CCC436" s="234"/>
      <c r="CCD436" s="234"/>
      <c r="CCE436" s="234"/>
      <c r="CCF436" s="234"/>
      <c r="CCG436" s="234"/>
      <c r="CCH436" s="234"/>
      <c r="CCI436" s="234"/>
      <c r="CCJ436" s="234"/>
      <c r="CCK436" s="234"/>
      <c r="CCL436" s="234"/>
      <c r="CCM436" s="234"/>
      <c r="CCN436" s="234"/>
      <c r="CCO436" s="234"/>
      <c r="CCP436" s="234"/>
      <c r="CCQ436" s="234"/>
      <c r="CCR436" s="234"/>
      <c r="CCS436" s="234"/>
      <c r="CCT436" s="234"/>
      <c r="CCU436" s="234"/>
      <c r="CCV436" s="234"/>
      <c r="CCW436" s="234"/>
      <c r="CCX436" s="234"/>
      <c r="CCY436" s="234"/>
      <c r="CCZ436" s="234"/>
      <c r="CDA436" s="234"/>
      <c r="CDB436" s="234"/>
      <c r="CDC436" s="234"/>
      <c r="CDD436" s="234"/>
      <c r="CDE436" s="234"/>
      <c r="CDF436" s="234"/>
      <c r="CDG436" s="234"/>
      <c r="CDH436" s="234"/>
      <c r="CDI436" s="234"/>
      <c r="CDJ436" s="234"/>
      <c r="CDK436" s="234"/>
      <c r="CDL436" s="234"/>
      <c r="CDM436" s="234"/>
      <c r="CDN436" s="234"/>
      <c r="CDO436" s="234"/>
      <c r="CDP436" s="234"/>
      <c r="CDQ436" s="234"/>
      <c r="CDR436" s="234"/>
      <c r="CDS436" s="234"/>
      <c r="CDT436" s="234"/>
      <c r="CDU436" s="234"/>
      <c r="CDV436" s="234"/>
      <c r="CDW436" s="234"/>
      <c r="CDX436" s="234"/>
      <c r="CDY436" s="234"/>
      <c r="CDZ436" s="234"/>
      <c r="CEA436" s="234"/>
      <c r="CEB436" s="234"/>
      <c r="CEC436" s="234"/>
      <c r="CED436" s="234"/>
      <c r="CEE436" s="234"/>
      <c r="CEF436" s="234"/>
      <c r="CEG436" s="234"/>
      <c r="CEH436" s="234"/>
      <c r="CEI436" s="234"/>
      <c r="CEJ436" s="234"/>
      <c r="CEK436" s="234"/>
      <c r="CEL436" s="234"/>
      <c r="CEM436" s="234"/>
      <c r="CEN436" s="234"/>
      <c r="CEO436" s="234"/>
      <c r="CEP436" s="234"/>
      <c r="CEQ436" s="234"/>
      <c r="CER436" s="234"/>
      <c r="CES436" s="234"/>
      <c r="CET436" s="234"/>
      <c r="CEU436" s="234"/>
      <c r="CEV436" s="234"/>
      <c r="CEW436" s="234"/>
      <c r="CEX436" s="234"/>
      <c r="CEY436" s="234"/>
      <c r="CEZ436" s="234"/>
      <c r="CFA436" s="234"/>
      <c r="CFB436" s="234"/>
      <c r="CFC436" s="234"/>
      <c r="CFD436" s="234"/>
      <c r="CFE436" s="234"/>
      <c r="CFF436" s="234"/>
      <c r="CFG436" s="234"/>
      <c r="CFH436" s="234"/>
      <c r="CFI436" s="234"/>
      <c r="CFJ436" s="234"/>
      <c r="CFK436" s="234"/>
      <c r="CFL436" s="234"/>
      <c r="CFM436" s="234"/>
      <c r="CFN436" s="234"/>
      <c r="CFO436" s="234"/>
      <c r="CFP436" s="234"/>
      <c r="CFQ436" s="234"/>
      <c r="CFR436" s="234"/>
      <c r="CFS436" s="234"/>
      <c r="CFT436" s="234"/>
      <c r="CFU436" s="234"/>
      <c r="CFV436" s="234"/>
      <c r="CFW436" s="234"/>
      <c r="CFX436" s="234"/>
      <c r="CFY436" s="234"/>
      <c r="CFZ436" s="234"/>
      <c r="CGA436" s="234"/>
      <c r="CGB436" s="234"/>
      <c r="CGC436" s="234"/>
      <c r="CGD436" s="234"/>
      <c r="CGE436" s="234"/>
      <c r="CGF436" s="234"/>
      <c r="CGG436" s="234"/>
      <c r="CGH436" s="234"/>
      <c r="CGI436" s="234"/>
      <c r="CGJ436" s="234"/>
      <c r="CGK436" s="234"/>
      <c r="CGL436" s="234"/>
      <c r="CGM436" s="234"/>
      <c r="CGN436" s="234"/>
      <c r="CGO436" s="234"/>
      <c r="CGP436" s="234"/>
      <c r="CGQ436" s="234"/>
      <c r="CGR436" s="234"/>
      <c r="CGS436" s="234"/>
      <c r="CGT436" s="234"/>
      <c r="CGU436" s="234"/>
      <c r="CGV436" s="234"/>
      <c r="CGW436" s="234"/>
      <c r="CGX436" s="234"/>
      <c r="CGY436" s="234"/>
      <c r="CGZ436" s="234"/>
      <c r="CHA436" s="234"/>
      <c r="CHB436" s="234"/>
      <c r="CHC436" s="234"/>
      <c r="CHD436" s="234"/>
      <c r="CHE436" s="234"/>
      <c r="CHF436" s="234"/>
      <c r="CHG436" s="234"/>
      <c r="CHH436" s="234"/>
      <c r="CHI436" s="234"/>
      <c r="CHJ436" s="234"/>
      <c r="CHK436" s="234"/>
      <c r="CHL436" s="234"/>
      <c r="CHM436" s="234"/>
      <c r="CHN436" s="234"/>
      <c r="CHO436" s="234"/>
      <c r="CHP436" s="234"/>
      <c r="CHQ436" s="234"/>
      <c r="CHR436" s="234"/>
      <c r="CHS436" s="234"/>
      <c r="CHT436" s="234"/>
      <c r="CHU436" s="234"/>
      <c r="CHV436" s="234"/>
      <c r="CHW436" s="234"/>
      <c r="CHX436" s="234"/>
      <c r="CHY436" s="234"/>
      <c r="CHZ436" s="234"/>
      <c r="CIA436" s="234"/>
      <c r="CIB436" s="234"/>
      <c r="CIC436" s="234"/>
      <c r="CID436" s="234"/>
      <c r="CIE436" s="234"/>
      <c r="CIF436" s="234"/>
      <c r="CIG436" s="234"/>
      <c r="CIH436" s="234"/>
      <c r="CII436" s="234"/>
      <c r="CIJ436" s="234"/>
      <c r="CIK436" s="234"/>
      <c r="CIL436" s="234"/>
      <c r="CIM436" s="234"/>
      <c r="CIN436" s="234"/>
      <c r="CIO436" s="234"/>
      <c r="CIP436" s="234"/>
      <c r="CIQ436" s="234"/>
      <c r="CIR436" s="234"/>
      <c r="CIS436" s="234"/>
      <c r="CIT436" s="234"/>
      <c r="CIU436" s="234"/>
      <c r="CIV436" s="234"/>
      <c r="CIW436" s="234"/>
      <c r="CIX436" s="234"/>
      <c r="CIY436" s="234"/>
      <c r="CIZ436" s="234"/>
      <c r="CJA436" s="234"/>
      <c r="CJB436" s="234"/>
      <c r="CJC436" s="234"/>
      <c r="CJD436" s="234"/>
      <c r="CJE436" s="234"/>
      <c r="CJF436" s="234"/>
      <c r="CJG436" s="234"/>
      <c r="CJH436" s="234"/>
      <c r="CJI436" s="234"/>
      <c r="CJJ436" s="234"/>
      <c r="CJK436" s="234"/>
      <c r="CJL436" s="234"/>
      <c r="CJM436" s="234"/>
      <c r="CJN436" s="234"/>
      <c r="CJO436" s="234"/>
      <c r="CJP436" s="234"/>
      <c r="CJQ436" s="234"/>
      <c r="CJR436" s="234"/>
      <c r="CJS436" s="234"/>
      <c r="CJT436" s="234"/>
      <c r="CJU436" s="234"/>
      <c r="CJV436" s="234"/>
      <c r="CJW436" s="234"/>
      <c r="CJX436" s="234"/>
      <c r="CJY436" s="234"/>
      <c r="CJZ436" s="234"/>
      <c r="CKA436" s="234"/>
      <c r="CKB436" s="234"/>
      <c r="CKC436" s="234"/>
      <c r="CKD436" s="234"/>
      <c r="CKE436" s="234"/>
      <c r="CKF436" s="234"/>
      <c r="CKG436" s="234"/>
      <c r="CKH436" s="234"/>
      <c r="CKI436" s="234"/>
      <c r="CKJ436" s="234"/>
      <c r="CKK436" s="234"/>
      <c r="CKL436" s="234"/>
      <c r="CKM436" s="234"/>
      <c r="CKN436" s="234"/>
      <c r="CKO436" s="234"/>
      <c r="CKP436" s="234"/>
      <c r="CKQ436" s="234"/>
      <c r="CKR436" s="234"/>
      <c r="CKS436" s="234"/>
      <c r="CKT436" s="234"/>
      <c r="CKU436" s="234"/>
      <c r="CKV436" s="234"/>
      <c r="CKW436" s="234"/>
      <c r="CKX436" s="234"/>
      <c r="CKY436" s="234"/>
      <c r="CKZ436" s="234"/>
      <c r="CLA436" s="234"/>
      <c r="CLB436" s="234"/>
      <c r="CLC436" s="234"/>
      <c r="CLD436" s="234"/>
      <c r="CLE436" s="234"/>
      <c r="CLF436" s="234"/>
      <c r="CLG436" s="234"/>
      <c r="CLH436" s="234"/>
      <c r="CLI436" s="234"/>
      <c r="CLJ436" s="234"/>
      <c r="CLK436" s="234"/>
      <c r="CLL436" s="234"/>
      <c r="CLM436" s="234"/>
      <c r="CLN436" s="234"/>
      <c r="CLO436" s="234"/>
      <c r="CLP436" s="234"/>
      <c r="CLQ436" s="234"/>
      <c r="CLR436" s="234"/>
      <c r="CLS436" s="234"/>
      <c r="CLT436" s="234"/>
      <c r="CLU436" s="234"/>
      <c r="CLV436" s="234"/>
      <c r="CLW436" s="234"/>
      <c r="CLX436" s="234"/>
      <c r="CLY436" s="234"/>
      <c r="CLZ436" s="234"/>
      <c r="CMA436" s="234"/>
      <c r="CMB436" s="234"/>
      <c r="CMC436" s="234"/>
      <c r="CMD436" s="234"/>
      <c r="CME436" s="234"/>
      <c r="CMF436" s="234"/>
      <c r="CMG436" s="234"/>
      <c r="CMH436" s="234"/>
      <c r="CMI436" s="234"/>
      <c r="CMJ436" s="234"/>
      <c r="CMK436" s="234"/>
      <c r="CML436" s="234"/>
      <c r="CMM436" s="234"/>
      <c r="CMN436" s="234"/>
      <c r="CMO436" s="234"/>
      <c r="CMP436" s="234"/>
      <c r="CMQ436" s="234"/>
      <c r="CMR436" s="234"/>
      <c r="CMS436" s="234"/>
      <c r="CMT436" s="234"/>
      <c r="CMU436" s="234"/>
      <c r="CMV436" s="234"/>
      <c r="CMW436" s="234"/>
      <c r="CMX436" s="234"/>
      <c r="CMY436" s="234"/>
      <c r="CMZ436" s="234"/>
      <c r="CNA436" s="234"/>
      <c r="CNB436" s="234"/>
      <c r="CNC436" s="234"/>
      <c r="CND436" s="234"/>
      <c r="CNE436" s="234"/>
      <c r="CNF436" s="234"/>
      <c r="CNG436" s="234"/>
      <c r="CNH436" s="234"/>
      <c r="CNI436" s="234"/>
      <c r="CNJ436" s="234"/>
      <c r="CNK436" s="234"/>
      <c r="CNL436" s="234"/>
      <c r="CNM436" s="234"/>
      <c r="CNN436" s="234"/>
      <c r="CNO436" s="234"/>
      <c r="CNP436" s="234"/>
      <c r="CNQ436" s="234"/>
      <c r="CNR436" s="234"/>
      <c r="CNS436" s="234"/>
      <c r="CNT436" s="234"/>
      <c r="CNU436" s="234"/>
      <c r="CNV436" s="234"/>
      <c r="CNW436" s="234"/>
      <c r="CNX436" s="234"/>
      <c r="CNY436" s="234"/>
      <c r="CNZ436" s="234"/>
      <c r="COA436" s="234"/>
      <c r="COB436" s="234"/>
      <c r="COC436" s="234"/>
      <c r="COD436" s="234"/>
      <c r="COE436" s="234"/>
      <c r="COF436" s="234"/>
      <c r="COG436" s="234"/>
      <c r="COH436" s="234"/>
      <c r="COI436" s="234"/>
      <c r="COJ436" s="234"/>
      <c r="COK436" s="234"/>
      <c r="COL436" s="234"/>
      <c r="COM436" s="234"/>
      <c r="CON436" s="234"/>
      <c r="COO436" s="234"/>
      <c r="COP436" s="234"/>
      <c r="COQ436" s="234"/>
      <c r="COR436" s="234"/>
      <c r="COS436" s="234"/>
      <c r="COT436" s="234"/>
      <c r="COU436" s="234"/>
      <c r="COV436" s="234"/>
      <c r="COW436" s="234"/>
      <c r="COX436" s="234"/>
      <c r="COY436" s="234"/>
      <c r="COZ436" s="234"/>
      <c r="CPA436" s="234"/>
      <c r="CPB436" s="234"/>
      <c r="CPC436" s="234"/>
      <c r="CPD436" s="234"/>
      <c r="CPE436" s="234"/>
      <c r="CPF436" s="234"/>
      <c r="CPG436" s="234"/>
      <c r="CPH436" s="234"/>
      <c r="CPI436" s="234"/>
      <c r="CPJ436" s="234"/>
      <c r="CPK436" s="234"/>
      <c r="CPL436" s="234"/>
      <c r="CPM436" s="234"/>
      <c r="CPN436" s="234"/>
      <c r="CPO436" s="234"/>
      <c r="CPP436" s="234"/>
      <c r="CPQ436" s="234"/>
      <c r="CPR436" s="234"/>
      <c r="CPS436" s="234"/>
      <c r="CPT436" s="234"/>
      <c r="CPU436" s="234"/>
      <c r="CPV436" s="234"/>
      <c r="CPW436" s="234"/>
      <c r="CPX436" s="234"/>
      <c r="CPY436" s="234"/>
      <c r="CPZ436" s="234"/>
      <c r="CQA436" s="234"/>
      <c r="CQB436" s="234"/>
      <c r="CQC436" s="234"/>
      <c r="CQD436" s="234"/>
      <c r="CQE436" s="234"/>
      <c r="CQF436" s="234"/>
      <c r="CQG436" s="234"/>
      <c r="CQH436" s="234"/>
      <c r="CQI436" s="234"/>
      <c r="CQJ436" s="234"/>
      <c r="CQK436" s="234"/>
      <c r="CQL436" s="234"/>
      <c r="CQM436" s="234"/>
      <c r="CQN436" s="234"/>
      <c r="CQO436" s="234"/>
      <c r="CQP436" s="234"/>
      <c r="CQQ436" s="234"/>
      <c r="CQR436" s="234"/>
      <c r="CQS436" s="234"/>
      <c r="CQT436" s="234"/>
      <c r="CQU436" s="234"/>
      <c r="CQV436" s="234"/>
      <c r="CQW436" s="234"/>
      <c r="CQX436" s="234"/>
      <c r="CQY436" s="234"/>
      <c r="CQZ436" s="234"/>
      <c r="CRA436" s="234"/>
      <c r="CRB436" s="234"/>
      <c r="CRC436" s="234"/>
      <c r="CRD436" s="234"/>
      <c r="CRE436" s="234"/>
      <c r="CRF436" s="234"/>
      <c r="CRG436" s="234"/>
      <c r="CRH436" s="234"/>
      <c r="CRI436" s="234"/>
      <c r="CRJ436" s="234"/>
      <c r="CRK436" s="234"/>
      <c r="CRL436" s="234"/>
      <c r="CRM436" s="234"/>
      <c r="CRN436" s="234"/>
      <c r="CRO436" s="234"/>
      <c r="CRP436" s="234"/>
      <c r="CRQ436" s="234"/>
      <c r="CRR436" s="234"/>
      <c r="CRS436" s="234"/>
      <c r="CRT436" s="234"/>
      <c r="CRU436" s="234"/>
      <c r="CRV436" s="234"/>
      <c r="CRW436" s="234"/>
      <c r="CRX436" s="234"/>
      <c r="CRY436" s="234"/>
      <c r="CRZ436" s="234"/>
      <c r="CSA436" s="234"/>
      <c r="CSB436" s="234"/>
      <c r="CSC436" s="234"/>
      <c r="CSD436" s="234"/>
      <c r="CSE436" s="234"/>
      <c r="CSF436" s="234"/>
      <c r="CSG436" s="234"/>
      <c r="CSH436" s="234"/>
      <c r="CSI436" s="234"/>
      <c r="CSJ436" s="234"/>
      <c r="CSK436" s="234"/>
      <c r="CSL436" s="234"/>
      <c r="CSM436" s="234"/>
      <c r="CSN436" s="234"/>
      <c r="CSO436" s="234"/>
      <c r="CSP436" s="234"/>
      <c r="CSQ436" s="234"/>
      <c r="CSR436" s="234"/>
      <c r="CSS436" s="234"/>
      <c r="CST436" s="234"/>
      <c r="CSU436" s="234"/>
      <c r="CSV436" s="234"/>
      <c r="CSW436" s="234"/>
      <c r="CSX436" s="234"/>
      <c r="CSY436" s="234"/>
      <c r="CSZ436" s="234"/>
      <c r="CTA436" s="234"/>
      <c r="CTB436" s="234"/>
      <c r="CTC436" s="234"/>
      <c r="CTD436" s="234"/>
      <c r="CTE436" s="234"/>
      <c r="CTF436" s="234"/>
      <c r="CTG436" s="234"/>
      <c r="CTH436" s="234"/>
      <c r="CTI436" s="234"/>
      <c r="CTJ436" s="234"/>
      <c r="CTK436" s="234"/>
      <c r="CTL436" s="234"/>
      <c r="CTM436" s="234"/>
      <c r="CTN436" s="234"/>
      <c r="CTO436" s="234"/>
      <c r="CTP436" s="234"/>
      <c r="CTQ436" s="234"/>
      <c r="CTR436" s="234"/>
      <c r="CTS436" s="234"/>
      <c r="CTT436" s="234"/>
      <c r="CTU436" s="234"/>
      <c r="CTV436" s="234"/>
      <c r="CTW436" s="234"/>
      <c r="CTX436" s="234"/>
      <c r="CTY436" s="234"/>
      <c r="CTZ436" s="234"/>
      <c r="CUA436" s="234"/>
      <c r="CUB436" s="234"/>
      <c r="CUC436" s="234"/>
      <c r="CUD436" s="234"/>
      <c r="CUE436" s="234"/>
      <c r="CUF436" s="234"/>
      <c r="CUG436" s="234"/>
      <c r="CUH436" s="234"/>
      <c r="CUI436" s="234"/>
      <c r="CUJ436" s="234"/>
      <c r="CUK436" s="234"/>
      <c r="CUL436" s="234"/>
      <c r="CUM436" s="234"/>
      <c r="CUN436" s="234"/>
      <c r="CUO436" s="234"/>
      <c r="CUP436" s="234"/>
      <c r="CUQ436" s="234"/>
      <c r="CUR436" s="234"/>
      <c r="CUS436" s="234"/>
      <c r="CUT436" s="234"/>
      <c r="CUU436" s="234"/>
      <c r="CUV436" s="234"/>
      <c r="CUW436" s="234"/>
      <c r="CUX436" s="234"/>
      <c r="CUY436" s="234"/>
      <c r="CUZ436" s="234"/>
      <c r="CVA436" s="234"/>
      <c r="CVB436" s="234"/>
      <c r="CVC436" s="234"/>
      <c r="CVD436" s="234"/>
      <c r="CVE436" s="234"/>
      <c r="CVF436" s="234"/>
      <c r="CVG436" s="234"/>
      <c r="CVH436" s="234"/>
      <c r="CVI436" s="234"/>
      <c r="CVJ436" s="234"/>
      <c r="CVK436" s="234"/>
      <c r="CVL436" s="234"/>
      <c r="CVM436" s="234"/>
      <c r="CVN436" s="234"/>
      <c r="CVO436" s="234"/>
      <c r="CVP436" s="234"/>
      <c r="CVQ436" s="234"/>
      <c r="CVR436" s="234"/>
      <c r="CVS436" s="234"/>
      <c r="CVT436" s="234"/>
      <c r="CVU436" s="234"/>
      <c r="CVV436" s="234"/>
      <c r="CVW436" s="234"/>
      <c r="CVX436" s="234"/>
      <c r="CVY436" s="234"/>
      <c r="CVZ436" s="234"/>
      <c r="CWA436" s="234"/>
      <c r="CWB436" s="234"/>
      <c r="CWC436" s="234"/>
      <c r="CWD436" s="234"/>
      <c r="CWE436" s="234"/>
      <c r="CWF436" s="234"/>
      <c r="CWG436" s="234"/>
      <c r="CWH436" s="234"/>
      <c r="CWI436" s="234"/>
      <c r="CWJ436" s="234"/>
      <c r="CWK436" s="234"/>
      <c r="CWL436" s="234"/>
      <c r="CWM436" s="234"/>
      <c r="CWN436" s="234"/>
      <c r="CWO436" s="234"/>
      <c r="CWP436" s="234"/>
      <c r="CWQ436" s="234"/>
      <c r="CWR436" s="234"/>
      <c r="CWS436" s="234"/>
      <c r="CWT436" s="234"/>
      <c r="CWU436" s="234"/>
      <c r="CWV436" s="234"/>
      <c r="CWW436" s="234"/>
      <c r="CWX436" s="234"/>
      <c r="CWY436" s="234"/>
      <c r="CWZ436" s="234"/>
      <c r="CXA436" s="234"/>
      <c r="CXB436" s="234"/>
      <c r="CXC436" s="234"/>
      <c r="CXD436" s="234"/>
      <c r="CXE436" s="234"/>
      <c r="CXF436" s="234"/>
      <c r="CXG436" s="234"/>
      <c r="CXH436" s="234"/>
      <c r="CXI436" s="234"/>
      <c r="CXJ436" s="234"/>
      <c r="CXK436" s="234"/>
      <c r="CXL436" s="234"/>
      <c r="CXM436" s="234"/>
      <c r="CXN436" s="234"/>
      <c r="CXO436" s="234"/>
      <c r="CXP436" s="234"/>
      <c r="CXQ436" s="234"/>
      <c r="CXR436" s="234"/>
      <c r="CXS436" s="234"/>
      <c r="CXT436" s="234"/>
      <c r="CXU436" s="234"/>
      <c r="CXV436" s="234"/>
      <c r="CXW436" s="234"/>
      <c r="CXX436" s="234"/>
      <c r="CXY436" s="234"/>
      <c r="CXZ436" s="234"/>
      <c r="CYA436" s="234"/>
      <c r="CYB436" s="234"/>
      <c r="CYC436" s="234"/>
      <c r="CYD436" s="234"/>
      <c r="CYE436" s="234"/>
      <c r="CYF436" s="234"/>
      <c r="CYG436" s="234"/>
      <c r="CYH436" s="234"/>
      <c r="CYI436" s="234"/>
      <c r="CYJ436" s="234"/>
      <c r="CYK436" s="234"/>
      <c r="CYL436" s="234"/>
      <c r="CYM436" s="234"/>
      <c r="CYN436" s="234"/>
      <c r="CYO436" s="234"/>
      <c r="CYP436" s="234"/>
      <c r="CYQ436" s="234"/>
      <c r="CYR436" s="234"/>
      <c r="CYS436" s="234"/>
      <c r="CYT436" s="234"/>
      <c r="CYU436" s="234"/>
      <c r="CYV436" s="234"/>
      <c r="CYW436" s="234"/>
      <c r="CYX436" s="234"/>
      <c r="CYY436" s="234"/>
      <c r="CYZ436" s="234"/>
      <c r="CZA436" s="234"/>
      <c r="CZB436" s="234"/>
      <c r="CZC436" s="234"/>
      <c r="CZD436" s="234"/>
      <c r="CZE436" s="234"/>
      <c r="CZF436" s="234"/>
      <c r="CZG436" s="234"/>
      <c r="CZH436" s="234"/>
      <c r="CZI436" s="234"/>
      <c r="CZJ436" s="234"/>
      <c r="CZK436" s="234"/>
      <c r="CZL436" s="234"/>
      <c r="CZM436" s="234"/>
      <c r="CZN436" s="234"/>
      <c r="CZO436" s="234"/>
      <c r="CZP436" s="234"/>
      <c r="CZQ436" s="234"/>
      <c r="CZR436" s="234"/>
      <c r="CZS436" s="234"/>
      <c r="CZT436" s="234"/>
      <c r="CZU436" s="234"/>
      <c r="CZV436" s="234"/>
      <c r="CZW436" s="234"/>
      <c r="CZX436" s="234"/>
      <c r="CZY436" s="234"/>
      <c r="CZZ436" s="234"/>
      <c r="DAA436" s="234"/>
      <c r="DAB436" s="234"/>
      <c r="DAC436" s="234"/>
      <c r="DAD436" s="234"/>
      <c r="DAE436" s="234"/>
      <c r="DAF436" s="234"/>
      <c r="DAG436" s="234"/>
      <c r="DAH436" s="234"/>
      <c r="DAI436" s="234"/>
      <c r="DAJ436" s="234"/>
      <c r="DAK436" s="234"/>
      <c r="DAL436" s="234"/>
      <c r="DAM436" s="234"/>
      <c r="DAN436" s="234"/>
      <c r="DAO436" s="234"/>
      <c r="DAP436" s="234"/>
      <c r="DAQ436" s="234"/>
      <c r="DAR436" s="234"/>
      <c r="DAS436" s="234"/>
      <c r="DAT436" s="234"/>
      <c r="DAU436" s="234"/>
      <c r="DAV436" s="234"/>
      <c r="DAW436" s="234"/>
      <c r="DAX436" s="234"/>
      <c r="DAY436" s="234"/>
      <c r="DAZ436" s="234"/>
      <c r="DBA436" s="234"/>
      <c r="DBB436" s="234"/>
      <c r="DBC436" s="234"/>
      <c r="DBD436" s="234"/>
      <c r="DBE436" s="234"/>
      <c r="DBF436" s="234"/>
      <c r="DBG436" s="234"/>
      <c r="DBH436" s="234"/>
      <c r="DBI436" s="234"/>
      <c r="DBJ436" s="234"/>
      <c r="DBK436" s="234"/>
      <c r="DBL436" s="234"/>
      <c r="DBM436" s="234"/>
      <c r="DBN436" s="234"/>
      <c r="DBO436" s="234"/>
      <c r="DBP436" s="234"/>
      <c r="DBQ436" s="234"/>
      <c r="DBR436" s="234"/>
      <c r="DBS436" s="234"/>
      <c r="DBT436" s="234"/>
      <c r="DBU436" s="234"/>
      <c r="DBV436" s="234"/>
      <c r="DBW436" s="234"/>
      <c r="DBX436" s="234"/>
      <c r="DBY436" s="234"/>
      <c r="DBZ436" s="234"/>
      <c r="DCA436" s="234"/>
      <c r="DCB436" s="234"/>
      <c r="DCC436" s="234"/>
      <c r="DCD436" s="234"/>
      <c r="DCE436" s="234"/>
      <c r="DCF436" s="234"/>
      <c r="DCG436" s="234"/>
      <c r="DCH436" s="234"/>
      <c r="DCI436" s="234"/>
      <c r="DCJ436" s="234"/>
      <c r="DCK436" s="234"/>
      <c r="DCL436" s="234"/>
      <c r="DCM436" s="234"/>
      <c r="DCN436" s="234"/>
      <c r="DCO436" s="234"/>
      <c r="DCP436" s="234"/>
      <c r="DCQ436" s="234"/>
      <c r="DCR436" s="234"/>
      <c r="DCS436" s="234"/>
      <c r="DCT436" s="234"/>
      <c r="DCU436" s="234"/>
      <c r="DCV436" s="234"/>
      <c r="DCW436" s="234"/>
      <c r="DCX436" s="234"/>
      <c r="DCY436" s="234"/>
      <c r="DCZ436" s="234"/>
      <c r="DDA436" s="234"/>
      <c r="DDB436" s="234"/>
      <c r="DDC436" s="234"/>
      <c r="DDD436" s="234"/>
      <c r="DDE436" s="234"/>
      <c r="DDF436" s="234"/>
      <c r="DDG436" s="234"/>
      <c r="DDH436" s="234"/>
      <c r="DDI436" s="234"/>
      <c r="DDJ436" s="234"/>
      <c r="DDK436" s="234"/>
      <c r="DDL436" s="234"/>
      <c r="DDM436" s="234"/>
      <c r="DDN436" s="234"/>
      <c r="DDO436" s="234"/>
      <c r="DDP436" s="234"/>
      <c r="DDQ436" s="234"/>
      <c r="DDR436" s="234"/>
      <c r="DDS436" s="234"/>
      <c r="DDT436" s="234"/>
      <c r="DDU436" s="234"/>
      <c r="DDV436" s="234"/>
      <c r="DDW436" s="234"/>
      <c r="DDX436" s="234"/>
      <c r="DDY436" s="234"/>
      <c r="DDZ436" s="234"/>
      <c r="DEA436" s="234"/>
      <c r="DEB436" s="234"/>
      <c r="DEC436" s="234"/>
      <c r="DED436" s="234"/>
      <c r="DEE436" s="234"/>
      <c r="DEF436" s="234"/>
      <c r="DEG436" s="234"/>
      <c r="DEH436" s="234"/>
      <c r="DEI436" s="234"/>
      <c r="DEJ436" s="234"/>
      <c r="DEK436" s="234"/>
      <c r="DEL436" s="234"/>
      <c r="DEM436" s="234"/>
      <c r="DEN436" s="234"/>
      <c r="DEO436" s="234"/>
      <c r="DEP436" s="234"/>
      <c r="DEQ436" s="234"/>
      <c r="DER436" s="234"/>
      <c r="DES436" s="234"/>
      <c r="DET436" s="234"/>
      <c r="DEU436" s="234"/>
      <c r="DEV436" s="234"/>
      <c r="DEW436" s="234"/>
      <c r="DEX436" s="234"/>
      <c r="DEY436" s="234"/>
      <c r="DEZ436" s="234"/>
      <c r="DFA436" s="234"/>
      <c r="DFB436" s="234"/>
      <c r="DFC436" s="234"/>
      <c r="DFD436" s="234"/>
      <c r="DFE436" s="234"/>
      <c r="DFF436" s="234"/>
      <c r="DFG436" s="234"/>
      <c r="DFH436" s="234"/>
      <c r="DFI436" s="234"/>
      <c r="DFJ436" s="234"/>
      <c r="DFK436" s="234"/>
      <c r="DFL436" s="234"/>
      <c r="DFM436" s="234"/>
      <c r="DFN436" s="234"/>
      <c r="DFO436" s="234"/>
      <c r="DFP436" s="234"/>
      <c r="DFQ436" s="234"/>
      <c r="DFR436" s="234"/>
      <c r="DFS436" s="234"/>
      <c r="DFT436" s="234"/>
      <c r="DFU436" s="234"/>
      <c r="DFV436" s="234"/>
      <c r="DFW436" s="234"/>
      <c r="DFX436" s="234"/>
      <c r="DFY436" s="234"/>
      <c r="DFZ436" s="234"/>
      <c r="DGA436" s="234"/>
      <c r="DGB436" s="234"/>
      <c r="DGC436" s="234"/>
      <c r="DGD436" s="234"/>
      <c r="DGE436" s="234"/>
      <c r="DGF436" s="234"/>
      <c r="DGG436" s="234"/>
      <c r="DGH436" s="234"/>
      <c r="DGI436" s="234"/>
      <c r="DGJ436" s="234"/>
      <c r="DGK436" s="234"/>
      <c r="DGL436" s="234"/>
      <c r="DGM436" s="234"/>
      <c r="DGN436" s="234"/>
      <c r="DGO436" s="234"/>
      <c r="DGP436" s="234"/>
      <c r="DGQ436" s="234"/>
      <c r="DGR436" s="234"/>
      <c r="DGS436" s="234"/>
      <c r="DGT436" s="234"/>
      <c r="DGU436" s="234"/>
      <c r="DGV436" s="234"/>
      <c r="DGW436" s="234"/>
      <c r="DGX436" s="234"/>
      <c r="DGY436" s="234"/>
      <c r="DGZ436" s="234"/>
      <c r="DHA436" s="234"/>
      <c r="DHB436" s="234"/>
      <c r="DHC436" s="234"/>
      <c r="DHD436" s="234"/>
      <c r="DHE436" s="234"/>
      <c r="DHF436" s="234"/>
      <c r="DHG436" s="234"/>
      <c r="DHH436" s="234"/>
      <c r="DHI436" s="234"/>
      <c r="DHJ436" s="234"/>
      <c r="DHK436" s="234"/>
      <c r="DHL436" s="234"/>
      <c r="DHM436" s="234"/>
      <c r="DHN436" s="234"/>
      <c r="DHO436" s="234"/>
      <c r="DHP436" s="234"/>
      <c r="DHQ436" s="234"/>
      <c r="DHR436" s="234"/>
      <c r="DHS436" s="234"/>
      <c r="DHT436" s="234"/>
      <c r="DHU436" s="234"/>
      <c r="DHV436" s="234"/>
      <c r="DHW436" s="234"/>
      <c r="DHX436" s="234"/>
      <c r="DHY436" s="234"/>
      <c r="DHZ436" s="234"/>
      <c r="DIA436" s="234"/>
      <c r="DIB436" s="234"/>
      <c r="DIC436" s="234"/>
      <c r="DID436" s="234"/>
      <c r="DIE436" s="234"/>
      <c r="DIF436" s="234"/>
      <c r="DIG436" s="234"/>
      <c r="DIH436" s="234"/>
      <c r="DII436" s="234"/>
      <c r="DIJ436" s="234"/>
      <c r="DIK436" s="234"/>
      <c r="DIL436" s="234"/>
      <c r="DIM436" s="234"/>
      <c r="DIN436" s="234"/>
      <c r="DIO436" s="234"/>
      <c r="DIP436" s="234"/>
      <c r="DIQ436" s="234"/>
      <c r="DIR436" s="234"/>
      <c r="DIS436" s="234"/>
      <c r="DIT436" s="234"/>
      <c r="DIU436" s="234"/>
      <c r="DIV436" s="234"/>
      <c r="DIW436" s="234"/>
      <c r="DIX436" s="234"/>
      <c r="DIY436" s="234"/>
      <c r="DIZ436" s="234"/>
      <c r="DJA436" s="234"/>
      <c r="DJB436" s="234"/>
      <c r="DJC436" s="234"/>
      <c r="DJD436" s="234"/>
      <c r="DJE436" s="234"/>
      <c r="DJF436" s="234"/>
      <c r="DJG436" s="234"/>
      <c r="DJH436" s="234"/>
      <c r="DJI436" s="234"/>
      <c r="DJJ436" s="234"/>
      <c r="DJK436" s="234"/>
      <c r="DJL436" s="234"/>
      <c r="DJM436" s="234"/>
      <c r="DJN436" s="234"/>
      <c r="DJO436" s="234"/>
      <c r="DJP436" s="234"/>
      <c r="DJQ436" s="234"/>
      <c r="DJR436" s="234"/>
      <c r="DJS436" s="234"/>
      <c r="DJT436" s="234"/>
      <c r="DJU436" s="234"/>
      <c r="DJV436" s="234"/>
      <c r="DJW436" s="234"/>
      <c r="DJX436" s="234"/>
      <c r="DJY436" s="234"/>
      <c r="DJZ436" s="234"/>
      <c r="DKA436" s="234"/>
      <c r="DKB436" s="234"/>
      <c r="DKC436" s="234"/>
      <c r="DKD436" s="234"/>
      <c r="DKE436" s="234"/>
      <c r="DKF436" s="234"/>
      <c r="DKG436" s="234"/>
      <c r="DKH436" s="234"/>
      <c r="DKI436" s="234"/>
      <c r="DKJ436" s="234"/>
      <c r="DKK436" s="234"/>
      <c r="DKL436" s="234"/>
      <c r="DKM436" s="234"/>
      <c r="DKN436" s="234"/>
      <c r="DKO436" s="234"/>
      <c r="DKP436" s="234"/>
      <c r="DKQ436" s="234"/>
      <c r="DKR436" s="234"/>
      <c r="DKS436" s="234"/>
      <c r="DKT436" s="234"/>
      <c r="DKU436" s="234"/>
      <c r="DKV436" s="234"/>
      <c r="DKW436" s="234"/>
      <c r="DKX436" s="234"/>
      <c r="DKY436" s="234"/>
      <c r="DKZ436" s="234"/>
      <c r="DLA436" s="234"/>
      <c r="DLB436" s="234"/>
      <c r="DLC436" s="234"/>
      <c r="DLD436" s="234"/>
      <c r="DLE436" s="234"/>
      <c r="DLF436" s="234"/>
      <c r="DLG436" s="234"/>
      <c r="DLH436" s="234"/>
      <c r="DLI436" s="234"/>
      <c r="DLJ436" s="234"/>
      <c r="DLK436" s="234"/>
      <c r="DLL436" s="234"/>
      <c r="DLM436" s="234"/>
      <c r="DLN436" s="234"/>
      <c r="DLO436" s="234"/>
      <c r="DLP436" s="234"/>
      <c r="DLQ436" s="234"/>
      <c r="DLR436" s="234"/>
      <c r="DLS436" s="234"/>
      <c r="DLT436" s="234"/>
      <c r="DLU436" s="234"/>
      <c r="DLV436" s="234"/>
      <c r="DLW436" s="234"/>
      <c r="DLX436" s="234"/>
      <c r="DLY436" s="234"/>
      <c r="DLZ436" s="234"/>
      <c r="DMA436" s="234"/>
      <c r="DMB436" s="234"/>
      <c r="DMC436" s="234"/>
      <c r="DMD436" s="234"/>
      <c r="DME436" s="234"/>
      <c r="DMF436" s="234"/>
      <c r="DMG436" s="234"/>
      <c r="DMH436" s="234"/>
      <c r="DMI436" s="234"/>
      <c r="DMJ436" s="234"/>
      <c r="DMK436" s="234"/>
      <c r="DML436" s="234"/>
      <c r="DMM436" s="234"/>
      <c r="DMN436" s="234"/>
      <c r="DMO436" s="234"/>
      <c r="DMP436" s="234"/>
      <c r="DMQ436" s="234"/>
      <c r="DMR436" s="234"/>
      <c r="DMS436" s="234"/>
      <c r="DMT436" s="234"/>
      <c r="DMU436" s="234"/>
      <c r="DMV436" s="234"/>
      <c r="DMW436" s="234"/>
      <c r="DMX436" s="234"/>
      <c r="DMY436" s="234"/>
      <c r="DMZ436" s="234"/>
      <c r="DNA436" s="234"/>
      <c r="DNB436" s="234"/>
      <c r="DNC436" s="234"/>
      <c r="DND436" s="234"/>
      <c r="DNE436" s="234"/>
      <c r="DNF436" s="234"/>
      <c r="DNG436" s="234"/>
      <c r="DNH436" s="234"/>
      <c r="DNI436" s="234"/>
      <c r="DNJ436" s="234"/>
      <c r="DNK436" s="234"/>
      <c r="DNL436" s="234"/>
      <c r="DNM436" s="234"/>
      <c r="DNN436" s="234"/>
      <c r="DNO436" s="234"/>
      <c r="DNP436" s="234"/>
      <c r="DNQ436" s="234"/>
      <c r="DNR436" s="234"/>
      <c r="DNS436" s="234"/>
      <c r="DNT436" s="234"/>
      <c r="DNU436" s="234"/>
      <c r="DNV436" s="234"/>
      <c r="DNW436" s="234"/>
      <c r="DNX436" s="234"/>
      <c r="DNY436" s="234"/>
      <c r="DNZ436" s="234"/>
      <c r="DOA436" s="234"/>
      <c r="DOB436" s="234"/>
      <c r="DOC436" s="234"/>
      <c r="DOD436" s="234"/>
      <c r="DOE436" s="234"/>
      <c r="DOF436" s="234"/>
      <c r="DOG436" s="234"/>
      <c r="DOH436" s="234"/>
      <c r="DOI436" s="234"/>
      <c r="DOJ436" s="234"/>
      <c r="DOK436" s="234"/>
      <c r="DOL436" s="234"/>
      <c r="DOM436" s="234"/>
      <c r="DON436" s="234"/>
      <c r="DOO436" s="234"/>
      <c r="DOP436" s="234"/>
      <c r="DOQ436" s="234"/>
      <c r="DOR436" s="234"/>
      <c r="DOS436" s="234"/>
      <c r="DOT436" s="234"/>
      <c r="DOU436" s="234"/>
      <c r="DOV436" s="234"/>
      <c r="DOW436" s="234"/>
      <c r="DOX436" s="234"/>
      <c r="DOY436" s="234"/>
      <c r="DOZ436" s="234"/>
      <c r="DPA436" s="234"/>
      <c r="DPB436" s="234"/>
      <c r="DPC436" s="234"/>
      <c r="DPD436" s="234"/>
      <c r="DPE436" s="234"/>
      <c r="DPF436" s="234"/>
      <c r="DPG436" s="234"/>
      <c r="DPH436" s="234"/>
      <c r="DPI436" s="234"/>
      <c r="DPJ436" s="234"/>
      <c r="DPK436" s="234"/>
      <c r="DPL436" s="234"/>
      <c r="DPM436" s="234"/>
      <c r="DPN436" s="234"/>
      <c r="DPO436" s="234"/>
      <c r="DPP436" s="234"/>
      <c r="DPQ436" s="234"/>
      <c r="DPR436" s="234"/>
      <c r="DPS436" s="234"/>
      <c r="DPT436" s="234"/>
      <c r="DPU436" s="234"/>
      <c r="DPV436" s="234"/>
      <c r="DPW436" s="234"/>
      <c r="DPX436" s="234"/>
      <c r="DPY436" s="234"/>
      <c r="DPZ436" s="234"/>
      <c r="DQA436" s="234"/>
      <c r="DQB436" s="234"/>
      <c r="DQC436" s="234"/>
      <c r="DQD436" s="234"/>
      <c r="DQE436" s="234"/>
      <c r="DQF436" s="234"/>
      <c r="DQG436" s="234"/>
      <c r="DQH436" s="234"/>
      <c r="DQI436" s="234"/>
      <c r="DQJ436" s="234"/>
      <c r="DQK436" s="234"/>
      <c r="DQL436" s="234"/>
      <c r="DQM436" s="234"/>
      <c r="DQN436" s="234"/>
      <c r="DQO436" s="234"/>
      <c r="DQP436" s="234"/>
      <c r="DQQ436" s="234"/>
      <c r="DQR436" s="234"/>
      <c r="DQS436" s="234"/>
      <c r="DQT436" s="234"/>
      <c r="DQU436" s="234"/>
      <c r="DQV436" s="234"/>
      <c r="DQW436" s="234"/>
      <c r="DQX436" s="234"/>
      <c r="DQY436" s="234"/>
      <c r="DQZ436" s="234"/>
      <c r="DRA436" s="234"/>
      <c r="DRB436" s="234"/>
      <c r="DRC436" s="234"/>
      <c r="DRD436" s="234"/>
      <c r="DRE436" s="234"/>
      <c r="DRF436" s="234"/>
      <c r="DRG436" s="234"/>
      <c r="DRH436" s="234"/>
      <c r="DRI436" s="234"/>
      <c r="DRJ436" s="234"/>
      <c r="DRK436" s="234"/>
      <c r="DRL436" s="234"/>
      <c r="DRM436" s="234"/>
      <c r="DRN436" s="234"/>
      <c r="DRO436" s="234"/>
      <c r="DRP436" s="234"/>
      <c r="DRQ436" s="234"/>
      <c r="DRR436" s="234"/>
      <c r="DRS436" s="234"/>
      <c r="DRT436" s="234"/>
      <c r="DRU436" s="234"/>
      <c r="DRV436" s="234"/>
      <c r="DRW436" s="234"/>
      <c r="DRX436" s="234"/>
      <c r="DRY436" s="234"/>
      <c r="DRZ436" s="234"/>
      <c r="DSA436" s="234"/>
      <c r="DSB436" s="234"/>
      <c r="DSC436" s="234"/>
      <c r="DSD436" s="234"/>
      <c r="DSE436" s="234"/>
      <c r="DSF436" s="234"/>
      <c r="DSG436" s="234"/>
      <c r="DSH436" s="234"/>
      <c r="DSI436" s="234"/>
      <c r="DSJ436" s="234"/>
      <c r="DSK436" s="234"/>
      <c r="DSL436" s="234"/>
      <c r="DSM436" s="234"/>
      <c r="DSN436" s="234"/>
      <c r="DSO436" s="234"/>
      <c r="DSP436" s="234"/>
      <c r="DSQ436" s="234"/>
      <c r="DSR436" s="234"/>
      <c r="DSS436" s="234"/>
      <c r="DST436" s="234"/>
      <c r="DSU436" s="234"/>
      <c r="DSV436" s="234"/>
      <c r="DSW436" s="234"/>
      <c r="DSX436" s="234"/>
      <c r="DSY436" s="234"/>
      <c r="DSZ436" s="234"/>
      <c r="DTA436" s="234"/>
      <c r="DTB436" s="234"/>
      <c r="DTC436" s="234"/>
      <c r="DTD436" s="234"/>
      <c r="DTE436" s="234"/>
      <c r="DTF436" s="234"/>
      <c r="DTG436" s="234"/>
      <c r="DTH436" s="234"/>
      <c r="DTI436" s="234"/>
      <c r="DTJ436" s="234"/>
      <c r="DTK436" s="234"/>
      <c r="DTL436" s="234"/>
      <c r="DTM436" s="234"/>
      <c r="DTN436" s="234"/>
      <c r="DTO436" s="234"/>
      <c r="DTP436" s="234"/>
      <c r="DTQ436" s="234"/>
      <c r="DTR436" s="234"/>
      <c r="DTS436" s="234"/>
      <c r="DTT436" s="234"/>
      <c r="DTU436" s="234"/>
      <c r="DTV436" s="234"/>
      <c r="DTW436" s="234"/>
      <c r="DTX436" s="234"/>
      <c r="DTY436" s="234"/>
      <c r="DTZ436" s="234"/>
      <c r="DUA436" s="234"/>
      <c r="DUB436" s="234"/>
      <c r="DUC436" s="234"/>
      <c r="DUD436" s="234"/>
      <c r="DUE436" s="234"/>
      <c r="DUF436" s="234"/>
      <c r="DUG436" s="234"/>
      <c r="DUH436" s="234"/>
      <c r="DUI436" s="234"/>
      <c r="DUJ436" s="234"/>
      <c r="DUK436" s="234"/>
      <c r="DUL436" s="234"/>
      <c r="DUM436" s="234"/>
      <c r="DUN436" s="234"/>
      <c r="DUO436" s="234"/>
      <c r="DUP436" s="234"/>
      <c r="DUQ436" s="234"/>
      <c r="DUR436" s="234"/>
      <c r="DUS436" s="234"/>
      <c r="DUT436" s="234"/>
      <c r="DUU436" s="234"/>
      <c r="DUV436" s="234"/>
      <c r="DUW436" s="234"/>
      <c r="DUX436" s="234"/>
      <c r="DUY436" s="234"/>
      <c r="DUZ436" s="234"/>
      <c r="DVA436" s="234"/>
      <c r="DVB436" s="234"/>
      <c r="DVC436" s="234"/>
      <c r="DVD436" s="234"/>
      <c r="DVE436" s="234"/>
      <c r="DVF436" s="234"/>
      <c r="DVG436" s="234"/>
      <c r="DVH436" s="234"/>
      <c r="DVI436" s="234"/>
      <c r="DVJ436" s="234"/>
      <c r="DVK436" s="234"/>
      <c r="DVL436" s="234"/>
      <c r="DVM436" s="234"/>
      <c r="DVN436" s="234"/>
      <c r="DVO436" s="234"/>
      <c r="DVP436" s="234"/>
      <c r="DVQ436" s="234"/>
      <c r="DVR436" s="234"/>
      <c r="DVS436" s="234"/>
      <c r="DVT436" s="234"/>
      <c r="DVU436" s="234"/>
      <c r="DVV436" s="234"/>
      <c r="DVW436" s="234"/>
      <c r="DVX436" s="234"/>
      <c r="DVY436" s="234"/>
      <c r="DVZ436" s="234"/>
      <c r="DWA436" s="234"/>
      <c r="DWB436" s="234"/>
      <c r="DWC436" s="234"/>
      <c r="DWD436" s="234"/>
      <c r="DWE436" s="234"/>
      <c r="DWF436" s="234"/>
      <c r="DWG436" s="234"/>
      <c r="DWH436" s="234"/>
      <c r="DWI436" s="234"/>
      <c r="DWJ436" s="234"/>
      <c r="DWK436" s="234"/>
      <c r="DWL436" s="234"/>
      <c r="DWM436" s="234"/>
      <c r="DWN436" s="234"/>
      <c r="DWO436" s="234"/>
      <c r="DWP436" s="234"/>
      <c r="DWQ436" s="234"/>
      <c r="DWR436" s="234"/>
      <c r="DWS436" s="234"/>
      <c r="DWT436" s="234"/>
      <c r="DWU436" s="234"/>
      <c r="DWV436" s="234"/>
      <c r="DWW436" s="234"/>
      <c r="DWX436" s="234"/>
      <c r="DWY436" s="234"/>
      <c r="DWZ436" s="234"/>
      <c r="DXA436" s="234"/>
      <c r="DXB436" s="234"/>
      <c r="DXC436" s="234"/>
      <c r="DXD436" s="234"/>
      <c r="DXE436" s="234"/>
      <c r="DXF436" s="234"/>
      <c r="DXG436" s="234"/>
      <c r="DXH436" s="234"/>
      <c r="DXI436" s="234"/>
      <c r="DXJ436" s="234"/>
      <c r="DXK436" s="234"/>
      <c r="DXL436" s="234"/>
      <c r="DXM436" s="234"/>
      <c r="DXN436" s="234"/>
      <c r="DXO436" s="234"/>
      <c r="DXP436" s="234"/>
      <c r="DXQ436" s="234"/>
      <c r="DXR436" s="234"/>
      <c r="DXS436" s="234"/>
      <c r="DXT436" s="234"/>
      <c r="DXU436" s="234"/>
      <c r="DXV436" s="234"/>
      <c r="DXW436" s="234"/>
      <c r="DXX436" s="234"/>
      <c r="DXY436" s="234"/>
      <c r="DXZ436" s="234"/>
      <c r="DYA436" s="234"/>
      <c r="DYB436" s="234"/>
      <c r="DYC436" s="234"/>
      <c r="DYD436" s="234"/>
      <c r="DYE436" s="234"/>
      <c r="DYF436" s="234"/>
      <c r="DYG436" s="234"/>
      <c r="DYH436" s="234"/>
      <c r="DYI436" s="234"/>
      <c r="DYJ436" s="234"/>
      <c r="DYK436" s="234"/>
      <c r="DYL436" s="234"/>
      <c r="DYM436" s="234"/>
      <c r="DYN436" s="234"/>
      <c r="DYO436" s="234"/>
      <c r="DYP436" s="234"/>
      <c r="DYQ436" s="234"/>
      <c r="DYR436" s="234"/>
      <c r="DYS436" s="234"/>
      <c r="DYT436" s="234"/>
      <c r="DYU436" s="234"/>
      <c r="DYV436" s="234"/>
      <c r="DYW436" s="234"/>
      <c r="DYX436" s="234"/>
      <c r="DYY436" s="234"/>
      <c r="DYZ436" s="234"/>
      <c r="DZA436" s="234"/>
      <c r="DZB436" s="234"/>
      <c r="DZC436" s="234"/>
      <c r="DZD436" s="234"/>
      <c r="DZE436" s="234"/>
      <c r="DZF436" s="234"/>
      <c r="DZG436" s="234"/>
      <c r="DZH436" s="234"/>
      <c r="DZI436" s="234"/>
      <c r="DZJ436" s="234"/>
      <c r="DZK436" s="234"/>
      <c r="DZL436" s="234"/>
      <c r="DZM436" s="234"/>
      <c r="DZN436" s="234"/>
      <c r="DZO436" s="234"/>
      <c r="DZP436" s="234"/>
      <c r="DZQ436" s="234"/>
      <c r="DZR436" s="234"/>
      <c r="DZS436" s="234"/>
      <c r="DZT436" s="234"/>
      <c r="DZU436" s="234"/>
      <c r="DZV436" s="234"/>
      <c r="DZW436" s="234"/>
      <c r="DZX436" s="234"/>
      <c r="DZY436" s="234"/>
      <c r="DZZ436" s="234"/>
      <c r="EAA436" s="234"/>
      <c r="EAB436" s="234"/>
      <c r="EAC436" s="234"/>
      <c r="EAD436" s="234"/>
      <c r="EAE436" s="234"/>
      <c r="EAF436" s="234"/>
      <c r="EAG436" s="234"/>
      <c r="EAH436" s="234"/>
      <c r="EAI436" s="234"/>
      <c r="EAJ436" s="234"/>
      <c r="EAK436" s="234"/>
      <c r="EAL436" s="234"/>
      <c r="EAM436" s="234"/>
      <c r="EAN436" s="234"/>
      <c r="EAO436" s="234"/>
      <c r="EAP436" s="234"/>
      <c r="EAQ436" s="234"/>
      <c r="EAR436" s="234"/>
      <c r="EAS436" s="234"/>
      <c r="EAT436" s="234"/>
      <c r="EAU436" s="234"/>
      <c r="EAV436" s="234"/>
      <c r="EAW436" s="234"/>
      <c r="EAX436" s="234"/>
      <c r="EAY436" s="234"/>
      <c r="EAZ436" s="234"/>
      <c r="EBA436" s="234"/>
      <c r="EBB436" s="234"/>
      <c r="EBC436" s="234"/>
      <c r="EBD436" s="234"/>
      <c r="EBE436" s="234"/>
      <c r="EBF436" s="234"/>
      <c r="EBG436" s="234"/>
      <c r="EBH436" s="234"/>
      <c r="EBI436" s="234"/>
      <c r="EBJ436" s="234"/>
      <c r="EBK436" s="234"/>
      <c r="EBL436" s="234"/>
      <c r="EBM436" s="234"/>
      <c r="EBN436" s="234"/>
      <c r="EBO436" s="234"/>
      <c r="EBP436" s="234"/>
      <c r="EBQ436" s="234"/>
      <c r="EBR436" s="234"/>
      <c r="EBS436" s="234"/>
      <c r="EBT436" s="234"/>
      <c r="EBU436" s="234"/>
      <c r="EBV436" s="234"/>
      <c r="EBW436" s="234"/>
      <c r="EBX436" s="234"/>
      <c r="EBY436" s="234"/>
      <c r="EBZ436" s="234"/>
      <c r="ECA436" s="234"/>
      <c r="ECB436" s="234"/>
      <c r="ECC436" s="234"/>
      <c r="ECD436" s="234"/>
      <c r="ECE436" s="234"/>
      <c r="ECF436" s="234"/>
      <c r="ECG436" s="234"/>
      <c r="ECH436" s="234"/>
      <c r="ECI436" s="234"/>
      <c r="ECJ436" s="234"/>
      <c r="ECK436" s="234"/>
      <c r="ECL436" s="234"/>
      <c r="ECM436" s="234"/>
      <c r="ECN436" s="234"/>
      <c r="ECO436" s="234"/>
      <c r="ECP436" s="234"/>
      <c r="ECQ436" s="234"/>
      <c r="ECR436" s="234"/>
      <c r="ECS436" s="234"/>
      <c r="ECT436" s="234"/>
      <c r="ECU436" s="234"/>
      <c r="ECV436" s="234"/>
      <c r="ECW436" s="234"/>
      <c r="ECX436" s="234"/>
      <c r="ECY436" s="234"/>
      <c r="ECZ436" s="234"/>
      <c r="EDA436" s="234"/>
      <c r="EDB436" s="234"/>
      <c r="EDC436" s="234"/>
      <c r="EDD436" s="234"/>
      <c r="EDE436" s="234"/>
      <c r="EDF436" s="234"/>
      <c r="EDG436" s="234"/>
      <c r="EDH436" s="234"/>
      <c r="EDI436" s="234"/>
      <c r="EDJ436" s="234"/>
      <c r="EDK436" s="234"/>
      <c r="EDL436" s="234"/>
      <c r="EDM436" s="234"/>
      <c r="EDN436" s="234"/>
      <c r="EDO436" s="234"/>
      <c r="EDP436" s="234"/>
      <c r="EDQ436" s="234"/>
      <c r="EDR436" s="234"/>
      <c r="EDS436" s="234"/>
      <c r="EDT436" s="234"/>
      <c r="EDU436" s="234"/>
      <c r="EDV436" s="234"/>
      <c r="EDW436" s="234"/>
      <c r="EDX436" s="234"/>
      <c r="EDY436" s="234"/>
      <c r="EDZ436" s="234"/>
      <c r="EEA436" s="234"/>
      <c r="EEB436" s="234"/>
      <c r="EEC436" s="234"/>
      <c r="EED436" s="234"/>
      <c r="EEE436" s="234"/>
      <c r="EEF436" s="234"/>
      <c r="EEG436" s="234"/>
      <c r="EEH436" s="234"/>
      <c r="EEI436" s="234"/>
      <c r="EEJ436" s="234"/>
      <c r="EEK436" s="234"/>
      <c r="EEL436" s="234"/>
      <c r="EEM436" s="234"/>
      <c r="EEN436" s="234"/>
      <c r="EEO436" s="234"/>
      <c r="EEP436" s="234"/>
      <c r="EEQ436" s="234"/>
      <c r="EER436" s="234"/>
      <c r="EES436" s="234"/>
      <c r="EET436" s="234"/>
      <c r="EEU436" s="234"/>
      <c r="EEV436" s="234"/>
      <c r="EEW436" s="234"/>
      <c r="EEX436" s="234"/>
      <c r="EEY436" s="234"/>
      <c r="EEZ436" s="234"/>
      <c r="EFA436" s="234"/>
      <c r="EFB436" s="234"/>
      <c r="EFC436" s="234"/>
      <c r="EFD436" s="234"/>
      <c r="EFE436" s="234"/>
      <c r="EFF436" s="234"/>
      <c r="EFG436" s="234"/>
      <c r="EFH436" s="234"/>
      <c r="EFI436" s="234"/>
      <c r="EFJ436" s="234"/>
      <c r="EFK436" s="234"/>
      <c r="EFL436" s="234"/>
      <c r="EFM436" s="234"/>
      <c r="EFN436" s="234"/>
      <c r="EFO436" s="234"/>
      <c r="EFP436" s="234"/>
      <c r="EFQ436" s="234"/>
      <c r="EFR436" s="234"/>
      <c r="EFS436" s="234"/>
      <c r="EFT436" s="234"/>
      <c r="EFU436" s="234"/>
      <c r="EFV436" s="234"/>
      <c r="EFW436" s="234"/>
      <c r="EFX436" s="234"/>
      <c r="EFY436" s="234"/>
      <c r="EFZ436" s="234"/>
      <c r="EGA436" s="234"/>
      <c r="EGB436" s="234"/>
      <c r="EGC436" s="234"/>
      <c r="EGD436" s="234"/>
      <c r="EGE436" s="234"/>
      <c r="EGF436" s="234"/>
      <c r="EGG436" s="234"/>
      <c r="EGH436" s="234"/>
      <c r="EGI436" s="234"/>
      <c r="EGJ436" s="234"/>
      <c r="EGK436" s="234"/>
      <c r="EGL436" s="234"/>
      <c r="EGM436" s="234"/>
      <c r="EGN436" s="234"/>
      <c r="EGO436" s="234"/>
      <c r="EGP436" s="234"/>
      <c r="EGQ436" s="234"/>
      <c r="EGR436" s="234"/>
      <c r="EGS436" s="234"/>
      <c r="EGT436" s="234"/>
      <c r="EGU436" s="234"/>
      <c r="EGV436" s="234"/>
      <c r="EGW436" s="234"/>
      <c r="EGX436" s="234"/>
      <c r="EGY436" s="234"/>
      <c r="EGZ436" s="234"/>
      <c r="EHA436" s="234"/>
      <c r="EHB436" s="234"/>
      <c r="EHC436" s="234"/>
      <c r="EHD436" s="234"/>
      <c r="EHE436" s="234"/>
      <c r="EHF436" s="234"/>
      <c r="EHG436" s="234"/>
      <c r="EHH436" s="234"/>
      <c r="EHI436" s="234"/>
      <c r="EHJ436" s="234"/>
      <c r="EHK436" s="234"/>
      <c r="EHL436" s="234"/>
      <c r="EHM436" s="234"/>
      <c r="EHN436" s="234"/>
      <c r="EHO436" s="234"/>
      <c r="EHP436" s="234"/>
      <c r="EHQ436" s="234"/>
      <c r="EHR436" s="234"/>
      <c r="EHS436" s="234"/>
      <c r="EHT436" s="234"/>
      <c r="EHU436" s="234"/>
      <c r="EHV436" s="234"/>
      <c r="EHW436" s="234"/>
      <c r="EHX436" s="234"/>
      <c r="EHY436" s="234"/>
      <c r="EHZ436" s="234"/>
      <c r="EIA436" s="234"/>
      <c r="EIB436" s="234"/>
      <c r="EIC436" s="234"/>
      <c r="EID436" s="234"/>
      <c r="EIE436" s="234"/>
      <c r="EIF436" s="234"/>
      <c r="EIG436" s="234"/>
      <c r="EIH436" s="234"/>
      <c r="EII436" s="234"/>
      <c r="EIJ436" s="234"/>
      <c r="EIK436" s="234"/>
      <c r="EIL436" s="234"/>
      <c r="EIM436" s="234"/>
      <c r="EIN436" s="234"/>
      <c r="EIO436" s="234"/>
      <c r="EIP436" s="234"/>
      <c r="EIQ436" s="234"/>
      <c r="EIR436" s="234"/>
      <c r="EIS436" s="234"/>
      <c r="EIT436" s="234"/>
      <c r="EIU436" s="234"/>
      <c r="EIV436" s="234"/>
      <c r="EIW436" s="234"/>
      <c r="EIX436" s="234"/>
      <c r="EIY436" s="234"/>
      <c r="EIZ436" s="234"/>
      <c r="EJA436" s="234"/>
      <c r="EJB436" s="234"/>
      <c r="EJC436" s="234"/>
      <c r="EJD436" s="234"/>
      <c r="EJE436" s="234"/>
      <c r="EJF436" s="234"/>
      <c r="EJG436" s="234"/>
      <c r="EJH436" s="234"/>
      <c r="EJI436" s="234"/>
      <c r="EJJ436" s="234"/>
      <c r="EJK436" s="234"/>
      <c r="EJL436" s="234"/>
      <c r="EJM436" s="234"/>
      <c r="EJN436" s="234"/>
      <c r="EJO436" s="234"/>
      <c r="EJP436" s="234"/>
      <c r="EJQ436" s="234"/>
      <c r="EJR436" s="234"/>
      <c r="EJS436" s="234"/>
      <c r="EJT436" s="234"/>
      <c r="EJU436" s="234"/>
      <c r="EJV436" s="234"/>
      <c r="EJW436" s="234"/>
      <c r="EJX436" s="234"/>
      <c r="EJY436" s="234"/>
      <c r="EJZ436" s="234"/>
      <c r="EKA436" s="234"/>
      <c r="EKB436" s="234"/>
      <c r="EKC436" s="234"/>
      <c r="EKD436" s="234"/>
      <c r="EKE436" s="234"/>
      <c r="EKF436" s="234"/>
      <c r="EKG436" s="234"/>
      <c r="EKH436" s="234"/>
      <c r="EKI436" s="234"/>
      <c r="EKJ436" s="234"/>
      <c r="EKK436" s="234"/>
      <c r="EKL436" s="234"/>
      <c r="EKM436" s="234"/>
      <c r="EKN436" s="234"/>
      <c r="EKO436" s="234"/>
      <c r="EKP436" s="234"/>
      <c r="EKQ436" s="234"/>
      <c r="EKR436" s="234"/>
      <c r="EKS436" s="234"/>
      <c r="EKT436" s="234"/>
      <c r="EKU436" s="234"/>
      <c r="EKV436" s="234"/>
      <c r="EKW436" s="234"/>
      <c r="EKX436" s="234"/>
      <c r="EKY436" s="234"/>
      <c r="EKZ436" s="234"/>
      <c r="ELA436" s="234"/>
      <c r="ELB436" s="234"/>
      <c r="ELC436" s="234"/>
      <c r="ELD436" s="234"/>
      <c r="ELE436" s="234"/>
      <c r="ELF436" s="234"/>
      <c r="ELG436" s="234"/>
      <c r="ELH436" s="234"/>
      <c r="ELI436" s="234"/>
      <c r="ELJ436" s="234"/>
      <c r="ELK436" s="234"/>
      <c r="ELL436" s="234"/>
      <c r="ELM436" s="234"/>
      <c r="ELN436" s="234"/>
      <c r="ELO436" s="234"/>
      <c r="ELP436" s="234"/>
      <c r="ELQ436" s="234"/>
      <c r="ELR436" s="234"/>
      <c r="ELS436" s="234"/>
      <c r="ELT436" s="234"/>
      <c r="ELU436" s="234"/>
      <c r="ELV436" s="234"/>
      <c r="ELW436" s="234"/>
      <c r="ELX436" s="234"/>
      <c r="ELY436" s="234"/>
      <c r="ELZ436" s="234"/>
      <c r="EMA436" s="234"/>
      <c r="EMB436" s="234"/>
      <c r="EMC436" s="234"/>
      <c r="EMD436" s="234"/>
      <c r="EME436" s="234"/>
      <c r="EMF436" s="234"/>
      <c r="EMG436" s="234"/>
      <c r="EMH436" s="234"/>
      <c r="EMI436" s="234"/>
      <c r="EMJ436" s="234"/>
      <c r="EMK436" s="234"/>
      <c r="EML436" s="234"/>
      <c r="EMM436" s="234"/>
      <c r="EMN436" s="234"/>
      <c r="EMO436" s="234"/>
      <c r="EMP436" s="234"/>
      <c r="EMQ436" s="234"/>
      <c r="EMR436" s="234"/>
      <c r="EMS436" s="234"/>
      <c r="EMT436" s="234"/>
      <c r="EMU436" s="234"/>
      <c r="EMV436" s="234"/>
      <c r="EMW436" s="234"/>
      <c r="EMX436" s="234"/>
      <c r="EMY436" s="234"/>
      <c r="EMZ436" s="234"/>
      <c r="ENA436" s="234"/>
      <c r="ENB436" s="234"/>
      <c r="ENC436" s="234"/>
      <c r="END436" s="234"/>
      <c r="ENE436" s="234"/>
      <c r="ENF436" s="234"/>
      <c r="ENG436" s="234"/>
      <c r="ENH436" s="234"/>
      <c r="ENI436" s="234"/>
      <c r="ENJ436" s="234"/>
      <c r="ENK436" s="234"/>
      <c r="ENL436" s="234"/>
      <c r="ENM436" s="234"/>
      <c r="ENN436" s="234"/>
      <c r="ENO436" s="234"/>
      <c r="ENP436" s="234"/>
      <c r="ENQ436" s="234"/>
      <c r="ENR436" s="234"/>
      <c r="ENS436" s="234"/>
      <c r="ENT436" s="234"/>
      <c r="ENU436" s="234"/>
      <c r="ENV436" s="234"/>
      <c r="ENW436" s="234"/>
      <c r="ENX436" s="234"/>
      <c r="ENY436" s="234"/>
      <c r="ENZ436" s="234"/>
      <c r="EOA436" s="234"/>
      <c r="EOB436" s="234"/>
      <c r="EOC436" s="234"/>
      <c r="EOD436" s="234"/>
      <c r="EOE436" s="234"/>
      <c r="EOF436" s="234"/>
      <c r="EOG436" s="234"/>
      <c r="EOH436" s="234"/>
      <c r="EOI436" s="234"/>
      <c r="EOJ436" s="234"/>
      <c r="EOK436" s="234"/>
      <c r="EOL436" s="234"/>
      <c r="EOM436" s="234"/>
      <c r="EON436" s="234"/>
      <c r="EOO436" s="234"/>
      <c r="EOP436" s="234"/>
      <c r="EOQ436" s="234"/>
      <c r="EOR436" s="234"/>
      <c r="EOS436" s="234"/>
      <c r="EOT436" s="234"/>
      <c r="EOU436" s="234"/>
      <c r="EOV436" s="234"/>
      <c r="EOW436" s="234"/>
      <c r="EOX436" s="234"/>
      <c r="EOY436" s="234"/>
      <c r="EOZ436" s="234"/>
      <c r="EPA436" s="234"/>
      <c r="EPB436" s="234"/>
      <c r="EPC436" s="234"/>
      <c r="EPD436" s="234"/>
      <c r="EPE436" s="234"/>
      <c r="EPF436" s="234"/>
      <c r="EPG436" s="234"/>
      <c r="EPH436" s="234"/>
      <c r="EPI436" s="234"/>
      <c r="EPJ436" s="234"/>
      <c r="EPK436" s="234"/>
      <c r="EPL436" s="234"/>
      <c r="EPM436" s="234"/>
      <c r="EPN436" s="234"/>
      <c r="EPO436" s="234"/>
      <c r="EPP436" s="234"/>
      <c r="EPQ436" s="234"/>
      <c r="EPR436" s="234"/>
      <c r="EPS436" s="234"/>
      <c r="EPT436" s="234"/>
      <c r="EPU436" s="234"/>
      <c r="EPV436" s="234"/>
      <c r="EPW436" s="234"/>
      <c r="EPX436" s="234"/>
      <c r="EPY436" s="234"/>
      <c r="EPZ436" s="234"/>
      <c r="EQA436" s="234"/>
      <c r="EQB436" s="234"/>
      <c r="EQC436" s="234"/>
      <c r="EQD436" s="234"/>
      <c r="EQE436" s="234"/>
      <c r="EQF436" s="234"/>
      <c r="EQG436" s="234"/>
      <c r="EQH436" s="234"/>
      <c r="EQI436" s="234"/>
      <c r="EQJ436" s="234"/>
      <c r="EQK436" s="234"/>
      <c r="EQL436" s="234"/>
      <c r="EQM436" s="234"/>
      <c r="EQN436" s="234"/>
      <c r="EQO436" s="234"/>
      <c r="EQP436" s="234"/>
      <c r="EQQ436" s="234"/>
      <c r="EQR436" s="234"/>
      <c r="EQS436" s="234"/>
      <c r="EQT436" s="234"/>
      <c r="EQU436" s="234"/>
      <c r="EQV436" s="234"/>
      <c r="EQW436" s="234"/>
      <c r="EQX436" s="234"/>
      <c r="EQY436" s="234"/>
      <c r="EQZ436" s="234"/>
      <c r="ERA436" s="234"/>
      <c r="ERB436" s="234"/>
      <c r="ERC436" s="234"/>
      <c r="ERD436" s="234"/>
      <c r="ERE436" s="234"/>
      <c r="ERF436" s="234"/>
      <c r="ERG436" s="234"/>
      <c r="ERH436" s="234"/>
      <c r="ERI436" s="234"/>
      <c r="ERJ436" s="234"/>
      <c r="ERK436" s="234"/>
      <c r="ERL436" s="234"/>
      <c r="ERM436" s="234"/>
      <c r="ERN436" s="234"/>
      <c r="ERO436" s="234"/>
      <c r="ERP436" s="234"/>
      <c r="ERQ436" s="234"/>
      <c r="ERR436" s="234"/>
      <c r="ERS436" s="234"/>
      <c r="ERT436" s="234"/>
      <c r="ERU436" s="234"/>
      <c r="ERV436" s="234"/>
      <c r="ERW436" s="234"/>
      <c r="ERX436" s="234"/>
      <c r="ERY436" s="234"/>
      <c r="ERZ436" s="234"/>
      <c r="ESA436" s="234"/>
      <c r="ESB436" s="234"/>
      <c r="ESC436" s="234"/>
      <c r="ESD436" s="234"/>
      <c r="ESE436" s="234"/>
      <c r="ESF436" s="234"/>
      <c r="ESG436" s="234"/>
      <c r="ESH436" s="234"/>
      <c r="ESI436" s="234"/>
      <c r="ESJ436" s="234"/>
      <c r="ESK436" s="234"/>
      <c r="ESL436" s="234"/>
      <c r="ESM436" s="234"/>
      <c r="ESN436" s="234"/>
      <c r="ESO436" s="234"/>
      <c r="ESP436" s="234"/>
      <c r="ESQ436" s="234"/>
      <c r="ESR436" s="234"/>
      <c r="ESS436" s="234"/>
      <c r="EST436" s="234"/>
      <c r="ESU436" s="234"/>
      <c r="ESV436" s="234"/>
      <c r="ESW436" s="234"/>
      <c r="ESX436" s="234"/>
      <c r="ESY436" s="234"/>
      <c r="ESZ436" s="234"/>
      <c r="ETA436" s="234"/>
      <c r="ETB436" s="234"/>
      <c r="ETC436" s="234"/>
      <c r="ETD436" s="234"/>
      <c r="ETE436" s="234"/>
      <c r="ETF436" s="234"/>
      <c r="ETG436" s="234"/>
      <c r="ETH436" s="234"/>
      <c r="ETI436" s="234"/>
      <c r="ETJ436" s="234"/>
      <c r="ETK436" s="234"/>
      <c r="ETL436" s="234"/>
      <c r="ETM436" s="234"/>
      <c r="ETN436" s="234"/>
      <c r="ETO436" s="234"/>
      <c r="ETP436" s="234"/>
      <c r="ETQ436" s="234"/>
      <c r="ETR436" s="234"/>
      <c r="ETS436" s="234"/>
      <c r="ETT436" s="234"/>
      <c r="ETU436" s="234"/>
      <c r="ETV436" s="234"/>
      <c r="ETW436" s="234"/>
      <c r="ETX436" s="234"/>
      <c r="ETY436" s="234"/>
      <c r="ETZ436" s="234"/>
      <c r="EUA436" s="234"/>
      <c r="EUB436" s="234"/>
      <c r="EUC436" s="234"/>
      <c r="EUD436" s="234"/>
      <c r="EUE436" s="234"/>
      <c r="EUF436" s="234"/>
      <c r="EUG436" s="234"/>
      <c r="EUH436" s="234"/>
      <c r="EUI436" s="234"/>
      <c r="EUJ436" s="234"/>
      <c r="EUK436" s="234"/>
      <c r="EUL436" s="234"/>
      <c r="EUM436" s="234"/>
      <c r="EUN436" s="234"/>
      <c r="EUO436" s="234"/>
      <c r="EUP436" s="234"/>
      <c r="EUQ436" s="234"/>
      <c r="EUR436" s="234"/>
      <c r="EUS436" s="234"/>
      <c r="EUT436" s="234"/>
      <c r="EUU436" s="234"/>
      <c r="EUV436" s="234"/>
      <c r="EUW436" s="234"/>
      <c r="EUX436" s="234"/>
      <c r="EUY436" s="234"/>
      <c r="EUZ436" s="234"/>
      <c r="EVA436" s="234"/>
      <c r="EVB436" s="234"/>
      <c r="EVC436" s="234"/>
      <c r="EVD436" s="234"/>
      <c r="EVE436" s="234"/>
      <c r="EVF436" s="234"/>
      <c r="EVG436" s="234"/>
      <c r="EVH436" s="234"/>
      <c r="EVI436" s="234"/>
      <c r="EVJ436" s="234"/>
      <c r="EVK436" s="234"/>
      <c r="EVL436" s="234"/>
      <c r="EVM436" s="234"/>
      <c r="EVN436" s="234"/>
      <c r="EVO436" s="234"/>
      <c r="EVP436" s="234"/>
      <c r="EVQ436" s="234"/>
      <c r="EVR436" s="234"/>
      <c r="EVS436" s="234"/>
      <c r="EVT436" s="234"/>
      <c r="EVU436" s="234"/>
      <c r="EVV436" s="234"/>
      <c r="EVW436" s="234"/>
      <c r="EVX436" s="234"/>
      <c r="EVY436" s="234"/>
      <c r="EVZ436" s="234"/>
      <c r="EWA436" s="234"/>
      <c r="EWB436" s="234"/>
      <c r="EWC436" s="234"/>
      <c r="EWD436" s="234"/>
      <c r="EWE436" s="234"/>
      <c r="EWF436" s="234"/>
      <c r="EWG436" s="234"/>
      <c r="EWH436" s="234"/>
      <c r="EWI436" s="234"/>
      <c r="EWJ436" s="234"/>
      <c r="EWK436" s="234"/>
      <c r="EWL436" s="234"/>
      <c r="EWM436" s="234"/>
      <c r="EWN436" s="234"/>
      <c r="EWO436" s="234"/>
      <c r="EWP436" s="234"/>
      <c r="EWQ436" s="234"/>
      <c r="EWR436" s="234"/>
      <c r="EWS436" s="234"/>
      <c r="EWT436" s="234"/>
      <c r="EWU436" s="234"/>
      <c r="EWV436" s="234"/>
      <c r="EWW436" s="234"/>
      <c r="EWX436" s="234"/>
      <c r="EWY436" s="234"/>
      <c r="EWZ436" s="234"/>
      <c r="EXA436" s="234"/>
      <c r="EXB436" s="234"/>
      <c r="EXC436" s="234"/>
      <c r="EXD436" s="234"/>
      <c r="EXE436" s="234"/>
      <c r="EXF436" s="234"/>
      <c r="EXG436" s="234"/>
      <c r="EXH436" s="234"/>
      <c r="EXI436" s="234"/>
      <c r="EXJ436" s="234"/>
      <c r="EXK436" s="234"/>
      <c r="EXL436" s="234"/>
      <c r="EXM436" s="234"/>
      <c r="EXN436" s="234"/>
      <c r="EXO436" s="234"/>
      <c r="EXP436" s="234"/>
      <c r="EXQ436" s="234"/>
      <c r="EXR436" s="234"/>
      <c r="EXS436" s="234"/>
      <c r="EXT436" s="234"/>
      <c r="EXU436" s="234"/>
      <c r="EXV436" s="234"/>
      <c r="EXW436" s="234"/>
      <c r="EXX436" s="234"/>
      <c r="EXY436" s="234"/>
      <c r="EXZ436" s="234"/>
      <c r="EYA436" s="234"/>
      <c r="EYB436" s="234"/>
      <c r="EYC436" s="234"/>
      <c r="EYD436" s="234"/>
      <c r="EYE436" s="234"/>
      <c r="EYF436" s="234"/>
      <c r="EYG436" s="234"/>
      <c r="EYH436" s="234"/>
      <c r="EYI436" s="234"/>
      <c r="EYJ436" s="234"/>
      <c r="EYK436" s="234"/>
      <c r="EYL436" s="234"/>
      <c r="EYM436" s="234"/>
      <c r="EYN436" s="234"/>
      <c r="EYO436" s="234"/>
      <c r="EYP436" s="234"/>
      <c r="EYQ436" s="234"/>
      <c r="EYR436" s="234"/>
      <c r="EYS436" s="234"/>
      <c r="EYT436" s="234"/>
      <c r="EYU436" s="234"/>
      <c r="EYV436" s="234"/>
      <c r="EYW436" s="234"/>
      <c r="EYX436" s="234"/>
      <c r="EYY436" s="234"/>
      <c r="EYZ436" s="234"/>
      <c r="EZA436" s="234"/>
      <c r="EZB436" s="234"/>
      <c r="EZC436" s="234"/>
      <c r="EZD436" s="234"/>
      <c r="EZE436" s="234"/>
      <c r="EZF436" s="234"/>
      <c r="EZG436" s="234"/>
      <c r="EZH436" s="234"/>
      <c r="EZI436" s="234"/>
      <c r="EZJ436" s="234"/>
      <c r="EZK436" s="234"/>
      <c r="EZL436" s="234"/>
      <c r="EZM436" s="234"/>
      <c r="EZN436" s="234"/>
      <c r="EZO436" s="234"/>
      <c r="EZP436" s="234"/>
      <c r="EZQ436" s="234"/>
      <c r="EZR436" s="234"/>
      <c r="EZS436" s="234"/>
      <c r="EZT436" s="234"/>
      <c r="EZU436" s="234"/>
      <c r="EZV436" s="234"/>
      <c r="EZW436" s="234"/>
      <c r="EZX436" s="234"/>
      <c r="EZY436" s="234"/>
      <c r="EZZ436" s="234"/>
      <c r="FAA436" s="234"/>
      <c r="FAB436" s="234"/>
      <c r="FAC436" s="234"/>
      <c r="FAD436" s="234"/>
      <c r="FAE436" s="234"/>
      <c r="FAF436" s="234"/>
      <c r="FAG436" s="234"/>
      <c r="FAH436" s="234"/>
      <c r="FAI436" s="234"/>
      <c r="FAJ436" s="234"/>
      <c r="FAK436" s="234"/>
      <c r="FAL436" s="234"/>
      <c r="FAM436" s="234"/>
      <c r="FAN436" s="234"/>
      <c r="FAO436" s="234"/>
      <c r="FAP436" s="234"/>
      <c r="FAQ436" s="234"/>
      <c r="FAR436" s="234"/>
      <c r="FAS436" s="234"/>
      <c r="FAT436" s="234"/>
      <c r="FAU436" s="234"/>
      <c r="FAV436" s="234"/>
      <c r="FAW436" s="234"/>
      <c r="FAX436" s="234"/>
      <c r="FAY436" s="234"/>
      <c r="FAZ436" s="234"/>
      <c r="FBA436" s="234"/>
      <c r="FBB436" s="234"/>
      <c r="FBC436" s="234"/>
      <c r="FBD436" s="234"/>
      <c r="FBE436" s="234"/>
      <c r="FBF436" s="234"/>
      <c r="FBG436" s="234"/>
      <c r="FBH436" s="234"/>
      <c r="FBI436" s="234"/>
      <c r="FBJ436" s="234"/>
      <c r="FBK436" s="234"/>
      <c r="FBL436" s="234"/>
      <c r="FBM436" s="234"/>
      <c r="FBN436" s="234"/>
      <c r="FBO436" s="234"/>
      <c r="FBP436" s="234"/>
      <c r="FBQ436" s="234"/>
      <c r="FBR436" s="234"/>
      <c r="FBS436" s="234"/>
      <c r="FBT436" s="234"/>
      <c r="FBU436" s="234"/>
      <c r="FBV436" s="234"/>
      <c r="FBW436" s="234"/>
      <c r="FBX436" s="234"/>
      <c r="FBY436" s="234"/>
      <c r="FBZ436" s="234"/>
      <c r="FCA436" s="234"/>
      <c r="FCB436" s="234"/>
      <c r="FCC436" s="234"/>
      <c r="FCD436" s="234"/>
      <c r="FCE436" s="234"/>
      <c r="FCF436" s="234"/>
      <c r="FCG436" s="234"/>
      <c r="FCH436" s="234"/>
      <c r="FCI436" s="234"/>
      <c r="FCJ436" s="234"/>
      <c r="FCK436" s="234"/>
      <c r="FCL436" s="234"/>
      <c r="FCM436" s="234"/>
      <c r="FCN436" s="234"/>
      <c r="FCO436" s="234"/>
      <c r="FCP436" s="234"/>
      <c r="FCQ436" s="234"/>
      <c r="FCR436" s="234"/>
      <c r="FCS436" s="234"/>
      <c r="FCT436" s="234"/>
      <c r="FCU436" s="234"/>
      <c r="FCV436" s="234"/>
      <c r="FCW436" s="234"/>
      <c r="FCX436" s="234"/>
      <c r="FCY436" s="234"/>
      <c r="FCZ436" s="234"/>
      <c r="FDA436" s="234"/>
      <c r="FDB436" s="234"/>
      <c r="FDC436" s="234"/>
      <c r="FDD436" s="234"/>
      <c r="FDE436" s="234"/>
      <c r="FDF436" s="234"/>
      <c r="FDG436" s="234"/>
      <c r="FDH436" s="234"/>
      <c r="FDI436" s="234"/>
      <c r="FDJ436" s="234"/>
      <c r="FDK436" s="234"/>
      <c r="FDL436" s="234"/>
      <c r="FDM436" s="234"/>
      <c r="FDN436" s="234"/>
      <c r="FDO436" s="234"/>
      <c r="FDP436" s="234"/>
      <c r="FDQ436" s="234"/>
      <c r="FDR436" s="234"/>
      <c r="FDS436" s="234"/>
      <c r="FDT436" s="234"/>
      <c r="FDU436" s="234"/>
      <c r="FDV436" s="234"/>
      <c r="FDW436" s="234"/>
      <c r="FDX436" s="234"/>
      <c r="FDY436" s="234"/>
      <c r="FDZ436" s="234"/>
      <c r="FEA436" s="234"/>
      <c r="FEB436" s="234"/>
      <c r="FEC436" s="234"/>
      <c r="FED436" s="234"/>
      <c r="FEE436" s="234"/>
      <c r="FEF436" s="234"/>
      <c r="FEG436" s="234"/>
      <c r="FEH436" s="234"/>
      <c r="FEI436" s="234"/>
      <c r="FEJ436" s="234"/>
      <c r="FEK436" s="234"/>
      <c r="FEL436" s="234"/>
      <c r="FEM436" s="234"/>
      <c r="FEN436" s="234"/>
      <c r="FEO436" s="234"/>
      <c r="FEP436" s="234"/>
      <c r="FEQ436" s="234"/>
      <c r="FER436" s="234"/>
      <c r="FES436" s="234"/>
      <c r="FET436" s="234"/>
      <c r="FEU436" s="234"/>
      <c r="FEV436" s="234"/>
      <c r="FEW436" s="234"/>
      <c r="FEX436" s="234"/>
      <c r="FEY436" s="234"/>
      <c r="FEZ436" s="234"/>
      <c r="FFA436" s="234"/>
      <c r="FFB436" s="234"/>
      <c r="FFC436" s="234"/>
      <c r="FFD436" s="234"/>
      <c r="FFE436" s="234"/>
      <c r="FFF436" s="234"/>
      <c r="FFG436" s="234"/>
      <c r="FFH436" s="234"/>
      <c r="FFI436" s="234"/>
      <c r="FFJ436" s="234"/>
      <c r="FFK436" s="234"/>
      <c r="FFL436" s="234"/>
      <c r="FFM436" s="234"/>
      <c r="FFN436" s="234"/>
      <c r="FFO436" s="234"/>
      <c r="FFP436" s="234"/>
      <c r="FFQ436" s="234"/>
      <c r="FFR436" s="234"/>
      <c r="FFS436" s="234"/>
      <c r="FFT436" s="234"/>
      <c r="FFU436" s="234"/>
      <c r="FFV436" s="234"/>
      <c r="FFW436" s="234"/>
      <c r="FFX436" s="234"/>
      <c r="FFY436" s="234"/>
      <c r="FFZ436" s="234"/>
      <c r="FGA436" s="234"/>
      <c r="FGB436" s="234"/>
      <c r="FGC436" s="234"/>
      <c r="FGD436" s="234"/>
      <c r="FGE436" s="234"/>
      <c r="FGF436" s="234"/>
      <c r="FGG436" s="234"/>
      <c r="FGH436" s="234"/>
      <c r="FGI436" s="234"/>
      <c r="FGJ436" s="234"/>
      <c r="FGK436" s="234"/>
      <c r="FGL436" s="234"/>
      <c r="FGM436" s="234"/>
      <c r="FGN436" s="234"/>
      <c r="FGO436" s="234"/>
      <c r="FGP436" s="234"/>
      <c r="FGQ436" s="234"/>
      <c r="FGR436" s="234"/>
      <c r="FGS436" s="234"/>
      <c r="FGT436" s="234"/>
      <c r="FGU436" s="234"/>
      <c r="FGV436" s="234"/>
      <c r="FGW436" s="234"/>
      <c r="FGX436" s="234"/>
      <c r="FGY436" s="234"/>
      <c r="FGZ436" s="234"/>
      <c r="FHA436" s="234"/>
      <c r="FHB436" s="234"/>
      <c r="FHC436" s="234"/>
      <c r="FHD436" s="234"/>
      <c r="FHE436" s="234"/>
      <c r="FHF436" s="234"/>
      <c r="FHG436" s="234"/>
      <c r="FHH436" s="234"/>
      <c r="FHI436" s="234"/>
      <c r="FHJ436" s="234"/>
      <c r="FHK436" s="234"/>
      <c r="FHL436" s="234"/>
      <c r="FHM436" s="234"/>
      <c r="FHN436" s="234"/>
      <c r="FHO436" s="234"/>
      <c r="FHP436" s="234"/>
      <c r="FHQ436" s="234"/>
      <c r="FHR436" s="234"/>
      <c r="FHS436" s="234"/>
      <c r="FHT436" s="234"/>
      <c r="FHU436" s="234"/>
      <c r="FHV436" s="234"/>
      <c r="FHW436" s="234"/>
      <c r="FHX436" s="234"/>
      <c r="FHY436" s="234"/>
      <c r="FHZ436" s="234"/>
      <c r="FIA436" s="234"/>
      <c r="FIB436" s="234"/>
      <c r="FIC436" s="234"/>
      <c r="FID436" s="234"/>
      <c r="FIE436" s="234"/>
      <c r="FIF436" s="234"/>
      <c r="FIG436" s="234"/>
      <c r="FIH436" s="234"/>
      <c r="FII436" s="234"/>
      <c r="FIJ436" s="234"/>
      <c r="FIK436" s="234"/>
      <c r="FIL436" s="234"/>
      <c r="FIM436" s="234"/>
      <c r="FIN436" s="234"/>
      <c r="FIO436" s="234"/>
      <c r="FIP436" s="234"/>
      <c r="FIQ436" s="234"/>
      <c r="FIR436" s="234"/>
      <c r="FIS436" s="234"/>
      <c r="FIT436" s="234"/>
      <c r="FIU436" s="234"/>
      <c r="FIV436" s="234"/>
      <c r="FIW436" s="234"/>
      <c r="FIX436" s="234"/>
      <c r="FIY436" s="234"/>
      <c r="FIZ436" s="234"/>
      <c r="FJA436" s="234"/>
      <c r="FJB436" s="234"/>
      <c r="FJC436" s="234"/>
      <c r="FJD436" s="234"/>
      <c r="FJE436" s="234"/>
      <c r="FJF436" s="234"/>
      <c r="FJG436" s="234"/>
      <c r="FJH436" s="234"/>
      <c r="FJI436" s="234"/>
      <c r="FJJ436" s="234"/>
      <c r="FJK436" s="234"/>
      <c r="FJL436" s="234"/>
      <c r="FJM436" s="234"/>
      <c r="FJN436" s="234"/>
      <c r="FJO436" s="234"/>
      <c r="FJP436" s="234"/>
      <c r="FJQ436" s="234"/>
      <c r="FJR436" s="234"/>
      <c r="FJS436" s="234"/>
      <c r="FJT436" s="234"/>
      <c r="FJU436" s="234"/>
      <c r="FJV436" s="234"/>
      <c r="FJW436" s="234"/>
      <c r="FJX436" s="234"/>
      <c r="FJY436" s="234"/>
      <c r="FJZ436" s="234"/>
      <c r="FKA436" s="234"/>
      <c r="FKB436" s="234"/>
      <c r="FKC436" s="234"/>
      <c r="FKD436" s="234"/>
      <c r="FKE436" s="234"/>
      <c r="FKF436" s="234"/>
      <c r="FKG436" s="234"/>
      <c r="FKH436" s="234"/>
      <c r="FKI436" s="234"/>
      <c r="FKJ436" s="234"/>
      <c r="FKK436" s="234"/>
      <c r="FKL436" s="234"/>
      <c r="FKM436" s="234"/>
      <c r="FKN436" s="234"/>
      <c r="FKO436" s="234"/>
      <c r="FKP436" s="234"/>
      <c r="FKQ436" s="234"/>
      <c r="FKR436" s="234"/>
      <c r="FKS436" s="234"/>
      <c r="FKT436" s="234"/>
      <c r="FKU436" s="234"/>
      <c r="FKV436" s="234"/>
      <c r="FKW436" s="234"/>
      <c r="FKX436" s="234"/>
      <c r="FKY436" s="234"/>
      <c r="FKZ436" s="234"/>
      <c r="FLA436" s="234"/>
      <c r="FLB436" s="234"/>
      <c r="FLC436" s="234"/>
      <c r="FLD436" s="234"/>
      <c r="FLE436" s="234"/>
      <c r="FLF436" s="234"/>
      <c r="FLG436" s="234"/>
      <c r="FLH436" s="234"/>
      <c r="FLI436" s="234"/>
      <c r="FLJ436" s="234"/>
      <c r="FLK436" s="234"/>
      <c r="FLL436" s="234"/>
      <c r="FLM436" s="234"/>
      <c r="FLN436" s="234"/>
      <c r="FLO436" s="234"/>
      <c r="FLP436" s="234"/>
      <c r="FLQ436" s="234"/>
      <c r="FLR436" s="234"/>
      <c r="FLS436" s="234"/>
      <c r="FLT436" s="234"/>
      <c r="FLU436" s="234"/>
      <c r="FLV436" s="234"/>
      <c r="FLW436" s="234"/>
      <c r="FLX436" s="234"/>
      <c r="FLY436" s="234"/>
      <c r="FLZ436" s="234"/>
      <c r="FMA436" s="234"/>
      <c r="FMB436" s="234"/>
      <c r="FMC436" s="234"/>
      <c r="FMD436" s="234"/>
      <c r="FME436" s="234"/>
      <c r="FMF436" s="234"/>
      <c r="FMG436" s="234"/>
      <c r="FMH436" s="234"/>
      <c r="FMI436" s="234"/>
      <c r="FMJ436" s="234"/>
      <c r="FMK436" s="234"/>
      <c r="FML436" s="234"/>
      <c r="FMM436" s="234"/>
      <c r="FMN436" s="234"/>
      <c r="FMO436" s="234"/>
      <c r="FMP436" s="234"/>
      <c r="FMQ436" s="234"/>
      <c r="FMR436" s="234"/>
      <c r="FMS436" s="234"/>
      <c r="FMT436" s="234"/>
      <c r="FMU436" s="234"/>
      <c r="FMV436" s="234"/>
      <c r="FMW436" s="234"/>
      <c r="FMX436" s="234"/>
      <c r="FMY436" s="234"/>
      <c r="FMZ436" s="234"/>
      <c r="FNA436" s="234"/>
      <c r="FNB436" s="234"/>
      <c r="FNC436" s="234"/>
      <c r="FND436" s="234"/>
      <c r="FNE436" s="234"/>
      <c r="FNF436" s="234"/>
      <c r="FNG436" s="234"/>
      <c r="FNH436" s="234"/>
      <c r="FNI436" s="234"/>
      <c r="FNJ436" s="234"/>
      <c r="FNK436" s="234"/>
      <c r="FNL436" s="234"/>
      <c r="FNM436" s="234"/>
      <c r="FNN436" s="234"/>
      <c r="FNO436" s="234"/>
      <c r="FNP436" s="234"/>
      <c r="FNQ436" s="234"/>
      <c r="FNR436" s="234"/>
      <c r="FNS436" s="234"/>
      <c r="FNT436" s="234"/>
      <c r="FNU436" s="234"/>
      <c r="FNV436" s="234"/>
      <c r="FNW436" s="234"/>
      <c r="FNX436" s="234"/>
      <c r="FNY436" s="234"/>
      <c r="FNZ436" s="234"/>
      <c r="FOA436" s="234"/>
      <c r="FOB436" s="234"/>
      <c r="FOC436" s="234"/>
      <c r="FOD436" s="234"/>
      <c r="FOE436" s="234"/>
      <c r="FOF436" s="234"/>
      <c r="FOG436" s="234"/>
      <c r="FOH436" s="234"/>
      <c r="FOI436" s="234"/>
      <c r="FOJ436" s="234"/>
      <c r="FOK436" s="234"/>
      <c r="FOL436" s="234"/>
      <c r="FOM436" s="234"/>
      <c r="FON436" s="234"/>
      <c r="FOO436" s="234"/>
      <c r="FOP436" s="234"/>
      <c r="FOQ436" s="234"/>
      <c r="FOR436" s="234"/>
      <c r="FOS436" s="234"/>
      <c r="FOT436" s="234"/>
      <c r="FOU436" s="234"/>
      <c r="FOV436" s="234"/>
      <c r="FOW436" s="234"/>
      <c r="FOX436" s="234"/>
      <c r="FOY436" s="234"/>
      <c r="FOZ436" s="234"/>
      <c r="FPA436" s="234"/>
      <c r="FPB436" s="234"/>
      <c r="FPC436" s="234"/>
      <c r="FPD436" s="234"/>
      <c r="FPE436" s="234"/>
      <c r="FPF436" s="234"/>
      <c r="FPG436" s="234"/>
      <c r="FPH436" s="234"/>
      <c r="FPI436" s="234"/>
      <c r="FPJ436" s="234"/>
      <c r="FPK436" s="234"/>
      <c r="FPL436" s="234"/>
      <c r="FPM436" s="234"/>
      <c r="FPN436" s="234"/>
      <c r="FPO436" s="234"/>
      <c r="FPP436" s="234"/>
      <c r="FPQ436" s="234"/>
      <c r="FPR436" s="234"/>
      <c r="FPS436" s="234"/>
      <c r="FPT436" s="234"/>
      <c r="FPU436" s="234"/>
      <c r="FPV436" s="234"/>
      <c r="FPW436" s="234"/>
      <c r="FPX436" s="234"/>
      <c r="FPY436" s="234"/>
      <c r="FPZ436" s="234"/>
      <c r="FQA436" s="234"/>
      <c r="FQB436" s="234"/>
      <c r="FQC436" s="234"/>
      <c r="FQD436" s="234"/>
      <c r="FQE436" s="234"/>
      <c r="FQF436" s="234"/>
      <c r="FQG436" s="234"/>
      <c r="FQH436" s="234"/>
      <c r="FQI436" s="234"/>
      <c r="FQJ436" s="234"/>
      <c r="FQK436" s="234"/>
      <c r="FQL436" s="234"/>
      <c r="FQM436" s="234"/>
      <c r="FQN436" s="234"/>
      <c r="FQO436" s="234"/>
      <c r="FQP436" s="234"/>
      <c r="FQQ436" s="234"/>
      <c r="FQR436" s="234"/>
      <c r="FQS436" s="234"/>
      <c r="FQT436" s="234"/>
      <c r="FQU436" s="234"/>
      <c r="FQV436" s="234"/>
      <c r="FQW436" s="234"/>
      <c r="FQX436" s="234"/>
      <c r="FQY436" s="234"/>
      <c r="FQZ436" s="234"/>
      <c r="FRA436" s="234"/>
      <c r="FRB436" s="234"/>
      <c r="FRC436" s="234"/>
      <c r="FRD436" s="234"/>
      <c r="FRE436" s="234"/>
      <c r="FRF436" s="234"/>
      <c r="FRG436" s="234"/>
      <c r="FRH436" s="234"/>
      <c r="FRI436" s="234"/>
      <c r="FRJ436" s="234"/>
      <c r="FRK436" s="234"/>
      <c r="FRL436" s="234"/>
      <c r="FRM436" s="234"/>
      <c r="FRN436" s="234"/>
      <c r="FRO436" s="234"/>
      <c r="FRP436" s="234"/>
      <c r="FRQ436" s="234"/>
      <c r="FRR436" s="234"/>
      <c r="FRS436" s="234"/>
      <c r="FRT436" s="234"/>
      <c r="FRU436" s="234"/>
      <c r="FRV436" s="234"/>
      <c r="FRW436" s="234"/>
      <c r="FRX436" s="234"/>
      <c r="FRY436" s="234"/>
      <c r="FRZ436" s="234"/>
      <c r="FSA436" s="234"/>
      <c r="FSB436" s="234"/>
      <c r="FSC436" s="234"/>
      <c r="FSD436" s="234"/>
      <c r="FSE436" s="234"/>
      <c r="FSF436" s="234"/>
      <c r="FSG436" s="234"/>
      <c r="FSH436" s="234"/>
      <c r="FSI436" s="234"/>
      <c r="FSJ436" s="234"/>
      <c r="FSK436" s="234"/>
      <c r="FSL436" s="234"/>
      <c r="FSM436" s="234"/>
      <c r="FSN436" s="234"/>
      <c r="FSO436" s="234"/>
      <c r="FSP436" s="234"/>
      <c r="FSQ436" s="234"/>
      <c r="FSR436" s="234"/>
      <c r="FSS436" s="234"/>
      <c r="FST436" s="234"/>
      <c r="FSU436" s="234"/>
      <c r="FSV436" s="234"/>
      <c r="FSW436" s="234"/>
      <c r="FSX436" s="234"/>
      <c r="FSY436" s="234"/>
      <c r="FSZ436" s="234"/>
      <c r="FTA436" s="234"/>
      <c r="FTB436" s="234"/>
      <c r="FTC436" s="234"/>
      <c r="FTD436" s="234"/>
      <c r="FTE436" s="234"/>
      <c r="FTF436" s="234"/>
      <c r="FTG436" s="234"/>
      <c r="FTH436" s="234"/>
      <c r="FTI436" s="234"/>
      <c r="FTJ436" s="234"/>
      <c r="FTK436" s="234"/>
      <c r="FTL436" s="234"/>
      <c r="FTM436" s="234"/>
      <c r="FTN436" s="234"/>
      <c r="FTO436" s="234"/>
      <c r="FTP436" s="234"/>
      <c r="FTQ436" s="234"/>
      <c r="FTR436" s="234"/>
      <c r="FTS436" s="234"/>
      <c r="FTT436" s="234"/>
      <c r="FTU436" s="234"/>
      <c r="FTV436" s="234"/>
      <c r="FTW436" s="234"/>
      <c r="FTX436" s="234"/>
      <c r="FTY436" s="234"/>
      <c r="FTZ436" s="234"/>
      <c r="FUA436" s="234"/>
      <c r="FUB436" s="234"/>
      <c r="FUC436" s="234"/>
      <c r="FUD436" s="234"/>
      <c r="FUE436" s="234"/>
      <c r="FUF436" s="234"/>
      <c r="FUG436" s="234"/>
      <c r="FUH436" s="234"/>
      <c r="FUI436" s="234"/>
      <c r="FUJ436" s="234"/>
      <c r="FUK436" s="234"/>
      <c r="FUL436" s="234"/>
      <c r="FUM436" s="234"/>
      <c r="FUN436" s="234"/>
      <c r="FUO436" s="234"/>
      <c r="FUP436" s="234"/>
      <c r="FUQ436" s="234"/>
      <c r="FUR436" s="234"/>
      <c r="FUS436" s="234"/>
      <c r="FUT436" s="234"/>
      <c r="FUU436" s="234"/>
      <c r="FUV436" s="234"/>
      <c r="FUW436" s="234"/>
      <c r="FUX436" s="234"/>
      <c r="FUY436" s="234"/>
      <c r="FUZ436" s="234"/>
      <c r="FVA436" s="234"/>
      <c r="FVB436" s="234"/>
      <c r="FVC436" s="234"/>
      <c r="FVD436" s="234"/>
      <c r="FVE436" s="234"/>
      <c r="FVF436" s="234"/>
      <c r="FVG436" s="234"/>
      <c r="FVH436" s="234"/>
      <c r="FVI436" s="234"/>
      <c r="FVJ436" s="234"/>
      <c r="FVK436" s="234"/>
      <c r="FVL436" s="234"/>
      <c r="FVM436" s="234"/>
      <c r="FVN436" s="234"/>
      <c r="FVO436" s="234"/>
      <c r="FVP436" s="234"/>
      <c r="FVQ436" s="234"/>
      <c r="FVR436" s="234"/>
      <c r="FVS436" s="234"/>
      <c r="FVT436" s="234"/>
      <c r="FVU436" s="234"/>
      <c r="FVV436" s="234"/>
      <c r="FVW436" s="234"/>
      <c r="FVX436" s="234"/>
      <c r="FVY436" s="234"/>
      <c r="FVZ436" s="234"/>
      <c r="FWA436" s="234"/>
      <c r="FWB436" s="234"/>
      <c r="FWC436" s="234"/>
      <c r="FWD436" s="234"/>
      <c r="FWE436" s="234"/>
      <c r="FWF436" s="234"/>
      <c r="FWG436" s="234"/>
      <c r="FWH436" s="234"/>
      <c r="FWI436" s="234"/>
      <c r="FWJ436" s="234"/>
      <c r="FWK436" s="234"/>
      <c r="FWL436" s="234"/>
      <c r="FWM436" s="234"/>
      <c r="FWN436" s="234"/>
      <c r="FWO436" s="234"/>
      <c r="FWP436" s="234"/>
      <c r="FWQ436" s="234"/>
      <c r="FWR436" s="234"/>
      <c r="FWS436" s="234"/>
      <c r="FWT436" s="234"/>
      <c r="FWU436" s="234"/>
      <c r="FWV436" s="234"/>
      <c r="FWW436" s="234"/>
      <c r="FWX436" s="234"/>
      <c r="FWY436" s="234"/>
      <c r="FWZ436" s="234"/>
      <c r="FXA436" s="234"/>
      <c r="FXB436" s="234"/>
      <c r="FXC436" s="234"/>
      <c r="FXD436" s="234"/>
      <c r="FXE436" s="234"/>
      <c r="FXF436" s="234"/>
      <c r="FXG436" s="234"/>
      <c r="FXH436" s="234"/>
      <c r="FXI436" s="234"/>
      <c r="FXJ436" s="234"/>
      <c r="FXK436" s="234"/>
      <c r="FXL436" s="234"/>
      <c r="FXM436" s="234"/>
      <c r="FXN436" s="234"/>
      <c r="FXO436" s="234"/>
      <c r="FXP436" s="234"/>
      <c r="FXQ436" s="234"/>
      <c r="FXR436" s="234"/>
      <c r="FXS436" s="234"/>
      <c r="FXT436" s="234"/>
      <c r="FXU436" s="234"/>
      <c r="FXV436" s="234"/>
      <c r="FXW436" s="234"/>
      <c r="FXX436" s="234"/>
      <c r="FXY436" s="234"/>
      <c r="FXZ436" s="234"/>
      <c r="FYA436" s="234"/>
      <c r="FYB436" s="234"/>
      <c r="FYC436" s="234"/>
      <c r="FYD436" s="234"/>
      <c r="FYE436" s="234"/>
      <c r="FYF436" s="234"/>
      <c r="FYG436" s="234"/>
      <c r="FYH436" s="234"/>
      <c r="FYI436" s="234"/>
      <c r="FYJ436" s="234"/>
      <c r="FYK436" s="234"/>
      <c r="FYL436" s="234"/>
      <c r="FYM436" s="234"/>
      <c r="FYN436" s="234"/>
      <c r="FYO436" s="234"/>
      <c r="FYP436" s="234"/>
      <c r="FYQ436" s="234"/>
      <c r="FYR436" s="234"/>
      <c r="FYS436" s="234"/>
      <c r="FYT436" s="234"/>
      <c r="FYU436" s="234"/>
      <c r="FYV436" s="234"/>
      <c r="FYW436" s="234"/>
      <c r="FYX436" s="234"/>
      <c r="FYY436" s="234"/>
      <c r="FYZ436" s="234"/>
      <c r="FZA436" s="234"/>
      <c r="FZB436" s="234"/>
      <c r="FZC436" s="234"/>
      <c r="FZD436" s="234"/>
      <c r="FZE436" s="234"/>
      <c r="FZF436" s="234"/>
      <c r="FZG436" s="234"/>
      <c r="FZH436" s="234"/>
      <c r="FZI436" s="234"/>
      <c r="FZJ436" s="234"/>
      <c r="FZK436" s="234"/>
      <c r="FZL436" s="234"/>
      <c r="FZM436" s="234"/>
      <c r="FZN436" s="234"/>
      <c r="FZO436" s="234"/>
      <c r="FZP436" s="234"/>
      <c r="FZQ436" s="234"/>
      <c r="FZR436" s="234"/>
      <c r="FZS436" s="234"/>
      <c r="FZT436" s="234"/>
      <c r="FZU436" s="234"/>
      <c r="FZV436" s="234"/>
      <c r="FZW436" s="234"/>
      <c r="FZX436" s="234"/>
      <c r="FZY436" s="234"/>
      <c r="FZZ436" s="234"/>
      <c r="GAA436" s="234"/>
      <c r="GAB436" s="234"/>
      <c r="GAC436" s="234"/>
      <c r="GAD436" s="234"/>
      <c r="GAE436" s="234"/>
      <c r="GAF436" s="234"/>
      <c r="GAG436" s="234"/>
      <c r="GAH436" s="234"/>
      <c r="GAI436" s="234"/>
      <c r="GAJ436" s="234"/>
      <c r="GAK436" s="234"/>
      <c r="GAL436" s="234"/>
      <c r="GAM436" s="234"/>
      <c r="GAN436" s="234"/>
      <c r="GAO436" s="234"/>
      <c r="GAP436" s="234"/>
      <c r="GAQ436" s="234"/>
      <c r="GAR436" s="234"/>
      <c r="GAS436" s="234"/>
      <c r="GAT436" s="234"/>
      <c r="GAU436" s="234"/>
      <c r="GAV436" s="234"/>
      <c r="GAW436" s="234"/>
      <c r="GAX436" s="234"/>
      <c r="GAY436" s="234"/>
      <c r="GAZ436" s="234"/>
      <c r="GBA436" s="234"/>
      <c r="GBB436" s="234"/>
      <c r="GBC436" s="234"/>
      <c r="GBD436" s="234"/>
      <c r="GBE436" s="234"/>
      <c r="GBF436" s="234"/>
      <c r="GBG436" s="234"/>
      <c r="GBH436" s="234"/>
      <c r="GBI436" s="234"/>
      <c r="GBJ436" s="234"/>
      <c r="GBK436" s="234"/>
      <c r="GBL436" s="234"/>
      <c r="GBM436" s="234"/>
      <c r="GBN436" s="234"/>
      <c r="GBO436" s="234"/>
      <c r="GBP436" s="234"/>
      <c r="GBQ436" s="234"/>
      <c r="GBR436" s="234"/>
      <c r="GBS436" s="234"/>
      <c r="GBT436" s="234"/>
      <c r="GBU436" s="234"/>
      <c r="GBV436" s="234"/>
      <c r="GBW436" s="234"/>
      <c r="GBX436" s="234"/>
      <c r="GBY436" s="234"/>
      <c r="GBZ436" s="234"/>
      <c r="GCA436" s="234"/>
      <c r="GCB436" s="234"/>
      <c r="GCC436" s="234"/>
      <c r="GCD436" s="234"/>
      <c r="GCE436" s="234"/>
      <c r="GCF436" s="234"/>
      <c r="GCG436" s="234"/>
      <c r="GCH436" s="234"/>
      <c r="GCI436" s="234"/>
      <c r="GCJ436" s="234"/>
      <c r="GCK436" s="234"/>
      <c r="GCL436" s="234"/>
      <c r="GCM436" s="234"/>
      <c r="GCN436" s="234"/>
      <c r="GCO436" s="234"/>
      <c r="GCP436" s="234"/>
      <c r="GCQ436" s="234"/>
      <c r="GCR436" s="234"/>
      <c r="GCS436" s="234"/>
      <c r="GCT436" s="234"/>
      <c r="GCU436" s="234"/>
      <c r="GCV436" s="234"/>
      <c r="GCW436" s="234"/>
      <c r="GCX436" s="234"/>
      <c r="GCY436" s="234"/>
      <c r="GCZ436" s="234"/>
      <c r="GDA436" s="234"/>
      <c r="GDB436" s="234"/>
      <c r="GDC436" s="234"/>
      <c r="GDD436" s="234"/>
      <c r="GDE436" s="234"/>
      <c r="GDF436" s="234"/>
      <c r="GDG436" s="234"/>
      <c r="GDH436" s="234"/>
      <c r="GDI436" s="234"/>
      <c r="GDJ436" s="234"/>
      <c r="GDK436" s="234"/>
      <c r="GDL436" s="234"/>
      <c r="GDM436" s="234"/>
      <c r="GDN436" s="234"/>
      <c r="GDO436" s="234"/>
      <c r="GDP436" s="234"/>
      <c r="GDQ436" s="234"/>
      <c r="GDR436" s="234"/>
      <c r="GDS436" s="234"/>
      <c r="GDT436" s="234"/>
      <c r="GDU436" s="234"/>
      <c r="GDV436" s="234"/>
      <c r="GDW436" s="234"/>
      <c r="GDX436" s="234"/>
      <c r="GDY436" s="234"/>
      <c r="GDZ436" s="234"/>
      <c r="GEA436" s="234"/>
      <c r="GEB436" s="234"/>
      <c r="GEC436" s="234"/>
      <c r="GED436" s="234"/>
      <c r="GEE436" s="234"/>
      <c r="GEF436" s="234"/>
      <c r="GEG436" s="234"/>
      <c r="GEH436" s="234"/>
      <c r="GEI436" s="234"/>
      <c r="GEJ436" s="234"/>
      <c r="GEK436" s="234"/>
      <c r="GEL436" s="234"/>
      <c r="GEM436" s="234"/>
      <c r="GEN436" s="234"/>
      <c r="GEO436" s="234"/>
      <c r="GEP436" s="234"/>
      <c r="GEQ436" s="234"/>
      <c r="GER436" s="234"/>
      <c r="GES436" s="234"/>
      <c r="GET436" s="234"/>
      <c r="GEU436" s="234"/>
      <c r="GEV436" s="234"/>
      <c r="GEW436" s="234"/>
      <c r="GEX436" s="234"/>
      <c r="GEY436" s="234"/>
      <c r="GEZ436" s="234"/>
      <c r="GFA436" s="234"/>
      <c r="GFB436" s="234"/>
      <c r="GFC436" s="234"/>
      <c r="GFD436" s="234"/>
      <c r="GFE436" s="234"/>
      <c r="GFF436" s="234"/>
      <c r="GFG436" s="234"/>
      <c r="GFH436" s="234"/>
      <c r="GFI436" s="234"/>
      <c r="GFJ436" s="234"/>
      <c r="GFK436" s="234"/>
      <c r="GFL436" s="234"/>
      <c r="GFM436" s="234"/>
      <c r="GFN436" s="234"/>
      <c r="GFO436" s="234"/>
      <c r="GFP436" s="234"/>
      <c r="GFQ436" s="234"/>
      <c r="GFR436" s="234"/>
      <c r="GFS436" s="234"/>
      <c r="GFT436" s="234"/>
      <c r="GFU436" s="234"/>
      <c r="GFV436" s="234"/>
      <c r="GFW436" s="234"/>
      <c r="GFX436" s="234"/>
      <c r="GFY436" s="234"/>
      <c r="GFZ436" s="234"/>
      <c r="GGA436" s="234"/>
      <c r="GGB436" s="234"/>
      <c r="GGC436" s="234"/>
      <c r="GGD436" s="234"/>
      <c r="GGE436" s="234"/>
      <c r="GGF436" s="234"/>
      <c r="GGG436" s="234"/>
      <c r="GGH436" s="234"/>
      <c r="GGI436" s="234"/>
      <c r="GGJ436" s="234"/>
      <c r="GGK436" s="234"/>
      <c r="GGL436" s="234"/>
      <c r="GGM436" s="234"/>
      <c r="GGN436" s="234"/>
      <c r="GGO436" s="234"/>
      <c r="GGP436" s="234"/>
      <c r="GGQ436" s="234"/>
      <c r="GGR436" s="234"/>
      <c r="GGS436" s="234"/>
      <c r="GGT436" s="234"/>
      <c r="GGU436" s="234"/>
      <c r="GGV436" s="234"/>
      <c r="GGW436" s="234"/>
      <c r="GGX436" s="234"/>
      <c r="GGY436" s="234"/>
      <c r="GGZ436" s="234"/>
      <c r="GHA436" s="234"/>
      <c r="GHB436" s="234"/>
      <c r="GHC436" s="234"/>
      <c r="GHD436" s="234"/>
      <c r="GHE436" s="234"/>
      <c r="GHF436" s="234"/>
      <c r="GHG436" s="234"/>
      <c r="GHH436" s="234"/>
      <c r="GHI436" s="234"/>
      <c r="GHJ436" s="234"/>
      <c r="GHK436" s="234"/>
      <c r="GHL436" s="234"/>
      <c r="GHM436" s="234"/>
      <c r="GHN436" s="234"/>
      <c r="GHO436" s="234"/>
      <c r="GHP436" s="234"/>
      <c r="GHQ436" s="234"/>
      <c r="GHR436" s="234"/>
      <c r="GHS436" s="234"/>
      <c r="GHT436" s="234"/>
      <c r="GHU436" s="234"/>
      <c r="GHV436" s="234"/>
      <c r="GHW436" s="234"/>
      <c r="GHX436" s="234"/>
      <c r="GHY436" s="234"/>
      <c r="GHZ436" s="234"/>
      <c r="GIA436" s="234"/>
      <c r="GIB436" s="234"/>
      <c r="GIC436" s="234"/>
      <c r="GID436" s="234"/>
      <c r="GIE436" s="234"/>
      <c r="GIF436" s="234"/>
      <c r="GIG436" s="234"/>
      <c r="GIH436" s="234"/>
      <c r="GII436" s="234"/>
      <c r="GIJ436" s="234"/>
      <c r="GIK436" s="234"/>
      <c r="GIL436" s="234"/>
      <c r="GIM436" s="234"/>
      <c r="GIN436" s="234"/>
      <c r="GIO436" s="234"/>
      <c r="GIP436" s="234"/>
      <c r="GIQ436" s="234"/>
      <c r="GIR436" s="234"/>
      <c r="GIS436" s="234"/>
      <c r="GIT436" s="234"/>
      <c r="GIU436" s="234"/>
      <c r="GIV436" s="234"/>
      <c r="GIW436" s="234"/>
      <c r="GIX436" s="234"/>
      <c r="GIY436" s="234"/>
      <c r="GIZ436" s="234"/>
      <c r="GJA436" s="234"/>
      <c r="GJB436" s="234"/>
      <c r="GJC436" s="234"/>
      <c r="GJD436" s="234"/>
      <c r="GJE436" s="234"/>
      <c r="GJF436" s="234"/>
      <c r="GJG436" s="234"/>
      <c r="GJH436" s="234"/>
      <c r="GJI436" s="234"/>
      <c r="GJJ436" s="234"/>
      <c r="GJK436" s="234"/>
      <c r="GJL436" s="234"/>
      <c r="GJM436" s="234"/>
      <c r="GJN436" s="234"/>
      <c r="GJO436" s="234"/>
      <c r="GJP436" s="234"/>
      <c r="GJQ436" s="234"/>
      <c r="GJR436" s="234"/>
      <c r="GJS436" s="234"/>
      <c r="GJT436" s="234"/>
      <c r="GJU436" s="234"/>
      <c r="GJV436" s="234"/>
      <c r="GJW436" s="234"/>
      <c r="GJX436" s="234"/>
      <c r="GJY436" s="234"/>
      <c r="GJZ436" s="234"/>
      <c r="GKA436" s="234"/>
      <c r="GKB436" s="234"/>
      <c r="GKC436" s="234"/>
      <c r="GKD436" s="234"/>
      <c r="GKE436" s="234"/>
      <c r="GKF436" s="234"/>
      <c r="GKG436" s="234"/>
      <c r="GKH436" s="234"/>
      <c r="GKI436" s="234"/>
      <c r="GKJ436" s="234"/>
      <c r="GKK436" s="234"/>
      <c r="GKL436" s="234"/>
      <c r="GKM436" s="234"/>
      <c r="GKN436" s="234"/>
      <c r="GKO436" s="234"/>
      <c r="GKP436" s="234"/>
      <c r="GKQ436" s="234"/>
      <c r="GKR436" s="234"/>
      <c r="GKS436" s="234"/>
      <c r="GKT436" s="234"/>
      <c r="GKU436" s="234"/>
      <c r="GKV436" s="234"/>
      <c r="GKW436" s="234"/>
      <c r="GKX436" s="234"/>
      <c r="GKY436" s="234"/>
      <c r="GKZ436" s="234"/>
      <c r="GLA436" s="234"/>
      <c r="GLB436" s="234"/>
      <c r="GLC436" s="234"/>
      <c r="GLD436" s="234"/>
      <c r="GLE436" s="234"/>
      <c r="GLF436" s="234"/>
      <c r="GLG436" s="234"/>
      <c r="GLH436" s="234"/>
      <c r="GLI436" s="234"/>
      <c r="GLJ436" s="234"/>
      <c r="GLK436" s="234"/>
      <c r="GLL436" s="234"/>
      <c r="GLM436" s="234"/>
      <c r="GLN436" s="234"/>
      <c r="GLO436" s="234"/>
      <c r="GLP436" s="234"/>
      <c r="GLQ436" s="234"/>
      <c r="GLR436" s="234"/>
      <c r="GLS436" s="234"/>
      <c r="GLT436" s="234"/>
      <c r="GLU436" s="234"/>
      <c r="GLV436" s="234"/>
      <c r="GLW436" s="234"/>
      <c r="GLX436" s="234"/>
      <c r="GLY436" s="234"/>
      <c r="GLZ436" s="234"/>
      <c r="GMA436" s="234"/>
      <c r="GMB436" s="234"/>
      <c r="GMC436" s="234"/>
      <c r="GMD436" s="234"/>
      <c r="GME436" s="234"/>
      <c r="GMF436" s="234"/>
      <c r="GMG436" s="234"/>
      <c r="GMH436" s="234"/>
      <c r="GMI436" s="234"/>
      <c r="GMJ436" s="234"/>
      <c r="GMK436" s="234"/>
      <c r="GML436" s="234"/>
      <c r="GMM436" s="234"/>
      <c r="GMN436" s="234"/>
      <c r="GMO436" s="234"/>
      <c r="GMP436" s="234"/>
      <c r="GMQ436" s="234"/>
      <c r="GMR436" s="234"/>
      <c r="GMS436" s="234"/>
      <c r="GMT436" s="234"/>
      <c r="GMU436" s="234"/>
      <c r="GMV436" s="234"/>
      <c r="GMW436" s="234"/>
      <c r="GMX436" s="234"/>
      <c r="GMY436" s="234"/>
      <c r="GMZ436" s="234"/>
      <c r="GNA436" s="234"/>
      <c r="GNB436" s="234"/>
      <c r="GNC436" s="234"/>
      <c r="GND436" s="234"/>
      <c r="GNE436" s="234"/>
      <c r="GNF436" s="234"/>
      <c r="GNG436" s="234"/>
      <c r="GNH436" s="234"/>
      <c r="GNI436" s="234"/>
      <c r="GNJ436" s="234"/>
      <c r="GNK436" s="234"/>
      <c r="GNL436" s="234"/>
      <c r="GNM436" s="234"/>
      <c r="GNN436" s="234"/>
      <c r="GNO436" s="234"/>
      <c r="GNP436" s="234"/>
      <c r="GNQ436" s="234"/>
      <c r="GNR436" s="234"/>
      <c r="GNS436" s="234"/>
      <c r="GNT436" s="234"/>
      <c r="GNU436" s="234"/>
      <c r="GNV436" s="234"/>
      <c r="GNW436" s="234"/>
      <c r="GNX436" s="234"/>
      <c r="GNY436" s="234"/>
      <c r="GNZ436" s="234"/>
      <c r="GOA436" s="234"/>
      <c r="GOB436" s="234"/>
      <c r="GOC436" s="234"/>
      <c r="GOD436" s="234"/>
      <c r="GOE436" s="234"/>
      <c r="GOF436" s="234"/>
      <c r="GOG436" s="234"/>
      <c r="GOH436" s="234"/>
      <c r="GOI436" s="234"/>
      <c r="GOJ436" s="234"/>
      <c r="GOK436" s="234"/>
      <c r="GOL436" s="234"/>
      <c r="GOM436" s="234"/>
      <c r="GON436" s="234"/>
      <c r="GOO436" s="234"/>
      <c r="GOP436" s="234"/>
      <c r="GOQ436" s="234"/>
      <c r="GOR436" s="234"/>
      <c r="GOS436" s="234"/>
      <c r="GOT436" s="234"/>
      <c r="GOU436" s="234"/>
      <c r="GOV436" s="234"/>
      <c r="GOW436" s="234"/>
      <c r="GOX436" s="234"/>
      <c r="GOY436" s="234"/>
      <c r="GOZ436" s="234"/>
      <c r="GPA436" s="234"/>
      <c r="GPB436" s="234"/>
      <c r="GPC436" s="234"/>
      <c r="GPD436" s="234"/>
      <c r="GPE436" s="234"/>
      <c r="GPF436" s="234"/>
      <c r="GPG436" s="234"/>
      <c r="GPH436" s="234"/>
      <c r="GPI436" s="234"/>
      <c r="GPJ436" s="234"/>
      <c r="GPK436" s="234"/>
      <c r="GPL436" s="234"/>
      <c r="GPM436" s="234"/>
      <c r="GPN436" s="234"/>
      <c r="GPO436" s="234"/>
      <c r="GPP436" s="234"/>
      <c r="GPQ436" s="234"/>
      <c r="GPR436" s="234"/>
      <c r="GPS436" s="234"/>
      <c r="GPT436" s="234"/>
      <c r="GPU436" s="234"/>
      <c r="GPV436" s="234"/>
      <c r="GPW436" s="234"/>
      <c r="GPX436" s="234"/>
      <c r="GPY436" s="234"/>
      <c r="GPZ436" s="234"/>
      <c r="GQA436" s="234"/>
      <c r="GQB436" s="234"/>
      <c r="GQC436" s="234"/>
      <c r="GQD436" s="234"/>
      <c r="GQE436" s="234"/>
      <c r="GQF436" s="234"/>
      <c r="GQG436" s="234"/>
      <c r="GQH436" s="234"/>
      <c r="GQI436" s="234"/>
      <c r="GQJ436" s="234"/>
      <c r="GQK436" s="234"/>
      <c r="GQL436" s="234"/>
      <c r="GQM436" s="234"/>
      <c r="GQN436" s="234"/>
      <c r="GQO436" s="234"/>
      <c r="GQP436" s="234"/>
      <c r="GQQ436" s="234"/>
      <c r="GQR436" s="234"/>
      <c r="GQS436" s="234"/>
      <c r="GQT436" s="234"/>
      <c r="GQU436" s="234"/>
      <c r="GQV436" s="234"/>
      <c r="GQW436" s="234"/>
      <c r="GQX436" s="234"/>
      <c r="GQY436" s="234"/>
      <c r="GQZ436" s="234"/>
      <c r="GRA436" s="234"/>
      <c r="GRB436" s="234"/>
      <c r="GRC436" s="234"/>
      <c r="GRD436" s="234"/>
      <c r="GRE436" s="234"/>
      <c r="GRF436" s="234"/>
      <c r="GRG436" s="234"/>
      <c r="GRH436" s="234"/>
      <c r="GRI436" s="234"/>
      <c r="GRJ436" s="234"/>
      <c r="GRK436" s="234"/>
      <c r="GRL436" s="234"/>
      <c r="GRM436" s="234"/>
      <c r="GRN436" s="234"/>
      <c r="GRO436" s="234"/>
      <c r="GRP436" s="234"/>
      <c r="GRQ436" s="234"/>
      <c r="GRR436" s="234"/>
      <c r="GRS436" s="234"/>
      <c r="GRT436" s="234"/>
      <c r="GRU436" s="234"/>
      <c r="GRV436" s="234"/>
      <c r="GRW436" s="234"/>
      <c r="GRX436" s="234"/>
      <c r="GRY436" s="234"/>
      <c r="GRZ436" s="234"/>
      <c r="GSA436" s="234"/>
      <c r="GSB436" s="234"/>
      <c r="GSC436" s="234"/>
      <c r="GSD436" s="234"/>
      <c r="GSE436" s="234"/>
      <c r="GSF436" s="234"/>
      <c r="GSG436" s="234"/>
      <c r="GSH436" s="234"/>
      <c r="GSI436" s="234"/>
      <c r="GSJ436" s="234"/>
      <c r="GSK436" s="234"/>
      <c r="GSL436" s="234"/>
      <c r="GSM436" s="234"/>
      <c r="GSN436" s="234"/>
      <c r="GSO436" s="234"/>
      <c r="GSP436" s="234"/>
      <c r="GSQ436" s="234"/>
      <c r="GSR436" s="234"/>
      <c r="GSS436" s="234"/>
      <c r="GST436" s="234"/>
      <c r="GSU436" s="234"/>
      <c r="GSV436" s="234"/>
      <c r="GSW436" s="234"/>
      <c r="GSX436" s="234"/>
      <c r="GSY436" s="234"/>
      <c r="GSZ436" s="234"/>
      <c r="GTA436" s="234"/>
      <c r="GTB436" s="234"/>
      <c r="GTC436" s="234"/>
      <c r="GTD436" s="234"/>
      <c r="GTE436" s="234"/>
      <c r="GTF436" s="234"/>
      <c r="GTG436" s="234"/>
      <c r="GTH436" s="234"/>
      <c r="GTI436" s="234"/>
      <c r="GTJ436" s="234"/>
      <c r="GTK436" s="234"/>
      <c r="GTL436" s="234"/>
      <c r="GTM436" s="234"/>
      <c r="GTN436" s="234"/>
      <c r="GTO436" s="234"/>
      <c r="GTP436" s="234"/>
      <c r="GTQ436" s="234"/>
      <c r="GTR436" s="234"/>
      <c r="GTS436" s="234"/>
      <c r="GTT436" s="234"/>
      <c r="GTU436" s="234"/>
      <c r="GTV436" s="234"/>
      <c r="GTW436" s="234"/>
      <c r="GTX436" s="234"/>
      <c r="GTY436" s="234"/>
      <c r="GTZ436" s="234"/>
      <c r="GUA436" s="234"/>
      <c r="GUB436" s="234"/>
      <c r="GUC436" s="234"/>
      <c r="GUD436" s="234"/>
      <c r="GUE436" s="234"/>
      <c r="GUF436" s="234"/>
      <c r="GUG436" s="234"/>
      <c r="GUH436" s="234"/>
      <c r="GUI436" s="234"/>
      <c r="GUJ436" s="234"/>
      <c r="GUK436" s="234"/>
      <c r="GUL436" s="234"/>
      <c r="GUM436" s="234"/>
      <c r="GUN436" s="234"/>
      <c r="GUO436" s="234"/>
      <c r="GUP436" s="234"/>
      <c r="GUQ436" s="234"/>
      <c r="GUR436" s="234"/>
      <c r="GUS436" s="234"/>
      <c r="GUT436" s="234"/>
      <c r="GUU436" s="234"/>
      <c r="GUV436" s="234"/>
      <c r="GUW436" s="234"/>
      <c r="GUX436" s="234"/>
      <c r="GUY436" s="234"/>
      <c r="GUZ436" s="234"/>
      <c r="GVA436" s="234"/>
      <c r="GVB436" s="234"/>
      <c r="GVC436" s="234"/>
      <c r="GVD436" s="234"/>
      <c r="GVE436" s="234"/>
      <c r="GVF436" s="234"/>
      <c r="GVG436" s="234"/>
      <c r="GVH436" s="234"/>
      <c r="GVI436" s="234"/>
      <c r="GVJ436" s="234"/>
      <c r="GVK436" s="234"/>
      <c r="GVL436" s="234"/>
      <c r="GVM436" s="234"/>
      <c r="GVN436" s="234"/>
      <c r="GVO436" s="234"/>
      <c r="GVP436" s="234"/>
      <c r="GVQ436" s="234"/>
      <c r="GVR436" s="234"/>
      <c r="GVS436" s="234"/>
      <c r="GVT436" s="234"/>
      <c r="GVU436" s="234"/>
      <c r="GVV436" s="234"/>
      <c r="GVW436" s="234"/>
      <c r="GVX436" s="234"/>
      <c r="GVY436" s="234"/>
      <c r="GVZ436" s="234"/>
      <c r="GWA436" s="234"/>
      <c r="GWB436" s="234"/>
      <c r="GWC436" s="234"/>
      <c r="GWD436" s="234"/>
      <c r="GWE436" s="234"/>
      <c r="GWF436" s="234"/>
      <c r="GWG436" s="234"/>
      <c r="GWH436" s="234"/>
      <c r="GWI436" s="234"/>
      <c r="GWJ436" s="234"/>
      <c r="GWK436" s="234"/>
      <c r="GWL436" s="234"/>
      <c r="GWM436" s="234"/>
      <c r="GWN436" s="234"/>
      <c r="GWO436" s="234"/>
      <c r="GWP436" s="234"/>
      <c r="GWQ436" s="234"/>
      <c r="GWR436" s="234"/>
      <c r="GWS436" s="234"/>
      <c r="GWT436" s="234"/>
      <c r="GWU436" s="234"/>
      <c r="GWV436" s="234"/>
      <c r="GWW436" s="234"/>
      <c r="GWX436" s="234"/>
      <c r="GWY436" s="234"/>
      <c r="GWZ436" s="234"/>
      <c r="GXA436" s="234"/>
      <c r="GXB436" s="234"/>
      <c r="GXC436" s="234"/>
      <c r="GXD436" s="234"/>
      <c r="GXE436" s="234"/>
      <c r="GXF436" s="234"/>
      <c r="GXG436" s="234"/>
      <c r="GXH436" s="234"/>
      <c r="GXI436" s="234"/>
      <c r="GXJ436" s="234"/>
      <c r="GXK436" s="234"/>
      <c r="GXL436" s="234"/>
      <c r="GXM436" s="234"/>
      <c r="GXN436" s="234"/>
      <c r="GXO436" s="234"/>
      <c r="GXP436" s="234"/>
      <c r="GXQ436" s="234"/>
      <c r="GXR436" s="234"/>
      <c r="GXS436" s="234"/>
      <c r="GXT436" s="234"/>
      <c r="GXU436" s="234"/>
      <c r="GXV436" s="234"/>
      <c r="GXW436" s="234"/>
      <c r="GXX436" s="234"/>
      <c r="GXY436" s="234"/>
      <c r="GXZ436" s="234"/>
      <c r="GYA436" s="234"/>
      <c r="GYB436" s="234"/>
      <c r="GYC436" s="234"/>
      <c r="GYD436" s="234"/>
      <c r="GYE436" s="234"/>
      <c r="GYF436" s="234"/>
      <c r="GYG436" s="234"/>
      <c r="GYH436" s="234"/>
      <c r="GYI436" s="234"/>
      <c r="GYJ436" s="234"/>
      <c r="GYK436" s="234"/>
      <c r="GYL436" s="234"/>
      <c r="GYM436" s="234"/>
      <c r="GYN436" s="234"/>
      <c r="GYO436" s="234"/>
      <c r="GYP436" s="234"/>
      <c r="GYQ436" s="234"/>
      <c r="GYR436" s="234"/>
      <c r="GYS436" s="234"/>
      <c r="GYT436" s="234"/>
      <c r="GYU436" s="234"/>
      <c r="GYV436" s="234"/>
      <c r="GYW436" s="234"/>
      <c r="GYX436" s="234"/>
      <c r="GYY436" s="234"/>
      <c r="GYZ436" s="234"/>
      <c r="GZA436" s="234"/>
      <c r="GZB436" s="234"/>
      <c r="GZC436" s="234"/>
      <c r="GZD436" s="234"/>
      <c r="GZE436" s="234"/>
      <c r="GZF436" s="234"/>
      <c r="GZG436" s="234"/>
      <c r="GZH436" s="234"/>
      <c r="GZI436" s="234"/>
      <c r="GZJ436" s="234"/>
      <c r="GZK436" s="234"/>
      <c r="GZL436" s="234"/>
      <c r="GZM436" s="234"/>
      <c r="GZN436" s="234"/>
      <c r="GZO436" s="234"/>
      <c r="GZP436" s="234"/>
      <c r="GZQ436" s="234"/>
      <c r="GZR436" s="234"/>
      <c r="GZS436" s="234"/>
      <c r="GZT436" s="234"/>
      <c r="GZU436" s="234"/>
      <c r="GZV436" s="234"/>
      <c r="GZW436" s="234"/>
      <c r="GZX436" s="234"/>
      <c r="GZY436" s="234"/>
      <c r="GZZ436" s="234"/>
      <c r="HAA436" s="234"/>
      <c r="HAB436" s="234"/>
      <c r="HAC436" s="234"/>
      <c r="HAD436" s="234"/>
      <c r="HAE436" s="234"/>
      <c r="HAF436" s="234"/>
      <c r="HAG436" s="234"/>
      <c r="HAH436" s="234"/>
      <c r="HAI436" s="234"/>
      <c r="HAJ436" s="234"/>
      <c r="HAK436" s="234"/>
      <c r="HAL436" s="234"/>
      <c r="HAM436" s="234"/>
      <c r="HAN436" s="234"/>
      <c r="HAO436" s="234"/>
      <c r="HAP436" s="234"/>
      <c r="HAQ436" s="234"/>
      <c r="HAR436" s="234"/>
      <c r="HAS436" s="234"/>
      <c r="HAT436" s="234"/>
      <c r="HAU436" s="234"/>
      <c r="HAV436" s="234"/>
      <c r="HAW436" s="234"/>
      <c r="HAX436" s="234"/>
      <c r="HAY436" s="234"/>
      <c r="HAZ436" s="234"/>
      <c r="HBA436" s="234"/>
      <c r="HBB436" s="234"/>
      <c r="HBC436" s="234"/>
      <c r="HBD436" s="234"/>
      <c r="HBE436" s="234"/>
      <c r="HBF436" s="234"/>
      <c r="HBG436" s="234"/>
      <c r="HBH436" s="234"/>
      <c r="HBI436" s="234"/>
      <c r="HBJ436" s="234"/>
      <c r="HBK436" s="234"/>
      <c r="HBL436" s="234"/>
      <c r="HBM436" s="234"/>
      <c r="HBN436" s="234"/>
      <c r="HBO436" s="234"/>
      <c r="HBP436" s="234"/>
      <c r="HBQ436" s="234"/>
      <c r="HBR436" s="234"/>
      <c r="HBS436" s="234"/>
      <c r="HBT436" s="234"/>
      <c r="HBU436" s="234"/>
      <c r="HBV436" s="234"/>
      <c r="HBW436" s="234"/>
      <c r="HBX436" s="234"/>
      <c r="HBY436" s="234"/>
      <c r="HBZ436" s="234"/>
      <c r="HCA436" s="234"/>
      <c r="HCB436" s="234"/>
      <c r="HCC436" s="234"/>
      <c r="HCD436" s="234"/>
      <c r="HCE436" s="234"/>
      <c r="HCF436" s="234"/>
      <c r="HCG436" s="234"/>
      <c r="HCH436" s="234"/>
      <c r="HCI436" s="234"/>
      <c r="HCJ436" s="234"/>
      <c r="HCK436" s="234"/>
      <c r="HCL436" s="234"/>
      <c r="HCM436" s="234"/>
      <c r="HCN436" s="234"/>
      <c r="HCO436" s="234"/>
      <c r="HCP436" s="234"/>
      <c r="HCQ436" s="234"/>
      <c r="HCR436" s="234"/>
      <c r="HCS436" s="234"/>
      <c r="HCT436" s="234"/>
      <c r="HCU436" s="234"/>
      <c r="HCV436" s="234"/>
      <c r="HCW436" s="234"/>
      <c r="HCX436" s="234"/>
      <c r="HCY436" s="234"/>
      <c r="HCZ436" s="234"/>
      <c r="HDA436" s="234"/>
      <c r="HDB436" s="234"/>
      <c r="HDC436" s="234"/>
      <c r="HDD436" s="234"/>
      <c r="HDE436" s="234"/>
      <c r="HDF436" s="234"/>
      <c r="HDG436" s="234"/>
      <c r="HDH436" s="234"/>
      <c r="HDI436" s="234"/>
      <c r="HDJ436" s="234"/>
      <c r="HDK436" s="234"/>
      <c r="HDL436" s="234"/>
      <c r="HDM436" s="234"/>
      <c r="HDN436" s="234"/>
      <c r="HDO436" s="234"/>
      <c r="HDP436" s="234"/>
      <c r="HDQ436" s="234"/>
      <c r="HDR436" s="234"/>
      <c r="HDS436" s="234"/>
      <c r="HDT436" s="234"/>
      <c r="HDU436" s="234"/>
      <c r="HDV436" s="234"/>
      <c r="HDW436" s="234"/>
      <c r="HDX436" s="234"/>
      <c r="HDY436" s="234"/>
      <c r="HDZ436" s="234"/>
      <c r="HEA436" s="234"/>
      <c r="HEB436" s="234"/>
      <c r="HEC436" s="234"/>
      <c r="HED436" s="234"/>
      <c r="HEE436" s="234"/>
      <c r="HEF436" s="234"/>
      <c r="HEG436" s="234"/>
      <c r="HEH436" s="234"/>
      <c r="HEI436" s="234"/>
      <c r="HEJ436" s="234"/>
      <c r="HEK436" s="234"/>
      <c r="HEL436" s="234"/>
      <c r="HEM436" s="234"/>
      <c r="HEN436" s="234"/>
      <c r="HEO436" s="234"/>
      <c r="HEP436" s="234"/>
      <c r="HEQ436" s="234"/>
      <c r="HER436" s="234"/>
      <c r="HES436" s="234"/>
      <c r="HET436" s="234"/>
      <c r="HEU436" s="234"/>
      <c r="HEV436" s="234"/>
      <c r="HEW436" s="234"/>
      <c r="HEX436" s="234"/>
      <c r="HEY436" s="234"/>
      <c r="HEZ436" s="234"/>
      <c r="HFA436" s="234"/>
      <c r="HFB436" s="234"/>
      <c r="HFC436" s="234"/>
      <c r="HFD436" s="234"/>
      <c r="HFE436" s="234"/>
      <c r="HFF436" s="234"/>
      <c r="HFG436" s="234"/>
      <c r="HFH436" s="234"/>
      <c r="HFI436" s="234"/>
      <c r="HFJ436" s="234"/>
      <c r="HFK436" s="234"/>
      <c r="HFL436" s="234"/>
      <c r="HFM436" s="234"/>
      <c r="HFN436" s="234"/>
      <c r="HFO436" s="234"/>
      <c r="HFP436" s="234"/>
      <c r="HFQ436" s="234"/>
      <c r="HFR436" s="234"/>
      <c r="HFS436" s="234"/>
      <c r="HFT436" s="234"/>
      <c r="HFU436" s="234"/>
      <c r="HFV436" s="234"/>
      <c r="HFW436" s="234"/>
      <c r="HFX436" s="234"/>
      <c r="HFY436" s="234"/>
      <c r="HFZ436" s="234"/>
      <c r="HGA436" s="234"/>
      <c r="HGB436" s="234"/>
      <c r="HGC436" s="234"/>
      <c r="HGD436" s="234"/>
      <c r="HGE436" s="234"/>
      <c r="HGF436" s="234"/>
      <c r="HGG436" s="234"/>
      <c r="HGH436" s="234"/>
      <c r="HGI436" s="234"/>
      <c r="HGJ436" s="234"/>
      <c r="HGK436" s="234"/>
      <c r="HGL436" s="234"/>
      <c r="HGM436" s="234"/>
      <c r="HGN436" s="234"/>
      <c r="HGO436" s="234"/>
      <c r="HGP436" s="234"/>
      <c r="HGQ436" s="234"/>
      <c r="HGR436" s="234"/>
      <c r="HGS436" s="234"/>
      <c r="HGT436" s="234"/>
      <c r="HGU436" s="234"/>
      <c r="HGV436" s="234"/>
      <c r="HGW436" s="234"/>
      <c r="HGX436" s="234"/>
      <c r="HGY436" s="234"/>
      <c r="HGZ436" s="234"/>
      <c r="HHA436" s="234"/>
      <c r="HHB436" s="234"/>
      <c r="HHC436" s="234"/>
      <c r="HHD436" s="234"/>
      <c r="HHE436" s="234"/>
      <c r="HHF436" s="234"/>
      <c r="HHG436" s="234"/>
      <c r="HHH436" s="234"/>
      <c r="HHI436" s="234"/>
      <c r="HHJ436" s="234"/>
      <c r="HHK436" s="234"/>
      <c r="HHL436" s="234"/>
      <c r="HHM436" s="234"/>
      <c r="HHN436" s="234"/>
      <c r="HHO436" s="234"/>
      <c r="HHP436" s="234"/>
      <c r="HHQ436" s="234"/>
      <c r="HHR436" s="234"/>
      <c r="HHS436" s="234"/>
      <c r="HHT436" s="234"/>
      <c r="HHU436" s="234"/>
      <c r="HHV436" s="234"/>
      <c r="HHW436" s="234"/>
      <c r="HHX436" s="234"/>
      <c r="HHY436" s="234"/>
      <c r="HHZ436" s="234"/>
      <c r="HIA436" s="234"/>
      <c r="HIB436" s="234"/>
      <c r="HIC436" s="234"/>
      <c r="HID436" s="234"/>
      <c r="HIE436" s="234"/>
      <c r="HIF436" s="234"/>
      <c r="HIG436" s="234"/>
      <c r="HIH436" s="234"/>
      <c r="HII436" s="234"/>
      <c r="HIJ436" s="234"/>
      <c r="HIK436" s="234"/>
      <c r="HIL436" s="234"/>
      <c r="HIM436" s="234"/>
      <c r="HIN436" s="234"/>
      <c r="HIO436" s="234"/>
      <c r="HIP436" s="234"/>
      <c r="HIQ436" s="234"/>
      <c r="HIR436" s="234"/>
      <c r="HIS436" s="234"/>
      <c r="HIT436" s="234"/>
      <c r="HIU436" s="234"/>
      <c r="HIV436" s="234"/>
      <c r="HIW436" s="234"/>
      <c r="HIX436" s="234"/>
      <c r="HIY436" s="234"/>
      <c r="HIZ436" s="234"/>
      <c r="HJA436" s="234"/>
      <c r="HJB436" s="234"/>
      <c r="HJC436" s="234"/>
      <c r="HJD436" s="234"/>
      <c r="HJE436" s="234"/>
      <c r="HJF436" s="234"/>
      <c r="HJG436" s="234"/>
      <c r="HJH436" s="234"/>
      <c r="HJI436" s="234"/>
      <c r="HJJ436" s="234"/>
      <c r="HJK436" s="234"/>
      <c r="HJL436" s="234"/>
      <c r="HJM436" s="234"/>
      <c r="HJN436" s="234"/>
      <c r="HJO436" s="234"/>
      <c r="HJP436" s="234"/>
      <c r="HJQ436" s="234"/>
      <c r="HJR436" s="234"/>
      <c r="HJS436" s="234"/>
      <c r="HJT436" s="234"/>
      <c r="HJU436" s="234"/>
      <c r="HJV436" s="234"/>
      <c r="HJW436" s="234"/>
      <c r="HJX436" s="234"/>
      <c r="HJY436" s="234"/>
      <c r="HJZ436" s="234"/>
      <c r="HKA436" s="234"/>
      <c r="HKB436" s="234"/>
      <c r="HKC436" s="234"/>
      <c r="HKD436" s="234"/>
      <c r="HKE436" s="234"/>
      <c r="HKF436" s="234"/>
      <c r="HKG436" s="234"/>
      <c r="HKH436" s="234"/>
      <c r="HKI436" s="234"/>
      <c r="HKJ436" s="234"/>
      <c r="HKK436" s="234"/>
      <c r="HKL436" s="234"/>
      <c r="HKM436" s="234"/>
      <c r="HKN436" s="234"/>
      <c r="HKO436" s="234"/>
      <c r="HKP436" s="234"/>
      <c r="HKQ436" s="234"/>
      <c r="HKR436" s="234"/>
      <c r="HKS436" s="234"/>
      <c r="HKT436" s="234"/>
      <c r="HKU436" s="234"/>
      <c r="HKV436" s="234"/>
      <c r="HKW436" s="234"/>
      <c r="HKX436" s="234"/>
      <c r="HKY436" s="234"/>
      <c r="HKZ436" s="234"/>
      <c r="HLA436" s="234"/>
      <c r="HLB436" s="234"/>
      <c r="HLC436" s="234"/>
      <c r="HLD436" s="234"/>
      <c r="HLE436" s="234"/>
      <c r="HLF436" s="234"/>
      <c r="HLG436" s="234"/>
      <c r="HLH436" s="234"/>
      <c r="HLI436" s="234"/>
      <c r="HLJ436" s="234"/>
      <c r="HLK436" s="234"/>
      <c r="HLL436" s="234"/>
      <c r="HLM436" s="234"/>
      <c r="HLN436" s="234"/>
      <c r="HLO436" s="234"/>
      <c r="HLP436" s="234"/>
      <c r="HLQ436" s="234"/>
      <c r="HLR436" s="234"/>
      <c r="HLS436" s="234"/>
      <c r="HLT436" s="234"/>
      <c r="HLU436" s="234"/>
      <c r="HLV436" s="234"/>
      <c r="HLW436" s="234"/>
      <c r="HLX436" s="234"/>
      <c r="HLY436" s="234"/>
      <c r="HLZ436" s="234"/>
      <c r="HMA436" s="234"/>
      <c r="HMB436" s="234"/>
      <c r="HMC436" s="234"/>
      <c r="HMD436" s="234"/>
      <c r="HME436" s="234"/>
      <c r="HMF436" s="234"/>
      <c r="HMG436" s="234"/>
      <c r="HMH436" s="234"/>
      <c r="HMI436" s="234"/>
      <c r="HMJ436" s="234"/>
      <c r="HMK436" s="234"/>
      <c r="HML436" s="234"/>
      <c r="HMM436" s="234"/>
      <c r="HMN436" s="234"/>
      <c r="HMO436" s="234"/>
      <c r="HMP436" s="234"/>
      <c r="HMQ436" s="234"/>
      <c r="HMR436" s="234"/>
      <c r="HMS436" s="234"/>
      <c r="HMT436" s="234"/>
      <c r="HMU436" s="234"/>
      <c r="HMV436" s="234"/>
      <c r="HMW436" s="234"/>
      <c r="HMX436" s="234"/>
      <c r="HMY436" s="234"/>
      <c r="HMZ436" s="234"/>
      <c r="HNA436" s="234"/>
      <c r="HNB436" s="234"/>
      <c r="HNC436" s="234"/>
      <c r="HND436" s="234"/>
      <c r="HNE436" s="234"/>
      <c r="HNF436" s="234"/>
      <c r="HNG436" s="234"/>
      <c r="HNH436" s="234"/>
      <c r="HNI436" s="234"/>
      <c r="HNJ436" s="234"/>
      <c r="HNK436" s="234"/>
      <c r="HNL436" s="234"/>
      <c r="HNM436" s="234"/>
      <c r="HNN436" s="234"/>
      <c r="HNO436" s="234"/>
      <c r="HNP436" s="234"/>
      <c r="HNQ436" s="234"/>
      <c r="HNR436" s="234"/>
      <c r="HNS436" s="234"/>
      <c r="HNT436" s="234"/>
      <c r="HNU436" s="234"/>
      <c r="HNV436" s="234"/>
      <c r="HNW436" s="234"/>
      <c r="HNX436" s="234"/>
      <c r="HNY436" s="234"/>
      <c r="HNZ436" s="234"/>
      <c r="HOA436" s="234"/>
      <c r="HOB436" s="234"/>
      <c r="HOC436" s="234"/>
      <c r="HOD436" s="234"/>
      <c r="HOE436" s="234"/>
      <c r="HOF436" s="234"/>
      <c r="HOG436" s="234"/>
      <c r="HOH436" s="234"/>
      <c r="HOI436" s="234"/>
      <c r="HOJ436" s="234"/>
      <c r="HOK436" s="234"/>
      <c r="HOL436" s="234"/>
      <c r="HOM436" s="234"/>
      <c r="HON436" s="234"/>
      <c r="HOO436" s="234"/>
      <c r="HOP436" s="234"/>
      <c r="HOQ436" s="234"/>
      <c r="HOR436" s="234"/>
      <c r="HOS436" s="234"/>
      <c r="HOT436" s="234"/>
      <c r="HOU436" s="234"/>
      <c r="HOV436" s="234"/>
      <c r="HOW436" s="234"/>
      <c r="HOX436" s="234"/>
      <c r="HOY436" s="234"/>
      <c r="HOZ436" s="234"/>
      <c r="HPA436" s="234"/>
      <c r="HPB436" s="234"/>
      <c r="HPC436" s="234"/>
      <c r="HPD436" s="234"/>
      <c r="HPE436" s="234"/>
      <c r="HPF436" s="234"/>
      <c r="HPG436" s="234"/>
      <c r="HPH436" s="234"/>
      <c r="HPI436" s="234"/>
      <c r="HPJ436" s="234"/>
      <c r="HPK436" s="234"/>
      <c r="HPL436" s="234"/>
      <c r="HPM436" s="234"/>
      <c r="HPN436" s="234"/>
      <c r="HPO436" s="234"/>
      <c r="HPP436" s="234"/>
      <c r="HPQ436" s="234"/>
      <c r="HPR436" s="234"/>
      <c r="HPS436" s="234"/>
      <c r="HPT436" s="234"/>
      <c r="HPU436" s="234"/>
      <c r="HPV436" s="234"/>
      <c r="HPW436" s="234"/>
      <c r="HPX436" s="234"/>
      <c r="HPY436" s="234"/>
      <c r="HPZ436" s="234"/>
      <c r="HQA436" s="234"/>
      <c r="HQB436" s="234"/>
      <c r="HQC436" s="234"/>
      <c r="HQD436" s="234"/>
      <c r="HQE436" s="234"/>
      <c r="HQF436" s="234"/>
      <c r="HQG436" s="234"/>
      <c r="HQH436" s="234"/>
      <c r="HQI436" s="234"/>
      <c r="HQJ436" s="234"/>
      <c r="HQK436" s="234"/>
      <c r="HQL436" s="234"/>
      <c r="HQM436" s="234"/>
      <c r="HQN436" s="234"/>
      <c r="HQO436" s="234"/>
      <c r="HQP436" s="234"/>
      <c r="HQQ436" s="234"/>
      <c r="HQR436" s="234"/>
      <c r="HQS436" s="234"/>
      <c r="HQT436" s="234"/>
      <c r="HQU436" s="234"/>
      <c r="HQV436" s="234"/>
      <c r="HQW436" s="234"/>
      <c r="HQX436" s="234"/>
      <c r="HQY436" s="234"/>
      <c r="HQZ436" s="234"/>
      <c r="HRA436" s="234"/>
      <c r="HRB436" s="234"/>
      <c r="HRC436" s="234"/>
      <c r="HRD436" s="234"/>
      <c r="HRE436" s="234"/>
      <c r="HRF436" s="234"/>
      <c r="HRG436" s="234"/>
      <c r="HRH436" s="234"/>
      <c r="HRI436" s="234"/>
      <c r="HRJ436" s="234"/>
      <c r="HRK436" s="234"/>
      <c r="HRL436" s="234"/>
      <c r="HRM436" s="234"/>
      <c r="HRN436" s="234"/>
      <c r="HRO436" s="234"/>
      <c r="HRP436" s="234"/>
      <c r="HRQ436" s="234"/>
      <c r="HRR436" s="234"/>
      <c r="HRS436" s="234"/>
      <c r="HRT436" s="234"/>
      <c r="HRU436" s="234"/>
      <c r="HRV436" s="234"/>
      <c r="HRW436" s="234"/>
      <c r="HRX436" s="234"/>
      <c r="HRY436" s="234"/>
      <c r="HRZ436" s="234"/>
      <c r="HSA436" s="234"/>
      <c r="HSB436" s="234"/>
      <c r="HSC436" s="234"/>
      <c r="HSD436" s="234"/>
      <c r="HSE436" s="234"/>
      <c r="HSF436" s="234"/>
      <c r="HSG436" s="234"/>
      <c r="HSH436" s="234"/>
      <c r="HSI436" s="234"/>
      <c r="HSJ436" s="234"/>
      <c r="HSK436" s="234"/>
      <c r="HSL436" s="234"/>
      <c r="HSM436" s="234"/>
      <c r="HSN436" s="234"/>
      <c r="HSO436" s="234"/>
      <c r="HSP436" s="234"/>
      <c r="HSQ436" s="234"/>
      <c r="HSR436" s="234"/>
      <c r="HSS436" s="234"/>
      <c r="HST436" s="234"/>
      <c r="HSU436" s="234"/>
      <c r="HSV436" s="234"/>
      <c r="HSW436" s="234"/>
      <c r="HSX436" s="234"/>
      <c r="HSY436" s="234"/>
      <c r="HSZ436" s="234"/>
      <c r="HTA436" s="234"/>
      <c r="HTB436" s="234"/>
      <c r="HTC436" s="234"/>
      <c r="HTD436" s="234"/>
      <c r="HTE436" s="234"/>
      <c r="HTF436" s="234"/>
      <c r="HTG436" s="234"/>
      <c r="HTH436" s="234"/>
      <c r="HTI436" s="234"/>
      <c r="HTJ436" s="234"/>
      <c r="HTK436" s="234"/>
      <c r="HTL436" s="234"/>
      <c r="HTM436" s="234"/>
      <c r="HTN436" s="234"/>
      <c r="HTO436" s="234"/>
      <c r="HTP436" s="234"/>
      <c r="HTQ436" s="234"/>
      <c r="HTR436" s="234"/>
      <c r="HTS436" s="234"/>
      <c r="HTT436" s="234"/>
      <c r="HTU436" s="234"/>
      <c r="HTV436" s="234"/>
      <c r="HTW436" s="234"/>
      <c r="HTX436" s="234"/>
      <c r="HTY436" s="234"/>
      <c r="HTZ436" s="234"/>
      <c r="HUA436" s="234"/>
      <c r="HUB436" s="234"/>
      <c r="HUC436" s="234"/>
      <c r="HUD436" s="234"/>
      <c r="HUE436" s="234"/>
      <c r="HUF436" s="234"/>
      <c r="HUG436" s="234"/>
      <c r="HUH436" s="234"/>
      <c r="HUI436" s="234"/>
      <c r="HUJ436" s="234"/>
      <c r="HUK436" s="234"/>
      <c r="HUL436" s="234"/>
      <c r="HUM436" s="234"/>
      <c r="HUN436" s="234"/>
      <c r="HUO436" s="234"/>
      <c r="HUP436" s="234"/>
      <c r="HUQ436" s="234"/>
      <c r="HUR436" s="234"/>
      <c r="HUS436" s="234"/>
      <c r="HUT436" s="234"/>
      <c r="HUU436" s="234"/>
      <c r="HUV436" s="234"/>
      <c r="HUW436" s="234"/>
      <c r="HUX436" s="234"/>
      <c r="HUY436" s="234"/>
      <c r="HUZ436" s="234"/>
      <c r="HVA436" s="234"/>
      <c r="HVB436" s="234"/>
      <c r="HVC436" s="234"/>
      <c r="HVD436" s="234"/>
      <c r="HVE436" s="234"/>
      <c r="HVF436" s="234"/>
      <c r="HVG436" s="234"/>
      <c r="HVH436" s="234"/>
      <c r="HVI436" s="234"/>
      <c r="HVJ436" s="234"/>
      <c r="HVK436" s="234"/>
      <c r="HVL436" s="234"/>
      <c r="HVM436" s="234"/>
      <c r="HVN436" s="234"/>
      <c r="HVO436" s="234"/>
      <c r="HVP436" s="234"/>
      <c r="HVQ436" s="234"/>
      <c r="HVR436" s="234"/>
      <c r="HVS436" s="234"/>
      <c r="HVT436" s="234"/>
      <c r="HVU436" s="234"/>
      <c r="HVV436" s="234"/>
      <c r="HVW436" s="234"/>
      <c r="HVX436" s="234"/>
      <c r="HVY436" s="234"/>
      <c r="HVZ436" s="234"/>
      <c r="HWA436" s="234"/>
      <c r="HWB436" s="234"/>
      <c r="HWC436" s="234"/>
      <c r="HWD436" s="234"/>
      <c r="HWE436" s="234"/>
      <c r="HWF436" s="234"/>
      <c r="HWG436" s="234"/>
      <c r="HWH436" s="234"/>
      <c r="HWI436" s="234"/>
      <c r="HWJ436" s="234"/>
      <c r="HWK436" s="234"/>
      <c r="HWL436" s="234"/>
      <c r="HWM436" s="234"/>
      <c r="HWN436" s="234"/>
      <c r="HWO436" s="234"/>
      <c r="HWP436" s="234"/>
      <c r="HWQ436" s="234"/>
      <c r="HWR436" s="234"/>
      <c r="HWS436" s="234"/>
      <c r="HWT436" s="234"/>
      <c r="HWU436" s="234"/>
      <c r="HWV436" s="234"/>
      <c r="HWW436" s="234"/>
      <c r="HWX436" s="234"/>
      <c r="HWY436" s="234"/>
      <c r="HWZ436" s="234"/>
      <c r="HXA436" s="234"/>
      <c r="HXB436" s="234"/>
      <c r="HXC436" s="234"/>
      <c r="HXD436" s="234"/>
      <c r="HXE436" s="234"/>
      <c r="HXF436" s="234"/>
      <c r="HXG436" s="234"/>
      <c r="HXH436" s="234"/>
      <c r="HXI436" s="234"/>
      <c r="HXJ436" s="234"/>
      <c r="HXK436" s="234"/>
      <c r="HXL436" s="234"/>
      <c r="HXM436" s="234"/>
      <c r="HXN436" s="234"/>
      <c r="HXO436" s="234"/>
      <c r="HXP436" s="234"/>
      <c r="HXQ436" s="234"/>
      <c r="HXR436" s="234"/>
      <c r="HXS436" s="234"/>
      <c r="HXT436" s="234"/>
      <c r="HXU436" s="234"/>
      <c r="HXV436" s="234"/>
      <c r="HXW436" s="234"/>
      <c r="HXX436" s="234"/>
      <c r="HXY436" s="234"/>
      <c r="HXZ436" s="234"/>
      <c r="HYA436" s="234"/>
      <c r="HYB436" s="234"/>
      <c r="HYC436" s="234"/>
      <c r="HYD436" s="234"/>
      <c r="HYE436" s="234"/>
      <c r="HYF436" s="234"/>
      <c r="HYG436" s="234"/>
      <c r="HYH436" s="234"/>
      <c r="HYI436" s="234"/>
      <c r="HYJ436" s="234"/>
      <c r="HYK436" s="234"/>
      <c r="HYL436" s="234"/>
      <c r="HYM436" s="234"/>
      <c r="HYN436" s="234"/>
      <c r="HYO436" s="234"/>
      <c r="HYP436" s="234"/>
      <c r="HYQ436" s="234"/>
      <c r="HYR436" s="234"/>
      <c r="HYS436" s="234"/>
      <c r="HYT436" s="234"/>
      <c r="HYU436" s="234"/>
      <c r="HYV436" s="234"/>
      <c r="HYW436" s="234"/>
      <c r="HYX436" s="234"/>
      <c r="HYY436" s="234"/>
      <c r="HYZ436" s="234"/>
      <c r="HZA436" s="234"/>
      <c r="HZB436" s="234"/>
      <c r="HZC436" s="234"/>
      <c r="HZD436" s="234"/>
      <c r="HZE436" s="234"/>
      <c r="HZF436" s="234"/>
      <c r="HZG436" s="234"/>
      <c r="HZH436" s="234"/>
      <c r="HZI436" s="234"/>
      <c r="HZJ436" s="234"/>
      <c r="HZK436" s="234"/>
      <c r="HZL436" s="234"/>
      <c r="HZM436" s="234"/>
      <c r="HZN436" s="234"/>
      <c r="HZO436" s="234"/>
      <c r="HZP436" s="234"/>
      <c r="HZQ436" s="234"/>
      <c r="HZR436" s="234"/>
      <c r="HZS436" s="234"/>
      <c r="HZT436" s="234"/>
      <c r="HZU436" s="234"/>
      <c r="HZV436" s="234"/>
      <c r="HZW436" s="234"/>
      <c r="HZX436" s="234"/>
      <c r="HZY436" s="234"/>
      <c r="HZZ436" s="234"/>
      <c r="IAA436" s="234"/>
      <c r="IAB436" s="234"/>
      <c r="IAC436" s="234"/>
      <c r="IAD436" s="234"/>
      <c r="IAE436" s="234"/>
      <c r="IAF436" s="234"/>
      <c r="IAG436" s="234"/>
      <c r="IAH436" s="234"/>
      <c r="IAI436" s="234"/>
      <c r="IAJ436" s="234"/>
      <c r="IAK436" s="234"/>
      <c r="IAL436" s="234"/>
      <c r="IAM436" s="234"/>
      <c r="IAN436" s="234"/>
      <c r="IAO436" s="234"/>
      <c r="IAP436" s="234"/>
      <c r="IAQ436" s="234"/>
      <c r="IAR436" s="234"/>
      <c r="IAS436" s="234"/>
      <c r="IAT436" s="234"/>
      <c r="IAU436" s="234"/>
      <c r="IAV436" s="234"/>
      <c r="IAW436" s="234"/>
      <c r="IAX436" s="234"/>
      <c r="IAY436" s="234"/>
      <c r="IAZ436" s="234"/>
      <c r="IBA436" s="234"/>
      <c r="IBB436" s="234"/>
      <c r="IBC436" s="234"/>
      <c r="IBD436" s="234"/>
      <c r="IBE436" s="234"/>
      <c r="IBF436" s="234"/>
      <c r="IBG436" s="234"/>
      <c r="IBH436" s="234"/>
      <c r="IBI436" s="234"/>
      <c r="IBJ436" s="234"/>
      <c r="IBK436" s="234"/>
      <c r="IBL436" s="234"/>
      <c r="IBM436" s="234"/>
      <c r="IBN436" s="234"/>
      <c r="IBO436" s="234"/>
      <c r="IBP436" s="234"/>
      <c r="IBQ436" s="234"/>
      <c r="IBR436" s="234"/>
      <c r="IBS436" s="234"/>
      <c r="IBT436" s="234"/>
      <c r="IBU436" s="234"/>
      <c r="IBV436" s="234"/>
      <c r="IBW436" s="234"/>
      <c r="IBX436" s="234"/>
      <c r="IBY436" s="234"/>
      <c r="IBZ436" s="234"/>
      <c r="ICA436" s="234"/>
      <c r="ICB436" s="234"/>
      <c r="ICC436" s="234"/>
      <c r="ICD436" s="234"/>
      <c r="ICE436" s="234"/>
      <c r="ICF436" s="234"/>
      <c r="ICG436" s="234"/>
      <c r="ICH436" s="234"/>
      <c r="ICI436" s="234"/>
      <c r="ICJ436" s="234"/>
      <c r="ICK436" s="234"/>
      <c r="ICL436" s="234"/>
      <c r="ICM436" s="234"/>
      <c r="ICN436" s="234"/>
      <c r="ICO436" s="234"/>
      <c r="ICP436" s="234"/>
      <c r="ICQ436" s="234"/>
      <c r="ICR436" s="234"/>
      <c r="ICS436" s="234"/>
      <c r="ICT436" s="234"/>
      <c r="ICU436" s="234"/>
      <c r="ICV436" s="234"/>
      <c r="ICW436" s="234"/>
      <c r="ICX436" s="234"/>
      <c r="ICY436" s="234"/>
      <c r="ICZ436" s="234"/>
      <c r="IDA436" s="234"/>
      <c r="IDB436" s="234"/>
      <c r="IDC436" s="234"/>
      <c r="IDD436" s="234"/>
      <c r="IDE436" s="234"/>
      <c r="IDF436" s="234"/>
      <c r="IDG436" s="234"/>
      <c r="IDH436" s="234"/>
      <c r="IDI436" s="234"/>
      <c r="IDJ436" s="234"/>
      <c r="IDK436" s="234"/>
      <c r="IDL436" s="234"/>
      <c r="IDM436" s="234"/>
      <c r="IDN436" s="234"/>
      <c r="IDO436" s="234"/>
      <c r="IDP436" s="234"/>
      <c r="IDQ436" s="234"/>
      <c r="IDR436" s="234"/>
      <c r="IDS436" s="234"/>
      <c r="IDT436" s="234"/>
      <c r="IDU436" s="234"/>
      <c r="IDV436" s="234"/>
      <c r="IDW436" s="234"/>
      <c r="IDX436" s="234"/>
      <c r="IDY436" s="234"/>
      <c r="IDZ436" s="234"/>
      <c r="IEA436" s="234"/>
      <c r="IEB436" s="234"/>
      <c r="IEC436" s="234"/>
      <c r="IED436" s="234"/>
      <c r="IEE436" s="234"/>
      <c r="IEF436" s="234"/>
      <c r="IEG436" s="234"/>
      <c r="IEH436" s="234"/>
      <c r="IEI436" s="234"/>
      <c r="IEJ436" s="234"/>
      <c r="IEK436" s="234"/>
      <c r="IEL436" s="234"/>
      <c r="IEM436" s="234"/>
      <c r="IEN436" s="234"/>
      <c r="IEO436" s="234"/>
      <c r="IEP436" s="234"/>
      <c r="IEQ436" s="234"/>
      <c r="IER436" s="234"/>
      <c r="IES436" s="234"/>
      <c r="IET436" s="234"/>
      <c r="IEU436" s="234"/>
      <c r="IEV436" s="234"/>
      <c r="IEW436" s="234"/>
      <c r="IEX436" s="234"/>
      <c r="IEY436" s="234"/>
      <c r="IEZ436" s="234"/>
      <c r="IFA436" s="234"/>
      <c r="IFB436" s="234"/>
      <c r="IFC436" s="234"/>
      <c r="IFD436" s="234"/>
      <c r="IFE436" s="234"/>
      <c r="IFF436" s="234"/>
      <c r="IFG436" s="234"/>
      <c r="IFH436" s="234"/>
      <c r="IFI436" s="234"/>
      <c r="IFJ436" s="234"/>
      <c r="IFK436" s="234"/>
      <c r="IFL436" s="234"/>
      <c r="IFM436" s="234"/>
      <c r="IFN436" s="234"/>
      <c r="IFO436" s="234"/>
      <c r="IFP436" s="234"/>
      <c r="IFQ436" s="234"/>
      <c r="IFR436" s="234"/>
      <c r="IFS436" s="234"/>
      <c r="IFT436" s="234"/>
      <c r="IFU436" s="234"/>
      <c r="IFV436" s="234"/>
      <c r="IFW436" s="234"/>
      <c r="IFX436" s="234"/>
      <c r="IFY436" s="234"/>
      <c r="IFZ436" s="234"/>
      <c r="IGA436" s="234"/>
      <c r="IGB436" s="234"/>
      <c r="IGC436" s="234"/>
      <c r="IGD436" s="234"/>
      <c r="IGE436" s="234"/>
      <c r="IGF436" s="234"/>
      <c r="IGG436" s="234"/>
      <c r="IGH436" s="234"/>
      <c r="IGI436" s="234"/>
      <c r="IGJ436" s="234"/>
      <c r="IGK436" s="234"/>
      <c r="IGL436" s="234"/>
      <c r="IGM436" s="234"/>
      <c r="IGN436" s="234"/>
      <c r="IGO436" s="234"/>
      <c r="IGP436" s="234"/>
      <c r="IGQ436" s="234"/>
      <c r="IGR436" s="234"/>
      <c r="IGS436" s="234"/>
      <c r="IGT436" s="234"/>
      <c r="IGU436" s="234"/>
      <c r="IGV436" s="234"/>
      <c r="IGW436" s="234"/>
      <c r="IGX436" s="234"/>
      <c r="IGY436" s="234"/>
      <c r="IGZ436" s="234"/>
      <c r="IHA436" s="234"/>
      <c r="IHB436" s="234"/>
      <c r="IHC436" s="234"/>
      <c r="IHD436" s="234"/>
      <c r="IHE436" s="234"/>
      <c r="IHF436" s="234"/>
      <c r="IHG436" s="234"/>
      <c r="IHH436" s="234"/>
      <c r="IHI436" s="234"/>
      <c r="IHJ436" s="234"/>
      <c r="IHK436" s="234"/>
      <c r="IHL436" s="234"/>
      <c r="IHM436" s="234"/>
      <c r="IHN436" s="234"/>
      <c r="IHO436" s="234"/>
      <c r="IHP436" s="234"/>
      <c r="IHQ436" s="234"/>
      <c r="IHR436" s="234"/>
      <c r="IHS436" s="234"/>
      <c r="IHT436" s="234"/>
      <c r="IHU436" s="234"/>
      <c r="IHV436" s="234"/>
      <c r="IHW436" s="234"/>
      <c r="IHX436" s="234"/>
      <c r="IHY436" s="234"/>
      <c r="IHZ436" s="234"/>
      <c r="IIA436" s="234"/>
      <c r="IIB436" s="234"/>
      <c r="IIC436" s="234"/>
      <c r="IID436" s="234"/>
      <c r="IIE436" s="234"/>
      <c r="IIF436" s="234"/>
      <c r="IIG436" s="234"/>
      <c r="IIH436" s="234"/>
      <c r="III436" s="234"/>
      <c r="IIJ436" s="234"/>
      <c r="IIK436" s="234"/>
      <c r="IIL436" s="234"/>
      <c r="IIM436" s="234"/>
      <c r="IIN436" s="234"/>
      <c r="IIO436" s="234"/>
      <c r="IIP436" s="234"/>
      <c r="IIQ436" s="234"/>
      <c r="IIR436" s="234"/>
      <c r="IIS436" s="234"/>
      <c r="IIT436" s="234"/>
      <c r="IIU436" s="234"/>
      <c r="IIV436" s="234"/>
      <c r="IIW436" s="234"/>
      <c r="IIX436" s="234"/>
      <c r="IIY436" s="234"/>
      <c r="IIZ436" s="234"/>
      <c r="IJA436" s="234"/>
      <c r="IJB436" s="234"/>
      <c r="IJC436" s="234"/>
      <c r="IJD436" s="234"/>
      <c r="IJE436" s="234"/>
      <c r="IJF436" s="234"/>
      <c r="IJG436" s="234"/>
      <c r="IJH436" s="234"/>
      <c r="IJI436" s="234"/>
      <c r="IJJ436" s="234"/>
      <c r="IJK436" s="234"/>
      <c r="IJL436" s="234"/>
      <c r="IJM436" s="234"/>
      <c r="IJN436" s="234"/>
      <c r="IJO436" s="234"/>
      <c r="IJP436" s="234"/>
      <c r="IJQ436" s="234"/>
      <c r="IJR436" s="234"/>
      <c r="IJS436" s="234"/>
      <c r="IJT436" s="234"/>
      <c r="IJU436" s="234"/>
      <c r="IJV436" s="234"/>
      <c r="IJW436" s="234"/>
      <c r="IJX436" s="234"/>
      <c r="IJY436" s="234"/>
      <c r="IJZ436" s="234"/>
      <c r="IKA436" s="234"/>
      <c r="IKB436" s="234"/>
      <c r="IKC436" s="234"/>
      <c r="IKD436" s="234"/>
      <c r="IKE436" s="234"/>
      <c r="IKF436" s="234"/>
      <c r="IKG436" s="234"/>
      <c r="IKH436" s="234"/>
      <c r="IKI436" s="234"/>
      <c r="IKJ436" s="234"/>
      <c r="IKK436" s="234"/>
      <c r="IKL436" s="234"/>
      <c r="IKM436" s="234"/>
      <c r="IKN436" s="234"/>
      <c r="IKO436" s="234"/>
      <c r="IKP436" s="234"/>
      <c r="IKQ436" s="234"/>
      <c r="IKR436" s="234"/>
      <c r="IKS436" s="234"/>
      <c r="IKT436" s="234"/>
      <c r="IKU436" s="234"/>
      <c r="IKV436" s="234"/>
      <c r="IKW436" s="234"/>
      <c r="IKX436" s="234"/>
      <c r="IKY436" s="234"/>
      <c r="IKZ436" s="234"/>
      <c r="ILA436" s="234"/>
      <c r="ILB436" s="234"/>
      <c r="ILC436" s="234"/>
      <c r="ILD436" s="234"/>
      <c r="ILE436" s="234"/>
      <c r="ILF436" s="234"/>
      <c r="ILG436" s="234"/>
      <c r="ILH436" s="234"/>
      <c r="ILI436" s="234"/>
      <c r="ILJ436" s="234"/>
      <c r="ILK436" s="234"/>
      <c r="ILL436" s="234"/>
      <c r="ILM436" s="234"/>
      <c r="ILN436" s="234"/>
      <c r="ILO436" s="234"/>
      <c r="ILP436" s="234"/>
      <c r="ILQ436" s="234"/>
      <c r="ILR436" s="234"/>
      <c r="ILS436" s="234"/>
      <c r="ILT436" s="234"/>
      <c r="ILU436" s="234"/>
      <c r="ILV436" s="234"/>
      <c r="ILW436" s="234"/>
      <c r="ILX436" s="234"/>
      <c r="ILY436" s="234"/>
      <c r="ILZ436" s="234"/>
      <c r="IMA436" s="234"/>
      <c r="IMB436" s="234"/>
      <c r="IMC436" s="234"/>
      <c r="IMD436" s="234"/>
      <c r="IME436" s="234"/>
      <c r="IMF436" s="234"/>
      <c r="IMG436" s="234"/>
      <c r="IMH436" s="234"/>
      <c r="IMI436" s="234"/>
      <c r="IMJ436" s="234"/>
      <c r="IMK436" s="234"/>
      <c r="IML436" s="234"/>
      <c r="IMM436" s="234"/>
      <c r="IMN436" s="234"/>
      <c r="IMO436" s="234"/>
      <c r="IMP436" s="234"/>
      <c r="IMQ436" s="234"/>
      <c r="IMR436" s="234"/>
      <c r="IMS436" s="234"/>
      <c r="IMT436" s="234"/>
      <c r="IMU436" s="234"/>
      <c r="IMV436" s="234"/>
      <c r="IMW436" s="234"/>
      <c r="IMX436" s="234"/>
      <c r="IMY436" s="234"/>
      <c r="IMZ436" s="234"/>
      <c r="INA436" s="234"/>
      <c r="INB436" s="234"/>
      <c r="INC436" s="234"/>
      <c r="IND436" s="234"/>
      <c r="INE436" s="234"/>
      <c r="INF436" s="234"/>
      <c r="ING436" s="234"/>
      <c r="INH436" s="234"/>
      <c r="INI436" s="234"/>
      <c r="INJ436" s="234"/>
      <c r="INK436" s="234"/>
      <c r="INL436" s="234"/>
      <c r="INM436" s="234"/>
      <c r="INN436" s="234"/>
      <c r="INO436" s="234"/>
      <c r="INP436" s="234"/>
      <c r="INQ436" s="234"/>
      <c r="INR436" s="234"/>
      <c r="INS436" s="234"/>
      <c r="INT436" s="234"/>
      <c r="INU436" s="234"/>
      <c r="INV436" s="234"/>
      <c r="INW436" s="234"/>
      <c r="INX436" s="234"/>
      <c r="INY436" s="234"/>
      <c r="INZ436" s="234"/>
      <c r="IOA436" s="234"/>
      <c r="IOB436" s="234"/>
      <c r="IOC436" s="234"/>
      <c r="IOD436" s="234"/>
      <c r="IOE436" s="234"/>
      <c r="IOF436" s="234"/>
      <c r="IOG436" s="234"/>
      <c r="IOH436" s="234"/>
      <c r="IOI436" s="234"/>
      <c r="IOJ436" s="234"/>
      <c r="IOK436" s="234"/>
      <c r="IOL436" s="234"/>
      <c r="IOM436" s="234"/>
      <c r="ION436" s="234"/>
      <c r="IOO436" s="234"/>
      <c r="IOP436" s="234"/>
      <c r="IOQ436" s="234"/>
      <c r="IOR436" s="234"/>
      <c r="IOS436" s="234"/>
      <c r="IOT436" s="234"/>
      <c r="IOU436" s="234"/>
      <c r="IOV436" s="234"/>
      <c r="IOW436" s="234"/>
      <c r="IOX436" s="234"/>
      <c r="IOY436" s="234"/>
      <c r="IOZ436" s="234"/>
      <c r="IPA436" s="234"/>
      <c r="IPB436" s="234"/>
      <c r="IPC436" s="234"/>
      <c r="IPD436" s="234"/>
      <c r="IPE436" s="234"/>
      <c r="IPF436" s="234"/>
      <c r="IPG436" s="234"/>
      <c r="IPH436" s="234"/>
      <c r="IPI436" s="234"/>
      <c r="IPJ436" s="234"/>
      <c r="IPK436" s="234"/>
      <c r="IPL436" s="234"/>
      <c r="IPM436" s="234"/>
      <c r="IPN436" s="234"/>
      <c r="IPO436" s="234"/>
      <c r="IPP436" s="234"/>
      <c r="IPQ436" s="234"/>
      <c r="IPR436" s="234"/>
      <c r="IPS436" s="234"/>
      <c r="IPT436" s="234"/>
      <c r="IPU436" s="234"/>
      <c r="IPV436" s="234"/>
      <c r="IPW436" s="234"/>
      <c r="IPX436" s="234"/>
      <c r="IPY436" s="234"/>
      <c r="IPZ436" s="234"/>
      <c r="IQA436" s="234"/>
      <c r="IQB436" s="234"/>
      <c r="IQC436" s="234"/>
      <c r="IQD436" s="234"/>
      <c r="IQE436" s="234"/>
      <c r="IQF436" s="234"/>
      <c r="IQG436" s="234"/>
      <c r="IQH436" s="234"/>
      <c r="IQI436" s="234"/>
      <c r="IQJ436" s="234"/>
      <c r="IQK436" s="234"/>
      <c r="IQL436" s="234"/>
      <c r="IQM436" s="234"/>
      <c r="IQN436" s="234"/>
      <c r="IQO436" s="234"/>
      <c r="IQP436" s="234"/>
      <c r="IQQ436" s="234"/>
      <c r="IQR436" s="234"/>
      <c r="IQS436" s="234"/>
      <c r="IQT436" s="234"/>
      <c r="IQU436" s="234"/>
      <c r="IQV436" s="234"/>
      <c r="IQW436" s="234"/>
      <c r="IQX436" s="234"/>
      <c r="IQY436" s="234"/>
      <c r="IQZ436" s="234"/>
      <c r="IRA436" s="234"/>
      <c r="IRB436" s="234"/>
      <c r="IRC436" s="234"/>
      <c r="IRD436" s="234"/>
      <c r="IRE436" s="234"/>
      <c r="IRF436" s="234"/>
      <c r="IRG436" s="234"/>
      <c r="IRH436" s="234"/>
      <c r="IRI436" s="234"/>
      <c r="IRJ436" s="234"/>
      <c r="IRK436" s="234"/>
      <c r="IRL436" s="234"/>
      <c r="IRM436" s="234"/>
      <c r="IRN436" s="234"/>
      <c r="IRO436" s="234"/>
      <c r="IRP436" s="234"/>
      <c r="IRQ436" s="234"/>
      <c r="IRR436" s="234"/>
      <c r="IRS436" s="234"/>
      <c r="IRT436" s="234"/>
      <c r="IRU436" s="234"/>
      <c r="IRV436" s="234"/>
      <c r="IRW436" s="234"/>
      <c r="IRX436" s="234"/>
      <c r="IRY436" s="234"/>
      <c r="IRZ436" s="234"/>
      <c r="ISA436" s="234"/>
      <c r="ISB436" s="234"/>
      <c r="ISC436" s="234"/>
      <c r="ISD436" s="234"/>
      <c r="ISE436" s="234"/>
      <c r="ISF436" s="234"/>
      <c r="ISG436" s="234"/>
      <c r="ISH436" s="234"/>
      <c r="ISI436" s="234"/>
      <c r="ISJ436" s="234"/>
      <c r="ISK436" s="234"/>
      <c r="ISL436" s="234"/>
      <c r="ISM436" s="234"/>
      <c r="ISN436" s="234"/>
      <c r="ISO436" s="234"/>
      <c r="ISP436" s="234"/>
      <c r="ISQ436" s="234"/>
      <c r="ISR436" s="234"/>
      <c r="ISS436" s="234"/>
      <c r="IST436" s="234"/>
      <c r="ISU436" s="234"/>
      <c r="ISV436" s="234"/>
      <c r="ISW436" s="234"/>
      <c r="ISX436" s="234"/>
      <c r="ISY436" s="234"/>
      <c r="ISZ436" s="234"/>
      <c r="ITA436" s="234"/>
      <c r="ITB436" s="234"/>
      <c r="ITC436" s="234"/>
      <c r="ITD436" s="234"/>
      <c r="ITE436" s="234"/>
      <c r="ITF436" s="234"/>
      <c r="ITG436" s="234"/>
      <c r="ITH436" s="234"/>
      <c r="ITI436" s="234"/>
      <c r="ITJ436" s="234"/>
      <c r="ITK436" s="234"/>
      <c r="ITL436" s="234"/>
      <c r="ITM436" s="234"/>
      <c r="ITN436" s="234"/>
      <c r="ITO436" s="234"/>
      <c r="ITP436" s="234"/>
      <c r="ITQ436" s="234"/>
      <c r="ITR436" s="234"/>
      <c r="ITS436" s="234"/>
      <c r="ITT436" s="234"/>
      <c r="ITU436" s="234"/>
      <c r="ITV436" s="234"/>
      <c r="ITW436" s="234"/>
      <c r="ITX436" s="234"/>
      <c r="ITY436" s="234"/>
      <c r="ITZ436" s="234"/>
      <c r="IUA436" s="234"/>
      <c r="IUB436" s="234"/>
      <c r="IUC436" s="234"/>
      <c r="IUD436" s="234"/>
      <c r="IUE436" s="234"/>
      <c r="IUF436" s="234"/>
      <c r="IUG436" s="234"/>
      <c r="IUH436" s="234"/>
      <c r="IUI436" s="234"/>
      <c r="IUJ436" s="234"/>
      <c r="IUK436" s="234"/>
      <c r="IUL436" s="234"/>
      <c r="IUM436" s="234"/>
      <c r="IUN436" s="234"/>
      <c r="IUO436" s="234"/>
      <c r="IUP436" s="234"/>
      <c r="IUQ436" s="234"/>
      <c r="IUR436" s="234"/>
      <c r="IUS436" s="234"/>
      <c r="IUT436" s="234"/>
      <c r="IUU436" s="234"/>
      <c r="IUV436" s="234"/>
      <c r="IUW436" s="234"/>
      <c r="IUX436" s="234"/>
      <c r="IUY436" s="234"/>
      <c r="IUZ436" s="234"/>
      <c r="IVA436" s="234"/>
      <c r="IVB436" s="234"/>
      <c r="IVC436" s="234"/>
      <c r="IVD436" s="234"/>
      <c r="IVE436" s="234"/>
      <c r="IVF436" s="234"/>
      <c r="IVG436" s="234"/>
      <c r="IVH436" s="234"/>
      <c r="IVI436" s="234"/>
      <c r="IVJ436" s="234"/>
      <c r="IVK436" s="234"/>
      <c r="IVL436" s="234"/>
      <c r="IVM436" s="234"/>
      <c r="IVN436" s="234"/>
      <c r="IVO436" s="234"/>
      <c r="IVP436" s="234"/>
      <c r="IVQ436" s="234"/>
      <c r="IVR436" s="234"/>
      <c r="IVS436" s="234"/>
      <c r="IVT436" s="234"/>
      <c r="IVU436" s="234"/>
      <c r="IVV436" s="234"/>
      <c r="IVW436" s="234"/>
      <c r="IVX436" s="234"/>
      <c r="IVY436" s="234"/>
      <c r="IVZ436" s="234"/>
      <c r="IWA436" s="234"/>
      <c r="IWB436" s="234"/>
      <c r="IWC436" s="234"/>
      <c r="IWD436" s="234"/>
      <c r="IWE436" s="234"/>
      <c r="IWF436" s="234"/>
      <c r="IWG436" s="234"/>
      <c r="IWH436" s="234"/>
      <c r="IWI436" s="234"/>
      <c r="IWJ436" s="234"/>
      <c r="IWK436" s="234"/>
      <c r="IWL436" s="234"/>
      <c r="IWM436" s="234"/>
      <c r="IWN436" s="234"/>
      <c r="IWO436" s="234"/>
      <c r="IWP436" s="234"/>
      <c r="IWQ436" s="234"/>
      <c r="IWR436" s="234"/>
      <c r="IWS436" s="234"/>
      <c r="IWT436" s="234"/>
      <c r="IWU436" s="234"/>
      <c r="IWV436" s="234"/>
      <c r="IWW436" s="234"/>
      <c r="IWX436" s="234"/>
      <c r="IWY436" s="234"/>
      <c r="IWZ436" s="234"/>
      <c r="IXA436" s="234"/>
      <c r="IXB436" s="234"/>
      <c r="IXC436" s="234"/>
      <c r="IXD436" s="234"/>
      <c r="IXE436" s="234"/>
      <c r="IXF436" s="234"/>
      <c r="IXG436" s="234"/>
      <c r="IXH436" s="234"/>
      <c r="IXI436" s="234"/>
      <c r="IXJ436" s="234"/>
      <c r="IXK436" s="234"/>
      <c r="IXL436" s="234"/>
      <c r="IXM436" s="234"/>
      <c r="IXN436" s="234"/>
      <c r="IXO436" s="234"/>
      <c r="IXP436" s="234"/>
      <c r="IXQ436" s="234"/>
      <c r="IXR436" s="234"/>
      <c r="IXS436" s="234"/>
      <c r="IXT436" s="234"/>
      <c r="IXU436" s="234"/>
      <c r="IXV436" s="234"/>
      <c r="IXW436" s="234"/>
      <c r="IXX436" s="234"/>
      <c r="IXY436" s="234"/>
      <c r="IXZ436" s="234"/>
      <c r="IYA436" s="234"/>
      <c r="IYB436" s="234"/>
      <c r="IYC436" s="234"/>
      <c r="IYD436" s="234"/>
      <c r="IYE436" s="234"/>
      <c r="IYF436" s="234"/>
      <c r="IYG436" s="234"/>
      <c r="IYH436" s="234"/>
      <c r="IYI436" s="234"/>
      <c r="IYJ436" s="234"/>
      <c r="IYK436" s="234"/>
      <c r="IYL436" s="234"/>
      <c r="IYM436" s="234"/>
      <c r="IYN436" s="234"/>
      <c r="IYO436" s="234"/>
      <c r="IYP436" s="234"/>
      <c r="IYQ436" s="234"/>
      <c r="IYR436" s="234"/>
      <c r="IYS436" s="234"/>
      <c r="IYT436" s="234"/>
      <c r="IYU436" s="234"/>
      <c r="IYV436" s="234"/>
      <c r="IYW436" s="234"/>
      <c r="IYX436" s="234"/>
      <c r="IYY436" s="234"/>
      <c r="IYZ436" s="234"/>
      <c r="IZA436" s="234"/>
      <c r="IZB436" s="234"/>
      <c r="IZC436" s="234"/>
      <c r="IZD436" s="234"/>
      <c r="IZE436" s="234"/>
      <c r="IZF436" s="234"/>
      <c r="IZG436" s="234"/>
      <c r="IZH436" s="234"/>
      <c r="IZI436" s="234"/>
      <c r="IZJ436" s="234"/>
      <c r="IZK436" s="234"/>
      <c r="IZL436" s="234"/>
      <c r="IZM436" s="234"/>
      <c r="IZN436" s="234"/>
      <c r="IZO436" s="234"/>
      <c r="IZP436" s="234"/>
      <c r="IZQ436" s="234"/>
      <c r="IZR436" s="234"/>
      <c r="IZS436" s="234"/>
      <c r="IZT436" s="234"/>
      <c r="IZU436" s="234"/>
      <c r="IZV436" s="234"/>
      <c r="IZW436" s="234"/>
      <c r="IZX436" s="234"/>
      <c r="IZY436" s="234"/>
      <c r="IZZ436" s="234"/>
      <c r="JAA436" s="234"/>
      <c r="JAB436" s="234"/>
      <c r="JAC436" s="234"/>
      <c r="JAD436" s="234"/>
      <c r="JAE436" s="234"/>
      <c r="JAF436" s="234"/>
      <c r="JAG436" s="234"/>
      <c r="JAH436" s="234"/>
      <c r="JAI436" s="234"/>
      <c r="JAJ436" s="234"/>
      <c r="JAK436" s="234"/>
      <c r="JAL436" s="234"/>
      <c r="JAM436" s="234"/>
      <c r="JAN436" s="234"/>
      <c r="JAO436" s="234"/>
      <c r="JAP436" s="234"/>
      <c r="JAQ436" s="234"/>
      <c r="JAR436" s="234"/>
      <c r="JAS436" s="234"/>
      <c r="JAT436" s="234"/>
      <c r="JAU436" s="234"/>
      <c r="JAV436" s="234"/>
      <c r="JAW436" s="234"/>
      <c r="JAX436" s="234"/>
      <c r="JAY436" s="234"/>
      <c r="JAZ436" s="234"/>
      <c r="JBA436" s="234"/>
      <c r="JBB436" s="234"/>
      <c r="JBC436" s="234"/>
      <c r="JBD436" s="234"/>
      <c r="JBE436" s="234"/>
      <c r="JBF436" s="234"/>
      <c r="JBG436" s="234"/>
      <c r="JBH436" s="234"/>
      <c r="JBI436" s="234"/>
      <c r="JBJ436" s="234"/>
      <c r="JBK436" s="234"/>
      <c r="JBL436" s="234"/>
      <c r="JBM436" s="234"/>
      <c r="JBN436" s="234"/>
      <c r="JBO436" s="234"/>
      <c r="JBP436" s="234"/>
      <c r="JBQ436" s="234"/>
      <c r="JBR436" s="234"/>
      <c r="JBS436" s="234"/>
      <c r="JBT436" s="234"/>
      <c r="JBU436" s="234"/>
      <c r="JBV436" s="234"/>
      <c r="JBW436" s="234"/>
      <c r="JBX436" s="234"/>
      <c r="JBY436" s="234"/>
      <c r="JBZ436" s="234"/>
      <c r="JCA436" s="234"/>
      <c r="JCB436" s="234"/>
      <c r="JCC436" s="234"/>
      <c r="JCD436" s="234"/>
      <c r="JCE436" s="234"/>
      <c r="JCF436" s="234"/>
      <c r="JCG436" s="234"/>
      <c r="JCH436" s="234"/>
      <c r="JCI436" s="234"/>
      <c r="JCJ436" s="234"/>
      <c r="JCK436" s="234"/>
      <c r="JCL436" s="234"/>
      <c r="JCM436" s="234"/>
      <c r="JCN436" s="234"/>
      <c r="JCO436" s="234"/>
      <c r="JCP436" s="234"/>
      <c r="JCQ436" s="234"/>
      <c r="JCR436" s="234"/>
      <c r="JCS436" s="234"/>
      <c r="JCT436" s="234"/>
      <c r="JCU436" s="234"/>
      <c r="JCV436" s="234"/>
      <c r="JCW436" s="234"/>
      <c r="JCX436" s="234"/>
      <c r="JCY436" s="234"/>
      <c r="JCZ436" s="234"/>
      <c r="JDA436" s="234"/>
      <c r="JDB436" s="234"/>
      <c r="JDC436" s="234"/>
      <c r="JDD436" s="234"/>
      <c r="JDE436" s="234"/>
      <c r="JDF436" s="234"/>
      <c r="JDG436" s="234"/>
      <c r="JDH436" s="234"/>
      <c r="JDI436" s="234"/>
      <c r="JDJ436" s="234"/>
      <c r="JDK436" s="234"/>
      <c r="JDL436" s="234"/>
      <c r="JDM436" s="247"/>
      <c r="JDN436" s="247"/>
      <c r="JDO436" s="247"/>
      <c r="JDP436" s="247"/>
      <c r="JDQ436" s="247"/>
      <c r="JDR436" s="247"/>
      <c r="JDS436" s="247"/>
      <c r="JDT436" s="247"/>
      <c r="JDU436" s="247"/>
      <c r="JDV436" s="247"/>
      <c r="JDW436" s="247"/>
      <c r="JDX436" s="247"/>
      <c r="JDY436" s="247"/>
      <c r="JDZ436" s="247"/>
      <c r="JEA436" s="247"/>
      <c r="JEB436" s="247"/>
      <c r="JEC436" s="247"/>
      <c r="JED436" s="247"/>
      <c r="JEE436" s="247"/>
      <c r="JEF436" s="247"/>
      <c r="JEG436" s="247"/>
      <c r="JEH436" s="247"/>
      <c r="JEI436" s="247"/>
      <c r="JEJ436" s="247"/>
      <c r="JEK436" s="247"/>
      <c r="JEL436" s="247"/>
      <c r="JEM436" s="247"/>
      <c r="JEN436" s="247"/>
      <c r="JEO436" s="247"/>
      <c r="JEP436" s="247"/>
      <c r="JEQ436" s="247"/>
      <c r="JER436" s="247"/>
      <c r="JES436" s="247"/>
      <c r="JET436" s="247"/>
      <c r="JEU436" s="247"/>
      <c r="JEV436" s="247"/>
      <c r="JEW436" s="247"/>
      <c r="JEX436" s="247"/>
      <c r="JEY436" s="247"/>
      <c r="JEZ436" s="247"/>
      <c r="JFA436" s="247"/>
      <c r="JFB436" s="247"/>
      <c r="JFC436" s="247"/>
      <c r="JFD436" s="247"/>
      <c r="JFE436" s="247"/>
      <c r="JFF436" s="247"/>
      <c r="JFG436" s="247"/>
      <c r="JFH436" s="247"/>
      <c r="JFI436" s="247"/>
      <c r="JFJ436" s="247"/>
      <c r="JFK436" s="247"/>
      <c r="JFL436" s="247"/>
      <c r="JFM436" s="247"/>
      <c r="JFN436" s="247"/>
      <c r="JFO436" s="247"/>
      <c r="JFP436" s="247"/>
      <c r="JFQ436" s="247"/>
      <c r="JFR436" s="247"/>
      <c r="JFS436" s="247"/>
      <c r="JFT436" s="247"/>
      <c r="JFU436" s="247"/>
      <c r="JFV436" s="247"/>
      <c r="JFW436" s="247"/>
      <c r="JFX436" s="247"/>
      <c r="JFY436" s="247"/>
      <c r="JFZ436" s="247"/>
      <c r="JGA436" s="247"/>
      <c r="JGB436" s="247"/>
      <c r="JGC436" s="247"/>
      <c r="JGD436" s="247"/>
      <c r="JGE436" s="247"/>
      <c r="JGF436" s="247"/>
      <c r="JGG436" s="247"/>
      <c r="JGH436" s="247"/>
      <c r="JGI436" s="247"/>
      <c r="JGJ436" s="247"/>
      <c r="JGK436" s="247"/>
      <c r="JGL436" s="247"/>
      <c r="JGM436" s="247"/>
      <c r="JGN436" s="247"/>
      <c r="JGO436" s="247"/>
      <c r="JGP436" s="247"/>
      <c r="JGQ436" s="247"/>
      <c r="JGR436" s="247"/>
      <c r="JGS436" s="247"/>
      <c r="JGT436" s="247"/>
      <c r="JGU436" s="247"/>
      <c r="JGV436" s="247"/>
      <c r="JGW436" s="247"/>
      <c r="JGX436" s="247"/>
      <c r="JGY436" s="247"/>
      <c r="JGZ436" s="247"/>
      <c r="JHA436" s="247"/>
      <c r="JHB436" s="247"/>
      <c r="JHC436" s="247"/>
      <c r="JHD436" s="247"/>
      <c r="JHE436" s="247"/>
      <c r="JHF436" s="247"/>
      <c r="JHG436" s="247"/>
      <c r="JHH436" s="247"/>
      <c r="JHI436" s="247"/>
      <c r="JHJ436" s="247"/>
      <c r="JHK436" s="247"/>
      <c r="JHL436" s="247"/>
      <c r="JHM436" s="247"/>
      <c r="JHN436" s="247"/>
      <c r="JHO436" s="247"/>
      <c r="JHP436" s="247"/>
      <c r="JHQ436" s="247"/>
      <c r="JHR436" s="247"/>
      <c r="JHS436" s="247"/>
      <c r="JHT436" s="247"/>
      <c r="JHU436" s="247"/>
      <c r="JHV436" s="247"/>
      <c r="JHW436" s="247"/>
      <c r="JHX436" s="247"/>
      <c r="JHY436" s="247"/>
      <c r="JHZ436" s="247"/>
      <c r="JIA436" s="247"/>
      <c r="JIB436" s="247"/>
      <c r="JIC436" s="247"/>
      <c r="JID436" s="247"/>
      <c r="JIE436" s="247"/>
      <c r="JIF436" s="247"/>
      <c r="JIG436" s="247"/>
      <c r="JIH436" s="247"/>
      <c r="JII436" s="247"/>
      <c r="JIJ436" s="247"/>
      <c r="JIK436" s="247"/>
      <c r="JIL436" s="247"/>
      <c r="JIM436" s="247"/>
      <c r="JIN436" s="247"/>
      <c r="JIO436" s="247"/>
      <c r="JIP436" s="247"/>
      <c r="JIQ436" s="247"/>
      <c r="JIR436" s="247"/>
      <c r="JIS436" s="247"/>
      <c r="JIT436" s="247"/>
      <c r="JIU436" s="247"/>
      <c r="JIV436" s="247"/>
      <c r="JIW436" s="247"/>
      <c r="JIX436" s="247"/>
      <c r="JIY436" s="247"/>
      <c r="JIZ436" s="247"/>
      <c r="JJA436" s="247"/>
      <c r="JJB436" s="247"/>
      <c r="JJC436" s="247"/>
      <c r="JJD436" s="247"/>
      <c r="JJE436" s="247"/>
      <c r="JJF436" s="247"/>
      <c r="JJG436" s="247"/>
      <c r="JJH436" s="247"/>
      <c r="JJI436" s="247"/>
    </row>
    <row r="437" spans="1:7029" s="276" customFormat="1" ht="14.45" hidden="1" customHeight="1" x14ac:dyDescent="0.2">
      <c r="A437" s="284">
        <v>115</v>
      </c>
      <c r="B437" s="286" t="s">
        <v>1569</v>
      </c>
      <c r="C437" s="236" t="s">
        <v>31</v>
      </c>
      <c r="D437" s="110">
        <f>VLOOKUP(C437,TLine_Cost,2,FALSE)</f>
        <v>3846091.97</v>
      </c>
      <c r="E437" s="110">
        <f>VLOOKUP(C437,TLine_Cost,4,FALSE)</f>
        <v>2566814.06</v>
      </c>
      <c r="F437" s="280" t="s">
        <v>36</v>
      </c>
      <c r="G437" s="275"/>
      <c r="H437" s="284" t="s">
        <v>1570</v>
      </c>
      <c r="I437" s="288"/>
      <c r="J437" s="284" t="s">
        <v>1571</v>
      </c>
      <c r="K437" s="126">
        <f t="shared" si="630"/>
        <v>0</v>
      </c>
      <c r="L437" s="126">
        <f t="shared" si="631"/>
        <v>0</v>
      </c>
      <c r="M437" s="127">
        <f>SUM(K437:K438)</f>
        <v>52825.294872061342</v>
      </c>
      <c r="N437" s="289" t="s">
        <v>329</v>
      </c>
      <c r="O437" s="290" t="s">
        <v>851</v>
      </c>
      <c r="P437" s="291"/>
      <c r="Q437" s="292"/>
      <c r="R437" s="289"/>
      <c r="S437" s="289"/>
      <c r="T437" s="293">
        <v>115</v>
      </c>
      <c r="U437" s="290">
        <v>1</v>
      </c>
      <c r="V437" s="294">
        <v>0</v>
      </c>
      <c r="W437" s="294">
        <v>35.603000000000002</v>
      </c>
      <c r="X437" s="128">
        <f t="shared" si="602"/>
        <v>0</v>
      </c>
      <c r="Y437" s="128">
        <f t="shared" si="607"/>
        <v>1</v>
      </c>
      <c r="Z437" s="135">
        <f t="shared" si="633"/>
        <v>0</v>
      </c>
      <c r="AA437" s="135">
        <f t="shared" si="634"/>
        <v>0</v>
      </c>
      <c r="AB437" s="128">
        <f t="shared" si="608"/>
        <v>0</v>
      </c>
      <c r="AC437" s="135">
        <f t="shared" si="635"/>
        <v>0</v>
      </c>
      <c r="AD437" s="135">
        <f t="shared" si="636"/>
        <v>0</v>
      </c>
      <c r="AE437" s="289" t="s">
        <v>330</v>
      </c>
      <c r="AF437" s="238">
        <v>526</v>
      </c>
      <c r="AG437" s="238">
        <v>100</v>
      </c>
      <c r="AH437" s="183">
        <f t="shared" si="626"/>
        <v>0</v>
      </c>
      <c r="AI437" s="274"/>
      <c r="AJ437" s="274"/>
      <c r="AK437" s="274"/>
      <c r="JDM437" s="274"/>
      <c r="JDN437" s="274"/>
      <c r="JDO437" s="274"/>
      <c r="JDP437" s="274"/>
      <c r="JDQ437" s="274"/>
      <c r="JDR437" s="274"/>
      <c r="JDS437" s="274"/>
      <c r="JDT437" s="274"/>
      <c r="JDU437" s="274"/>
      <c r="JDV437" s="274"/>
      <c r="JDW437" s="274"/>
      <c r="JDX437" s="274"/>
      <c r="JDY437" s="274"/>
      <c r="JDZ437" s="274"/>
      <c r="JEA437" s="274"/>
      <c r="JEB437" s="274"/>
      <c r="JEC437" s="274"/>
      <c r="JED437" s="274"/>
      <c r="JEE437" s="274"/>
      <c r="JEF437" s="274"/>
      <c r="JEG437" s="274"/>
      <c r="JEH437" s="274"/>
      <c r="JEI437" s="274"/>
      <c r="JEJ437" s="274"/>
      <c r="JEK437" s="274"/>
      <c r="JEL437" s="274"/>
      <c r="JEM437" s="274"/>
      <c r="JEN437" s="274"/>
      <c r="JEO437" s="274"/>
      <c r="JEP437" s="274"/>
      <c r="JEQ437" s="274"/>
      <c r="JER437" s="274"/>
      <c r="JES437" s="274"/>
      <c r="JET437" s="274"/>
      <c r="JEU437" s="274"/>
      <c r="JEV437" s="274"/>
      <c r="JEW437" s="274"/>
      <c r="JEX437" s="274"/>
      <c r="JEY437" s="274"/>
      <c r="JEZ437" s="274"/>
      <c r="JFA437" s="274"/>
      <c r="JFB437" s="274"/>
      <c r="JFC437" s="274"/>
      <c r="JFD437" s="274"/>
      <c r="JFE437" s="274"/>
      <c r="JFF437" s="274"/>
      <c r="JFG437" s="274"/>
      <c r="JFH437" s="274"/>
      <c r="JFI437" s="274"/>
      <c r="JFJ437" s="274"/>
      <c r="JFK437" s="274"/>
      <c r="JFL437" s="274"/>
      <c r="JFM437" s="274"/>
      <c r="JFN437" s="274"/>
      <c r="JFO437" s="274"/>
      <c r="JFP437" s="274"/>
      <c r="JFQ437" s="274"/>
      <c r="JFR437" s="274"/>
      <c r="JFS437" s="274"/>
      <c r="JFT437" s="274"/>
      <c r="JFU437" s="274"/>
      <c r="JFV437" s="274"/>
      <c r="JFW437" s="274"/>
      <c r="JFX437" s="274"/>
      <c r="JFY437" s="274"/>
      <c r="JFZ437" s="274"/>
      <c r="JGA437" s="274"/>
      <c r="JGB437" s="274"/>
      <c r="JGC437" s="274"/>
      <c r="JGD437" s="274"/>
      <c r="JGE437" s="274"/>
      <c r="JGF437" s="274"/>
      <c r="JGG437" s="274"/>
      <c r="JGH437" s="274"/>
      <c r="JGI437" s="274"/>
      <c r="JGJ437" s="274"/>
      <c r="JGK437" s="274"/>
      <c r="JGL437" s="274"/>
      <c r="JGM437" s="274"/>
      <c r="JGN437" s="274"/>
      <c r="JGO437" s="274"/>
      <c r="JGP437" s="274"/>
      <c r="JGQ437" s="274"/>
      <c r="JGR437" s="274"/>
      <c r="JGS437" s="274"/>
      <c r="JGT437" s="274"/>
      <c r="JGU437" s="274"/>
      <c r="JGV437" s="274"/>
      <c r="JGW437" s="274"/>
      <c r="JGX437" s="274"/>
      <c r="JGY437" s="274"/>
      <c r="JGZ437" s="274"/>
      <c r="JHA437" s="274"/>
      <c r="JHB437" s="274"/>
      <c r="JHC437" s="274"/>
      <c r="JHD437" s="274"/>
      <c r="JHE437" s="274"/>
      <c r="JHF437" s="274"/>
      <c r="JHG437" s="274"/>
      <c r="JHH437" s="274"/>
      <c r="JHI437" s="274"/>
      <c r="JHJ437" s="274"/>
      <c r="JHK437" s="274"/>
      <c r="JHL437" s="274"/>
      <c r="JHM437" s="274"/>
      <c r="JHN437" s="274"/>
      <c r="JHO437" s="274"/>
      <c r="JHP437" s="274"/>
      <c r="JHQ437" s="274"/>
      <c r="JHR437" s="274"/>
      <c r="JHS437" s="274"/>
      <c r="JHT437" s="274"/>
      <c r="JHU437" s="274"/>
      <c r="JHV437" s="274"/>
      <c r="JHW437" s="274"/>
      <c r="JHX437" s="274"/>
      <c r="JHY437" s="274"/>
      <c r="JHZ437" s="274"/>
      <c r="JIA437" s="274"/>
      <c r="JIB437" s="274"/>
      <c r="JIC437" s="274"/>
      <c r="JID437" s="274"/>
      <c r="JIE437" s="274"/>
      <c r="JIF437" s="274"/>
      <c r="JIG437" s="274"/>
      <c r="JIH437" s="274"/>
      <c r="JII437" s="274"/>
      <c r="JIJ437" s="274"/>
      <c r="JIK437" s="274"/>
      <c r="JIL437" s="274"/>
      <c r="JIM437" s="274"/>
      <c r="JIN437" s="274"/>
      <c r="JIO437" s="274"/>
      <c r="JIP437" s="274"/>
      <c r="JIQ437" s="274"/>
      <c r="JIR437" s="274"/>
      <c r="JIS437" s="274"/>
      <c r="JIT437" s="274"/>
      <c r="JIU437" s="274"/>
      <c r="JIV437" s="274"/>
      <c r="JIW437" s="274"/>
      <c r="JIX437" s="274"/>
      <c r="JIY437" s="274"/>
      <c r="JIZ437" s="274"/>
      <c r="JJA437" s="274"/>
      <c r="JJB437" s="274"/>
      <c r="JJC437" s="274"/>
      <c r="JJD437" s="274"/>
      <c r="JJE437" s="274"/>
      <c r="JJF437" s="274"/>
      <c r="JJG437" s="274"/>
      <c r="JJH437" s="274"/>
      <c r="JJI437" s="274"/>
    </row>
    <row r="438" spans="1:7029" ht="14.45" hidden="1" customHeight="1" x14ac:dyDescent="0.2">
      <c r="A438" s="284">
        <v>115</v>
      </c>
      <c r="B438" s="286" t="s">
        <v>1569</v>
      </c>
      <c r="C438" s="236" t="s">
        <v>31</v>
      </c>
      <c r="D438" s="110">
        <f>VLOOKUP(C438,TLine_Cost,2,FALSE)</f>
        <v>3846091.97</v>
      </c>
      <c r="E438" s="110">
        <f>VLOOKUP(C438,TLine_Cost,4,FALSE)</f>
        <v>2566814.06</v>
      </c>
      <c r="F438" s="280" t="s">
        <v>35</v>
      </c>
      <c r="G438" s="275"/>
      <c r="H438" s="284" t="s">
        <v>1572</v>
      </c>
      <c r="I438" s="288"/>
      <c r="J438" s="284" t="s">
        <v>1573</v>
      </c>
      <c r="K438" s="126">
        <f t="shared" si="630"/>
        <v>52825.294872061342</v>
      </c>
      <c r="L438" s="126">
        <f t="shared" si="631"/>
        <v>35254.671666432601</v>
      </c>
      <c r="M438" s="127"/>
      <c r="N438" s="289" t="s">
        <v>338</v>
      </c>
      <c r="O438" s="290" t="s">
        <v>330</v>
      </c>
      <c r="P438" s="291"/>
      <c r="Q438" s="292"/>
      <c r="R438" s="289"/>
      <c r="S438" s="289"/>
      <c r="T438" s="293">
        <v>115</v>
      </c>
      <c r="U438" s="290">
        <v>1</v>
      </c>
      <c r="V438" s="294">
        <v>0.48899999999999999</v>
      </c>
      <c r="W438" s="294">
        <v>35.603000000000002</v>
      </c>
      <c r="X438" s="128">
        <f t="shared" si="602"/>
        <v>1</v>
      </c>
      <c r="Y438" s="128">
        <f t="shared" si="607"/>
        <v>0</v>
      </c>
      <c r="Z438" s="135">
        <f t="shared" si="633"/>
        <v>0</v>
      </c>
      <c r="AA438" s="135">
        <f t="shared" si="634"/>
        <v>0</v>
      </c>
      <c r="AB438" s="128">
        <f t="shared" si="608"/>
        <v>1</v>
      </c>
      <c r="AC438" s="135">
        <f t="shared" si="635"/>
        <v>52825.294872061342</v>
      </c>
      <c r="AD438" s="135">
        <f t="shared" si="636"/>
        <v>35254.671666432601</v>
      </c>
      <c r="AE438" s="289" t="s">
        <v>330</v>
      </c>
      <c r="AF438" s="238">
        <v>526</v>
      </c>
      <c r="AG438" s="238">
        <v>100</v>
      </c>
      <c r="AH438" s="183">
        <f t="shared" si="626"/>
        <v>0.48899999999999999</v>
      </c>
      <c r="AI438" s="269"/>
      <c r="AJ438" s="269"/>
      <c r="AK438" s="269"/>
      <c r="AL438" s="234"/>
      <c r="AM438" s="234"/>
      <c r="AN438" s="234"/>
      <c r="AO438" s="234"/>
      <c r="AP438" s="234"/>
      <c r="AQ438" s="234"/>
      <c r="AR438" s="234"/>
      <c r="AS438" s="234"/>
      <c r="AT438" s="234"/>
      <c r="AU438" s="234"/>
      <c r="AV438" s="234"/>
      <c r="AW438" s="234"/>
      <c r="AX438" s="234"/>
      <c r="AY438" s="234"/>
      <c r="AZ438" s="234"/>
      <c r="BA438" s="234"/>
      <c r="BB438" s="234"/>
      <c r="BC438" s="234"/>
      <c r="BD438" s="234"/>
      <c r="BE438" s="234"/>
      <c r="BF438" s="234"/>
      <c r="BG438" s="234"/>
      <c r="BH438" s="234"/>
      <c r="BI438" s="234"/>
      <c r="BJ438" s="234"/>
      <c r="BK438" s="234"/>
      <c r="BL438" s="234"/>
      <c r="BM438" s="234"/>
      <c r="BN438" s="234"/>
      <c r="BO438" s="234"/>
      <c r="BP438" s="234"/>
      <c r="BQ438" s="234"/>
      <c r="BR438" s="234"/>
      <c r="BS438" s="234"/>
      <c r="BT438" s="234"/>
      <c r="BU438" s="234"/>
      <c r="BV438" s="234"/>
      <c r="BW438" s="234"/>
      <c r="BX438" s="234"/>
      <c r="BY438" s="234"/>
      <c r="BZ438" s="234"/>
      <c r="CA438" s="234"/>
      <c r="CB438" s="234"/>
      <c r="CC438" s="234"/>
      <c r="CD438" s="234"/>
      <c r="CE438" s="234"/>
      <c r="CF438" s="234"/>
      <c r="CG438" s="234"/>
      <c r="CH438" s="234"/>
      <c r="CI438" s="234"/>
      <c r="CJ438" s="234"/>
      <c r="CK438" s="234"/>
      <c r="CL438" s="234"/>
      <c r="CM438" s="234"/>
      <c r="CN438" s="234"/>
      <c r="CO438" s="234"/>
      <c r="CP438" s="234"/>
      <c r="CQ438" s="234"/>
      <c r="CR438" s="234"/>
      <c r="CS438" s="234"/>
      <c r="CT438" s="234"/>
      <c r="CU438" s="234"/>
      <c r="CV438" s="234"/>
      <c r="CW438" s="234"/>
      <c r="CX438" s="234"/>
      <c r="CY438" s="234"/>
      <c r="CZ438" s="234"/>
      <c r="DA438" s="234"/>
      <c r="DB438" s="234"/>
      <c r="DC438" s="234"/>
      <c r="DD438" s="234"/>
      <c r="DE438" s="234"/>
      <c r="DF438" s="234"/>
      <c r="DG438" s="234"/>
      <c r="DH438" s="234"/>
      <c r="DI438" s="234"/>
      <c r="DJ438" s="234"/>
      <c r="DK438" s="234"/>
      <c r="DL438" s="234"/>
      <c r="DM438" s="234"/>
      <c r="DN438" s="234"/>
      <c r="DO438" s="234"/>
      <c r="DP438" s="234"/>
      <c r="DQ438" s="234"/>
      <c r="DR438" s="234"/>
      <c r="DS438" s="234"/>
      <c r="DT438" s="234"/>
      <c r="DU438" s="234"/>
      <c r="DV438" s="234"/>
      <c r="DW438" s="234"/>
      <c r="DX438" s="234"/>
      <c r="DY438" s="234"/>
      <c r="DZ438" s="234"/>
      <c r="EA438" s="234"/>
      <c r="EB438" s="234"/>
      <c r="EC438" s="234"/>
      <c r="ED438" s="234"/>
      <c r="EE438" s="234"/>
      <c r="EF438" s="234"/>
      <c r="EG438" s="234"/>
      <c r="EH438" s="234"/>
      <c r="EI438" s="234"/>
      <c r="EJ438" s="234"/>
      <c r="EK438" s="234"/>
      <c r="EL438" s="234"/>
      <c r="EM438" s="234"/>
      <c r="EN438" s="234"/>
      <c r="EO438" s="234"/>
      <c r="EP438" s="234"/>
      <c r="EQ438" s="234"/>
      <c r="ER438" s="234"/>
      <c r="ES438" s="234"/>
      <c r="ET438" s="234"/>
      <c r="EU438" s="234"/>
      <c r="EV438" s="234"/>
      <c r="EW438" s="234"/>
      <c r="EX438" s="234"/>
      <c r="EY438" s="234"/>
      <c r="EZ438" s="234"/>
      <c r="FA438" s="234"/>
      <c r="FB438" s="234"/>
      <c r="FC438" s="234"/>
      <c r="FD438" s="234"/>
      <c r="FE438" s="234"/>
      <c r="FF438" s="234"/>
      <c r="FG438" s="234"/>
      <c r="FH438" s="234"/>
      <c r="FI438" s="234"/>
      <c r="FJ438" s="234"/>
      <c r="FK438" s="234"/>
      <c r="FL438" s="234"/>
      <c r="FM438" s="234"/>
      <c r="FN438" s="234"/>
      <c r="FO438" s="234"/>
      <c r="FP438" s="234"/>
      <c r="FQ438" s="234"/>
      <c r="FR438" s="234"/>
      <c r="FS438" s="234"/>
      <c r="FT438" s="234"/>
      <c r="FU438" s="234"/>
      <c r="FV438" s="234"/>
      <c r="FW438" s="234"/>
      <c r="FX438" s="234"/>
      <c r="FY438" s="234"/>
      <c r="FZ438" s="234"/>
      <c r="GA438" s="234"/>
      <c r="GB438" s="234"/>
      <c r="GC438" s="234"/>
      <c r="GD438" s="234"/>
      <c r="GE438" s="234"/>
      <c r="GF438" s="234"/>
      <c r="GG438" s="234"/>
      <c r="GH438" s="234"/>
      <c r="GI438" s="234"/>
      <c r="GJ438" s="234"/>
      <c r="GK438" s="234"/>
      <c r="GL438" s="234"/>
      <c r="GM438" s="234"/>
      <c r="GN438" s="234"/>
      <c r="GO438" s="234"/>
      <c r="GP438" s="234"/>
      <c r="GQ438" s="234"/>
      <c r="GR438" s="234"/>
      <c r="GS438" s="234"/>
      <c r="GT438" s="234"/>
      <c r="GU438" s="234"/>
      <c r="GV438" s="234"/>
      <c r="GW438" s="234"/>
      <c r="GX438" s="234"/>
      <c r="GY438" s="234"/>
      <c r="GZ438" s="234"/>
      <c r="HA438" s="234"/>
      <c r="HB438" s="234"/>
      <c r="HC438" s="234"/>
      <c r="HD438" s="234"/>
      <c r="HE438" s="234"/>
      <c r="HF438" s="234"/>
      <c r="HG438" s="234"/>
      <c r="HH438" s="234"/>
      <c r="HI438" s="234"/>
      <c r="HJ438" s="234"/>
      <c r="HK438" s="234"/>
      <c r="HL438" s="234"/>
      <c r="HM438" s="234"/>
      <c r="HN438" s="234"/>
      <c r="HO438" s="234"/>
      <c r="HP438" s="234"/>
      <c r="HQ438" s="234"/>
      <c r="HR438" s="234"/>
      <c r="HS438" s="234"/>
      <c r="HT438" s="234"/>
      <c r="HU438" s="234"/>
      <c r="HV438" s="234"/>
      <c r="HW438" s="234"/>
      <c r="HX438" s="234"/>
      <c r="HY438" s="234"/>
      <c r="HZ438" s="234"/>
      <c r="IA438" s="234"/>
      <c r="IB438" s="234"/>
      <c r="IC438" s="234"/>
      <c r="ID438" s="234"/>
      <c r="IE438" s="234"/>
      <c r="IF438" s="234"/>
      <c r="IG438" s="234"/>
      <c r="IH438" s="234"/>
      <c r="II438" s="234"/>
      <c r="IJ438" s="234"/>
      <c r="IK438" s="234"/>
      <c r="IL438" s="234"/>
      <c r="IM438" s="234"/>
      <c r="IN438" s="234"/>
      <c r="IO438" s="234"/>
      <c r="IP438" s="234"/>
      <c r="IQ438" s="234"/>
      <c r="IR438" s="234"/>
      <c r="IS438" s="234"/>
      <c r="IT438" s="234"/>
      <c r="IU438" s="234"/>
      <c r="IV438" s="234"/>
      <c r="IW438" s="234"/>
      <c r="IX438" s="234"/>
      <c r="IY438" s="234"/>
      <c r="IZ438" s="234"/>
      <c r="JA438" s="234"/>
      <c r="JB438" s="234"/>
      <c r="JC438" s="234"/>
      <c r="JD438" s="234"/>
      <c r="JE438" s="234"/>
      <c r="JF438" s="234"/>
      <c r="JG438" s="234"/>
      <c r="JH438" s="234"/>
      <c r="JI438" s="234"/>
      <c r="JJ438" s="234"/>
      <c r="JK438" s="234"/>
      <c r="JL438" s="234"/>
      <c r="JM438" s="234"/>
      <c r="JN438" s="234"/>
      <c r="JO438" s="234"/>
      <c r="JP438" s="234"/>
      <c r="JQ438" s="234"/>
      <c r="JR438" s="234"/>
      <c r="JS438" s="234"/>
      <c r="JT438" s="234"/>
      <c r="JU438" s="234"/>
      <c r="JV438" s="234"/>
      <c r="JW438" s="234"/>
      <c r="JX438" s="234"/>
      <c r="JY438" s="234"/>
      <c r="JZ438" s="234"/>
      <c r="KA438" s="234"/>
      <c r="KB438" s="234"/>
      <c r="KC438" s="234"/>
      <c r="KD438" s="234"/>
      <c r="KE438" s="234"/>
      <c r="KF438" s="234"/>
      <c r="KG438" s="234"/>
      <c r="KH438" s="234"/>
      <c r="KI438" s="234"/>
      <c r="KJ438" s="234"/>
      <c r="KK438" s="234"/>
      <c r="KL438" s="234"/>
      <c r="KM438" s="234"/>
      <c r="KN438" s="234"/>
      <c r="KO438" s="234"/>
      <c r="KP438" s="234"/>
      <c r="KQ438" s="234"/>
      <c r="KR438" s="234"/>
      <c r="KS438" s="234"/>
      <c r="KT438" s="234"/>
      <c r="KU438" s="234"/>
      <c r="KV438" s="234"/>
      <c r="KW438" s="234"/>
      <c r="KX438" s="234"/>
      <c r="KY438" s="234"/>
      <c r="KZ438" s="234"/>
      <c r="LA438" s="234"/>
      <c r="LB438" s="234"/>
      <c r="LC438" s="234"/>
      <c r="LD438" s="234"/>
      <c r="LE438" s="234"/>
      <c r="LF438" s="234"/>
      <c r="LG438" s="234"/>
      <c r="LH438" s="234"/>
      <c r="LI438" s="234"/>
      <c r="LJ438" s="234"/>
      <c r="LK438" s="234"/>
      <c r="LL438" s="234"/>
      <c r="LM438" s="234"/>
      <c r="LN438" s="234"/>
      <c r="LO438" s="234"/>
      <c r="LP438" s="234"/>
      <c r="LQ438" s="234"/>
      <c r="LR438" s="234"/>
      <c r="LS438" s="234"/>
      <c r="LT438" s="234"/>
      <c r="LU438" s="234"/>
      <c r="LV438" s="234"/>
      <c r="LW438" s="234"/>
      <c r="LX438" s="234"/>
      <c r="LY438" s="234"/>
      <c r="LZ438" s="234"/>
      <c r="MA438" s="234"/>
      <c r="MB438" s="234"/>
      <c r="MC438" s="234"/>
      <c r="MD438" s="234"/>
      <c r="ME438" s="234"/>
      <c r="MF438" s="234"/>
      <c r="MG438" s="234"/>
      <c r="MH438" s="234"/>
      <c r="MI438" s="234"/>
      <c r="MJ438" s="234"/>
      <c r="MK438" s="234"/>
      <c r="ML438" s="234"/>
      <c r="MM438" s="234"/>
      <c r="MN438" s="234"/>
      <c r="MO438" s="234"/>
      <c r="MP438" s="234"/>
      <c r="MQ438" s="234"/>
      <c r="MR438" s="234"/>
      <c r="MS438" s="234"/>
      <c r="MT438" s="234"/>
      <c r="MU438" s="234"/>
      <c r="MV438" s="234"/>
      <c r="MW438" s="234"/>
      <c r="MX438" s="234"/>
      <c r="MY438" s="234"/>
      <c r="MZ438" s="234"/>
      <c r="NA438" s="234"/>
      <c r="NB438" s="234"/>
      <c r="NC438" s="234"/>
      <c r="ND438" s="234"/>
      <c r="NE438" s="234"/>
      <c r="NF438" s="234"/>
      <c r="NG438" s="234"/>
      <c r="NH438" s="234"/>
      <c r="NI438" s="234"/>
      <c r="NJ438" s="234"/>
      <c r="NK438" s="234"/>
      <c r="NL438" s="234"/>
      <c r="NM438" s="234"/>
      <c r="NN438" s="234"/>
      <c r="NO438" s="234"/>
      <c r="NP438" s="234"/>
      <c r="NQ438" s="234"/>
      <c r="NR438" s="234"/>
      <c r="NS438" s="234"/>
      <c r="NT438" s="234"/>
      <c r="NU438" s="234"/>
      <c r="NV438" s="234"/>
      <c r="NW438" s="234"/>
      <c r="NX438" s="234"/>
      <c r="NY438" s="234"/>
      <c r="NZ438" s="234"/>
      <c r="OA438" s="234"/>
      <c r="OB438" s="234"/>
      <c r="OC438" s="234"/>
      <c r="OD438" s="234"/>
      <c r="OE438" s="234"/>
      <c r="OF438" s="234"/>
      <c r="OG438" s="234"/>
      <c r="OH438" s="234"/>
      <c r="OI438" s="234"/>
      <c r="OJ438" s="234"/>
      <c r="OK438" s="234"/>
      <c r="OL438" s="234"/>
      <c r="OM438" s="234"/>
      <c r="ON438" s="234"/>
      <c r="OO438" s="234"/>
      <c r="OP438" s="234"/>
      <c r="OQ438" s="234"/>
      <c r="OR438" s="234"/>
      <c r="OS438" s="234"/>
      <c r="OT438" s="234"/>
      <c r="OU438" s="234"/>
      <c r="OV438" s="234"/>
      <c r="OW438" s="234"/>
      <c r="OX438" s="234"/>
      <c r="OY438" s="234"/>
      <c r="OZ438" s="234"/>
      <c r="PA438" s="234"/>
      <c r="PB438" s="234"/>
      <c r="PC438" s="234"/>
      <c r="PD438" s="234"/>
      <c r="PE438" s="234"/>
      <c r="PF438" s="234"/>
      <c r="PG438" s="234"/>
      <c r="PH438" s="234"/>
      <c r="PI438" s="234"/>
      <c r="PJ438" s="234"/>
      <c r="PK438" s="234"/>
      <c r="PL438" s="234"/>
      <c r="PM438" s="234"/>
      <c r="PN438" s="234"/>
      <c r="PO438" s="234"/>
      <c r="PP438" s="234"/>
      <c r="PQ438" s="234"/>
      <c r="PR438" s="234"/>
      <c r="PS438" s="234"/>
      <c r="PT438" s="234"/>
      <c r="PU438" s="234"/>
      <c r="PV438" s="234"/>
      <c r="PW438" s="234"/>
      <c r="PX438" s="234"/>
      <c r="PY438" s="234"/>
      <c r="PZ438" s="234"/>
      <c r="QA438" s="234"/>
      <c r="QB438" s="234"/>
      <c r="QC438" s="234"/>
      <c r="QD438" s="234"/>
      <c r="QE438" s="234"/>
      <c r="QF438" s="234"/>
      <c r="QG438" s="234"/>
      <c r="QH438" s="234"/>
      <c r="QI438" s="234"/>
      <c r="QJ438" s="234"/>
      <c r="QK438" s="234"/>
      <c r="QL438" s="234"/>
      <c r="QM438" s="234"/>
      <c r="QN438" s="234"/>
      <c r="QO438" s="234"/>
      <c r="QP438" s="234"/>
      <c r="QQ438" s="234"/>
      <c r="QR438" s="234"/>
      <c r="QS438" s="234"/>
      <c r="QT438" s="234"/>
      <c r="QU438" s="234"/>
      <c r="QV438" s="234"/>
      <c r="QW438" s="234"/>
      <c r="QX438" s="234"/>
      <c r="QY438" s="234"/>
      <c r="QZ438" s="234"/>
      <c r="RA438" s="234"/>
      <c r="RB438" s="234"/>
      <c r="RC438" s="234"/>
      <c r="RD438" s="234"/>
      <c r="RE438" s="234"/>
      <c r="RF438" s="234"/>
      <c r="RG438" s="234"/>
      <c r="RH438" s="234"/>
      <c r="RI438" s="234"/>
      <c r="RJ438" s="234"/>
      <c r="RK438" s="234"/>
      <c r="RL438" s="234"/>
      <c r="RM438" s="234"/>
      <c r="RN438" s="234"/>
      <c r="RO438" s="234"/>
      <c r="RP438" s="234"/>
      <c r="RQ438" s="234"/>
      <c r="RR438" s="234"/>
      <c r="RS438" s="234"/>
      <c r="RT438" s="234"/>
      <c r="RU438" s="234"/>
      <c r="RV438" s="234"/>
      <c r="RW438" s="234"/>
      <c r="RX438" s="234"/>
      <c r="RY438" s="234"/>
      <c r="RZ438" s="234"/>
      <c r="SA438" s="234"/>
      <c r="SB438" s="234"/>
      <c r="SC438" s="234"/>
      <c r="SD438" s="234"/>
      <c r="SE438" s="234"/>
      <c r="SF438" s="234"/>
      <c r="SG438" s="234"/>
      <c r="SH438" s="234"/>
      <c r="SI438" s="234"/>
      <c r="SJ438" s="234"/>
      <c r="SK438" s="234"/>
      <c r="SL438" s="234"/>
      <c r="SM438" s="234"/>
      <c r="SN438" s="234"/>
      <c r="SO438" s="234"/>
      <c r="SP438" s="234"/>
      <c r="SQ438" s="234"/>
      <c r="SR438" s="234"/>
      <c r="SS438" s="234"/>
      <c r="ST438" s="234"/>
      <c r="SU438" s="234"/>
      <c r="SV438" s="234"/>
      <c r="SW438" s="234"/>
      <c r="SX438" s="234"/>
      <c r="SY438" s="234"/>
      <c r="SZ438" s="234"/>
      <c r="TA438" s="234"/>
      <c r="TB438" s="234"/>
      <c r="TC438" s="234"/>
      <c r="TD438" s="234"/>
      <c r="TE438" s="234"/>
      <c r="TF438" s="234"/>
      <c r="TG438" s="234"/>
      <c r="TH438" s="234"/>
      <c r="TI438" s="234"/>
      <c r="TJ438" s="234"/>
      <c r="TK438" s="234"/>
      <c r="TL438" s="234"/>
      <c r="TM438" s="234"/>
      <c r="TN438" s="234"/>
      <c r="TO438" s="234"/>
      <c r="TP438" s="234"/>
      <c r="TQ438" s="234"/>
      <c r="TR438" s="234"/>
      <c r="TS438" s="234"/>
      <c r="TT438" s="234"/>
      <c r="TU438" s="234"/>
      <c r="TV438" s="234"/>
      <c r="TW438" s="234"/>
      <c r="TX438" s="234"/>
      <c r="TY438" s="234"/>
      <c r="TZ438" s="234"/>
      <c r="UA438" s="234"/>
      <c r="UB438" s="234"/>
      <c r="UC438" s="234"/>
      <c r="UD438" s="234"/>
      <c r="UE438" s="234"/>
      <c r="UF438" s="234"/>
      <c r="UG438" s="234"/>
      <c r="UH438" s="234"/>
      <c r="UI438" s="234"/>
      <c r="UJ438" s="234"/>
      <c r="UK438" s="234"/>
      <c r="UL438" s="234"/>
      <c r="UM438" s="234"/>
      <c r="UN438" s="234"/>
      <c r="UO438" s="234"/>
      <c r="UP438" s="234"/>
      <c r="UQ438" s="234"/>
      <c r="UR438" s="234"/>
      <c r="US438" s="234"/>
      <c r="UT438" s="234"/>
      <c r="UU438" s="234"/>
      <c r="UV438" s="234"/>
      <c r="UW438" s="234"/>
      <c r="UX438" s="234"/>
      <c r="UY438" s="234"/>
      <c r="UZ438" s="234"/>
      <c r="VA438" s="234"/>
      <c r="VB438" s="234"/>
      <c r="VC438" s="234"/>
      <c r="VD438" s="234"/>
      <c r="VE438" s="234"/>
      <c r="VF438" s="234"/>
      <c r="VG438" s="234"/>
      <c r="VH438" s="234"/>
      <c r="VI438" s="234"/>
      <c r="VJ438" s="234"/>
      <c r="VK438" s="234"/>
      <c r="VL438" s="234"/>
      <c r="VM438" s="234"/>
      <c r="VN438" s="234"/>
      <c r="VO438" s="234"/>
      <c r="VP438" s="234"/>
      <c r="VQ438" s="234"/>
      <c r="VR438" s="234"/>
      <c r="VS438" s="234"/>
      <c r="VT438" s="234"/>
      <c r="VU438" s="234"/>
      <c r="VV438" s="234"/>
      <c r="VW438" s="234"/>
      <c r="VX438" s="234"/>
      <c r="VY438" s="234"/>
      <c r="VZ438" s="234"/>
      <c r="WA438" s="234"/>
      <c r="WB438" s="234"/>
      <c r="WC438" s="234"/>
      <c r="WD438" s="234"/>
      <c r="WE438" s="234"/>
      <c r="WF438" s="234"/>
      <c r="WG438" s="234"/>
      <c r="WH438" s="234"/>
      <c r="WI438" s="234"/>
      <c r="WJ438" s="234"/>
      <c r="WK438" s="234"/>
      <c r="WL438" s="234"/>
      <c r="WM438" s="234"/>
      <c r="WN438" s="234"/>
      <c r="WO438" s="234"/>
      <c r="WP438" s="234"/>
      <c r="WQ438" s="234"/>
      <c r="WR438" s="234"/>
      <c r="WS438" s="234"/>
      <c r="WT438" s="234"/>
      <c r="WU438" s="234"/>
      <c r="WV438" s="234"/>
      <c r="WW438" s="234"/>
      <c r="WX438" s="234"/>
      <c r="WY438" s="234"/>
      <c r="WZ438" s="234"/>
      <c r="XA438" s="234"/>
      <c r="XB438" s="234"/>
      <c r="XC438" s="234"/>
      <c r="XD438" s="234"/>
      <c r="XE438" s="234"/>
      <c r="XF438" s="234"/>
      <c r="XG438" s="234"/>
      <c r="XH438" s="234"/>
      <c r="XI438" s="234"/>
      <c r="XJ438" s="234"/>
      <c r="XK438" s="234"/>
      <c r="XL438" s="234"/>
      <c r="XM438" s="234"/>
      <c r="XN438" s="234"/>
      <c r="XO438" s="234"/>
      <c r="XP438" s="234"/>
      <c r="XQ438" s="234"/>
      <c r="XR438" s="234"/>
      <c r="XS438" s="234"/>
      <c r="XT438" s="234"/>
      <c r="XU438" s="234"/>
      <c r="XV438" s="234"/>
      <c r="XW438" s="234"/>
      <c r="XX438" s="234"/>
      <c r="XY438" s="234"/>
      <c r="XZ438" s="234"/>
      <c r="YA438" s="234"/>
      <c r="YB438" s="234"/>
      <c r="YC438" s="234"/>
      <c r="YD438" s="234"/>
      <c r="YE438" s="234"/>
      <c r="YF438" s="234"/>
      <c r="YG438" s="234"/>
      <c r="YH438" s="234"/>
      <c r="YI438" s="234"/>
      <c r="YJ438" s="234"/>
      <c r="YK438" s="234"/>
      <c r="YL438" s="234"/>
      <c r="YM438" s="234"/>
      <c r="YN438" s="234"/>
      <c r="YO438" s="234"/>
      <c r="YP438" s="234"/>
      <c r="YQ438" s="234"/>
      <c r="YR438" s="234"/>
      <c r="YS438" s="234"/>
      <c r="YT438" s="234"/>
      <c r="YU438" s="234"/>
      <c r="YV438" s="234"/>
      <c r="YW438" s="234"/>
      <c r="YX438" s="234"/>
      <c r="YY438" s="234"/>
      <c r="YZ438" s="234"/>
      <c r="ZA438" s="234"/>
      <c r="ZB438" s="234"/>
      <c r="ZC438" s="234"/>
      <c r="ZD438" s="234"/>
      <c r="ZE438" s="234"/>
      <c r="ZF438" s="234"/>
      <c r="ZG438" s="234"/>
      <c r="ZH438" s="234"/>
      <c r="ZI438" s="234"/>
      <c r="ZJ438" s="234"/>
      <c r="ZK438" s="234"/>
      <c r="ZL438" s="234"/>
      <c r="ZM438" s="234"/>
      <c r="ZN438" s="234"/>
      <c r="ZO438" s="234"/>
      <c r="ZP438" s="234"/>
      <c r="ZQ438" s="234"/>
      <c r="ZR438" s="234"/>
      <c r="ZS438" s="234"/>
      <c r="ZT438" s="234"/>
      <c r="ZU438" s="234"/>
      <c r="ZV438" s="234"/>
      <c r="ZW438" s="234"/>
      <c r="ZX438" s="234"/>
      <c r="ZY438" s="234"/>
      <c r="ZZ438" s="234"/>
      <c r="AAA438" s="234"/>
      <c r="AAB438" s="234"/>
      <c r="AAC438" s="234"/>
      <c r="AAD438" s="234"/>
      <c r="AAE438" s="234"/>
      <c r="AAF438" s="234"/>
      <c r="AAG438" s="234"/>
      <c r="AAH438" s="234"/>
      <c r="AAI438" s="234"/>
      <c r="AAJ438" s="234"/>
      <c r="AAK438" s="234"/>
      <c r="AAL438" s="234"/>
      <c r="AAM438" s="234"/>
      <c r="AAN438" s="234"/>
      <c r="AAO438" s="234"/>
      <c r="AAP438" s="234"/>
      <c r="AAQ438" s="234"/>
      <c r="AAR438" s="234"/>
      <c r="AAS438" s="234"/>
      <c r="AAT438" s="234"/>
      <c r="AAU438" s="234"/>
      <c r="AAV438" s="234"/>
      <c r="AAW438" s="234"/>
      <c r="AAX438" s="234"/>
      <c r="AAY438" s="234"/>
      <c r="AAZ438" s="234"/>
      <c r="ABA438" s="234"/>
      <c r="ABB438" s="234"/>
      <c r="ABC438" s="234"/>
      <c r="ABD438" s="234"/>
      <c r="ABE438" s="234"/>
      <c r="ABF438" s="234"/>
      <c r="ABG438" s="234"/>
      <c r="ABH438" s="234"/>
      <c r="ABI438" s="234"/>
      <c r="ABJ438" s="234"/>
      <c r="ABK438" s="234"/>
      <c r="ABL438" s="234"/>
      <c r="ABM438" s="234"/>
      <c r="ABN438" s="234"/>
      <c r="ABO438" s="234"/>
      <c r="ABP438" s="234"/>
      <c r="ABQ438" s="234"/>
      <c r="ABR438" s="234"/>
      <c r="ABS438" s="234"/>
      <c r="ABT438" s="234"/>
      <c r="ABU438" s="234"/>
      <c r="ABV438" s="234"/>
      <c r="ABW438" s="234"/>
      <c r="ABX438" s="234"/>
      <c r="ABY438" s="234"/>
      <c r="ABZ438" s="234"/>
      <c r="ACA438" s="234"/>
      <c r="ACB438" s="234"/>
      <c r="ACC438" s="234"/>
      <c r="ACD438" s="234"/>
      <c r="ACE438" s="234"/>
      <c r="ACF438" s="234"/>
      <c r="ACG438" s="234"/>
      <c r="ACH438" s="234"/>
      <c r="ACI438" s="234"/>
      <c r="ACJ438" s="234"/>
      <c r="ACK438" s="234"/>
      <c r="ACL438" s="234"/>
      <c r="ACM438" s="234"/>
      <c r="ACN438" s="234"/>
      <c r="ACO438" s="234"/>
      <c r="ACP438" s="234"/>
      <c r="ACQ438" s="234"/>
      <c r="ACR438" s="234"/>
      <c r="ACS438" s="234"/>
      <c r="ACT438" s="234"/>
      <c r="ACU438" s="234"/>
      <c r="ACV438" s="234"/>
      <c r="ACW438" s="234"/>
      <c r="ACX438" s="234"/>
      <c r="ACY438" s="234"/>
      <c r="ACZ438" s="234"/>
      <c r="ADA438" s="234"/>
      <c r="ADB438" s="234"/>
      <c r="ADC438" s="234"/>
      <c r="ADD438" s="234"/>
      <c r="ADE438" s="234"/>
      <c r="ADF438" s="234"/>
      <c r="ADG438" s="234"/>
      <c r="ADH438" s="234"/>
      <c r="ADI438" s="234"/>
      <c r="ADJ438" s="234"/>
      <c r="ADK438" s="234"/>
      <c r="ADL438" s="234"/>
      <c r="ADM438" s="234"/>
      <c r="ADN438" s="234"/>
      <c r="ADO438" s="234"/>
      <c r="ADP438" s="234"/>
      <c r="ADQ438" s="234"/>
      <c r="ADR438" s="234"/>
      <c r="ADS438" s="234"/>
      <c r="ADT438" s="234"/>
      <c r="ADU438" s="234"/>
      <c r="ADV438" s="234"/>
      <c r="ADW438" s="234"/>
      <c r="ADX438" s="234"/>
      <c r="ADY438" s="234"/>
      <c r="ADZ438" s="234"/>
      <c r="AEA438" s="234"/>
      <c r="AEB438" s="234"/>
      <c r="AEC438" s="234"/>
      <c r="AED438" s="234"/>
      <c r="AEE438" s="234"/>
      <c r="AEF438" s="234"/>
      <c r="AEG438" s="234"/>
      <c r="AEH438" s="234"/>
      <c r="AEI438" s="234"/>
      <c r="AEJ438" s="234"/>
      <c r="AEK438" s="234"/>
      <c r="AEL438" s="234"/>
      <c r="AEM438" s="234"/>
      <c r="AEN438" s="234"/>
      <c r="AEO438" s="234"/>
      <c r="AEP438" s="234"/>
      <c r="AEQ438" s="234"/>
      <c r="AER438" s="234"/>
      <c r="AES438" s="234"/>
      <c r="AET438" s="234"/>
      <c r="AEU438" s="234"/>
      <c r="AEV438" s="234"/>
      <c r="AEW438" s="234"/>
      <c r="AEX438" s="234"/>
      <c r="AEY438" s="234"/>
      <c r="AEZ438" s="234"/>
      <c r="AFA438" s="234"/>
      <c r="AFB438" s="234"/>
      <c r="AFC438" s="234"/>
      <c r="AFD438" s="234"/>
      <c r="AFE438" s="234"/>
      <c r="AFF438" s="234"/>
      <c r="AFG438" s="234"/>
      <c r="AFH438" s="234"/>
      <c r="AFI438" s="234"/>
      <c r="AFJ438" s="234"/>
      <c r="AFK438" s="234"/>
      <c r="AFL438" s="234"/>
      <c r="AFM438" s="234"/>
      <c r="AFN438" s="234"/>
      <c r="AFO438" s="234"/>
      <c r="AFP438" s="234"/>
      <c r="AFQ438" s="234"/>
      <c r="AFR438" s="234"/>
      <c r="AFS438" s="234"/>
      <c r="AFT438" s="234"/>
      <c r="AFU438" s="234"/>
      <c r="AFV438" s="234"/>
      <c r="AFW438" s="234"/>
      <c r="AFX438" s="234"/>
      <c r="AFY438" s="234"/>
      <c r="AFZ438" s="234"/>
      <c r="AGA438" s="234"/>
      <c r="AGB438" s="234"/>
      <c r="AGC438" s="234"/>
      <c r="AGD438" s="234"/>
      <c r="AGE438" s="234"/>
      <c r="AGF438" s="234"/>
      <c r="AGG438" s="234"/>
      <c r="AGH438" s="234"/>
      <c r="AGI438" s="234"/>
      <c r="AGJ438" s="234"/>
      <c r="AGK438" s="234"/>
      <c r="AGL438" s="234"/>
      <c r="AGM438" s="234"/>
      <c r="AGN438" s="234"/>
      <c r="AGO438" s="234"/>
      <c r="AGP438" s="234"/>
      <c r="AGQ438" s="234"/>
      <c r="AGR438" s="234"/>
      <c r="AGS438" s="234"/>
      <c r="AGT438" s="234"/>
      <c r="AGU438" s="234"/>
      <c r="AGV438" s="234"/>
      <c r="AGW438" s="234"/>
      <c r="AGX438" s="234"/>
      <c r="AGY438" s="234"/>
      <c r="AGZ438" s="234"/>
      <c r="AHA438" s="234"/>
      <c r="AHB438" s="234"/>
      <c r="AHC438" s="234"/>
      <c r="AHD438" s="234"/>
      <c r="AHE438" s="234"/>
      <c r="AHF438" s="234"/>
      <c r="AHG438" s="234"/>
      <c r="AHH438" s="234"/>
      <c r="AHI438" s="234"/>
      <c r="AHJ438" s="234"/>
      <c r="AHK438" s="234"/>
      <c r="AHL438" s="234"/>
      <c r="AHM438" s="234"/>
      <c r="AHN438" s="234"/>
      <c r="AHO438" s="234"/>
      <c r="AHP438" s="234"/>
      <c r="AHQ438" s="234"/>
      <c r="AHR438" s="234"/>
      <c r="AHS438" s="234"/>
      <c r="AHT438" s="234"/>
      <c r="AHU438" s="234"/>
      <c r="AHV438" s="234"/>
      <c r="AHW438" s="234"/>
      <c r="AHX438" s="234"/>
      <c r="AHY438" s="234"/>
      <c r="AHZ438" s="234"/>
      <c r="AIA438" s="234"/>
      <c r="AIB438" s="234"/>
      <c r="AIC438" s="234"/>
      <c r="AID438" s="234"/>
      <c r="AIE438" s="234"/>
      <c r="AIF438" s="234"/>
      <c r="AIG438" s="234"/>
      <c r="AIH438" s="234"/>
      <c r="AII438" s="234"/>
      <c r="AIJ438" s="234"/>
      <c r="AIK438" s="234"/>
      <c r="AIL438" s="234"/>
      <c r="AIM438" s="234"/>
      <c r="AIN438" s="234"/>
      <c r="AIO438" s="234"/>
      <c r="AIP438" s="234"/>
      <c r="AIQ438" s="234"/>
      <c r="AIR438" s="234"/>
      <c r="AIS438" s="234"/>
      <c r="AIT438" s="234"/>
      <c r="AIU438" s="234"/>
      <c r="AIV438" s="234"/>
      <c r="AIW438" s="234"/>
      <c r="AIX438" s="234"/>
      <c r="AIY438" s="234"/>
      <c r="AIZ438" s="234"/>
      <c r="AJA438" s="234"/>
      <c r="AJB438" s="234"/>
      <c r="AJC438" s="234"/>
      <c r="AJD438" s="234"/>
      <c r="AJE438" s="234"/>
      <c r="AJF438" s="234"/>
      <c r="AJG438" s="234"/>
      <c r="AJH438" s="234"/>
      <c r="AJI438" s="234"/>
      <c r="AJJ438" s="234"/>
      <c r="AJK438" s="234"/>
      <c r="AJL438" s="234"/>
      <c r="AJM438" s="234"/>
      <c r="AJN438" s="234"/>
      <c r="AJO438" s="234"/>
      <c r="AJP438" s="234"/>
      <c r="AJQ438" s="234"/>
      <c r="AJR438" s="234"/>
      <c r="AJS438" s="234"/>
      <c r="AJT438" s="234"/>
      <c r="AJU438" s="234"/>
      <c r="AJV438" s="234"/>
      <c r="AJW438" s="234"/>
      <c r="AJX438" s="234"/>
      <c r="AJY438" s="234"/>
      <c r="AJZ438" s="234"/>
      <c r="AKA438" s="234"/>
      <c r="AKB438" s="234"/>
      <c r="AKC438" s="234"/>
      <c r="AKD438" s="234"/>
      <c r="AKE438" s="234"/>
      <c r="AKF438" s="234"/>
      <c r="AKG438" s="234"/>
      <c r="AKH438" s="234"/>
      <c r="AKI438" s="234"/>
      <c r="AKJ438" s="234"/>
      <c r="AKK438" s="234"/>
      <c r="AKL438" s="234"/>
      <c r="AKM438" s="234"/>
      <c r="AKN438" s="234"/>
      <c r="AKO438" s="234"/>
      <c r="AKP438" s="234"/>
      <c r="AKQ438" s="234"/>
      <c r="AKR438" s="234"/>
      <c r="AKS438" s="234"/>
      <c r="AKT438" s="234"/>
      <c r="AKU438" s="234"/>
      <c r="AKV438" s="234"/>
      <c r="AKW438" s="234"/>
      <c r="AKX438" s="234"/>
      <c r="AKY438" s="234"/>
      <c r="AKZ438" s="234"/>
      <c r="ALA438" s="234"/>
      <c r="ALB438" s="234"/>
      <c r="ALC438" s="234"/>
      <c r="ALD438" s="234"/>
      <c r="ALE438" s="234"/>
      <c r="ALF438" s="234"/>
      <c r="ALG438" s="234"/>
      <c r="ALH438" s="234"/>
      <c r="ALI438" s="234"/>
      <c r="ALJ438" s="234"/>
      <c r="ALK438" s="234"/>
      <c r="ALL438" s="234"/>
      <c r="ALM438" s="234"/>
      <c r="ALN438" s="234"/>
      <c r="ALO438" s="234"/>
      <c r="ALP438" s="234"/>
      <c r="ALQ438" s="234"/>
      <c r="ALR438" s="234"/>
      <c r="ALS438" s="234"/>
      <c r="ALT438" s="234"/>
      <c r="ALU438" s="234"/>
      <c r="ALV438" s="234"/>
      <c r="ALW438" s="234"/>
      <c r="ALX438" s="234"/>
      <c r="ALY438" s="234"/>
      <c r="ALZ438" s="234"/>
      <c r="AMA438" s="234"/>
      <c r="AMB438" s="234"/>
      <c r="AMC438" s="234"/>
      <c r="AMD438" s="234"/>
      <c r="AME438" s="234"/>
      <c r="AMF438" s="234"/>
      <c r="AMG438" s="234"/>
      <c r="AMH438" s="234"/>
      <c r="AMI438" s="234"/>
      <c r="AMJ438" s="234"/>
      <c r="AMK438" s="234"/>
      <c r="AML438" s="234"/>
      <c r="AMM438" s="234"/>
      <c r="AMN438" s="234"/>
      <c r="AMO438" s="234"/>
      <c r="AMP438" s="234"/>
      <c r="AMQ438" s="234"/>
      <c r="AMR438" s="234"/>
      <c r="AMS438" s="234"/>
      <c r="AMT438" s="234"/>
      <c r="AMU438" s="234"/>
      <c r="AMV438" s="234"/>
      <c r="AMW438" s="234"/>
      <c r="AMX438" s="234"/>
      <c r="AMY438" s="234"/>
      <c r="AMZ438" s="234"/>
      <c r="ANA438" s="234"/>
      <c r="ANB438" s="234"/>
      <c r="ANC438" s="234"/>
      <c r="AND438" s="234"/>
      <c r="ANE438" s="234"/>
      <c r="ANF438" s="234"/>
      <c r="ANG438" s="234"/>
      <c r="ANH438" s="234"/>
      <c r="ANI438" s="234"/>
      <c r="ANJ438" s="234"/>
      <c r="ANK438" s="234"/>
      <c r="ANL438" s="234"/>
      <c r="ANM438" s="234"/>
      <c r="ANN438" s="234"/>
      <c r="ANO438" s="234"/>
      <c r="ANP438" s="234"/>
      <c r="ANQ438" s="234"/>
      <c r="ANR438" s="234"/>
      <c r="ANS438" s="234"/>
      <c r="ANT438" s="234"/>
      <c r="ANU438" s="234"/>
      <c r="ANV438" s="234"/>
      <c r="ANW438" s="234"/>
      <c r="ANX438" s="234"/>
      <c r="ANY438" s="234"/>
      <c r="ANZ438" s="234"/>
      <c r="AOA438" s="234"/>
      <c r="AOB438" s="234"/>
      <c r="AOC438" s="234"/>
      <c r="AOD438" s="234"/>
      <c r="AOE438" s="234"/>
      <c r="AOF438" s="234"/>
      <c r="AOG438" s="234"/>
      <c r="AOH438" s="234"/>
      <c r="AOI438" s="234"/>
      <c r="AOJ438" s="234"/>
      <c r="AOK438" s="234"/>
      <c r="AOL438" s="234"/>
      <c r="AOM438" s="234"/>
      <c r="AON438" s="234"/>
      <c r="AOO438" s="234"/>
      <c r="AOP438" s="234"/>
      <c r="AOQ438" s="234"/>
      <c r="AOR438" s="234"/>
      <c r="AOS438" s="234"/>
      <c r="AOT438" s="234"/>
      <c r="AOU438" s="234"/>
      <c r="AOV438" s="234"/>
      <c r="AOW438" s="234"/>
      <c r="AOX438" s="234"/>
      <c r="AOY438" s="234"/>
      <c r="AOZ438" s="234"/>
      <c r="APA438" s="234"/>
      <c r="APB438" s="234"/>
      <c r="APC438" s="234"/>
      <c r="APD438" s="234"/>
      <c r="APE438" s="234"/>
      <c r="APF438" s="234"/>
      <c r="APG438" s="234"/>
      <c r="APH438" s="234"/>
      <c r="API438" s="234"/>
      <c r="APJ438" s="234"/>
      <c r="APK438" s="234"/>
      <c r="APL438" s="234"/>
      <c r="APM438" s="234"/>
      <c r="APN438" s="234"/>
      <c r="APO438" s="234"/>
      <c r="APP438" s="234"/>
      <c r="APQ438" s="234"/>
      <c r="APR438" s="234"/>
      <c r="APS438" s="234"/>
      <c r="APT438" s="234"/>
      <c r="APU438" s="234"/>
      <c r="APV438" s="234"/>
      <c r="APW438" s="234"/>
      <c r="APX438" s="234"/>
      <c r="APY438" s="234"/>
      <c r="APZ438" s="234"/>
      <c r="AQA438" s="234"/>
      <c r="AQB438" s="234"/>
      <c r="AQC438" s="234"/>
      <c r="AQD438" s="234"/>
      <c r="AQE438" s="234"/>
      <c r="AQF438" s="234"/>
      <c r="AQG438" s="234"/>
      <c r="AQH438" s="234"/>
      <c r="AQI438" s="234"/>
      <c r="AQJ438" s="234"/>
      <c r="AQK438" s="234"/>
      <c r="AQL438" s="234"/>
      <c r="AQM438" s="234"/>
      <c r="AQN438" s="234"/>
      <c r="AQO438" s="234"/>
      <c r="AQP438" s="234"/>
      <c r="AQQ438" s="234"/>
      <c r="AQR438" s="234"/>
      <c r="AQS438" s="234"/>
      <c r="AQT438" s="234"/>
      <c r="AQU438" s="234"/>
      <c r="AQV438" s="234"/>
      <c r="AQW438" s="234"/>
      <c r="AQX438" s="234"/>
      <c r="AQY438" s="234"/>
      <c r="AQZ438" s="234"/>
      <c r="ARA438" s="234"/>
      <c r="ARB438" s="234"/>
      <c r="ARC438" s="234"/>
      <c r="ARD438" s="234"/>
      <c r="ARE438" s="234"/>
      <c r="ARF438" s="234"/>
      <c r="ARG438" s="234"/>
      <c r="ARH438" s="234"/>
      <c r="ARI438" s="234"/>
      <c r="ARJ438" s="234"/>
      <c r="ARK438" s="234"/>
      <c r="ARL438" s="234"/>
      <c r="ARM438" s="234"/>
      <c r="ARN438" s="234"/>
      <c r="ARO438" s="234"/>
      <c r="ARP438" s="234"/>
      <c r="ARQ438" s="234"/>
      <c r="ARR438" s="234"/>
      <c r="ARS438" s="234"/>
      <c r="ART438" s="234"/>
      <c r="ARU438" s="234"/>
      <c r="ARV438" s="234"/>
      <c r="ARW438" s="234"/>
      <c r="ARX438" s="234"/>
      <c r="ARY438" s="234"/>
      <c r="ARZ438" s="234"/>
      <c r="ASA438" s="234"/>
      <c r="ASB438" s="234"/>
      <c r="ASC438" s="234"/>
      <c r="ASD438" s="234"/>
      <c r="ASE438" s="234"/>
      <c r="ASF438" s="234"/>
      <c r="ASG438" s="234"/>
      <c r="ASH438" s="234"/>
      <c r="ASI438" s="234"/>
      <c r="ASJ438" s="234"/>
      <c r="ASK438" s="234"/>
      <c r="ASL438" s="234"/>
      <c r="ASM438" s="234"/>
      <c r="ASN438" s="234"/>
      <c r="ASO438" s="234"/>
      <c r="ASP438" s="234"/>
      <c r="ASQ438" s="234"/>
      <c r="ASR438" s="234"/>
      <c r="ASS438" s="234"/>
      <c r="AST438" s="234"/>
      <c r="ASU438" s="234"/>
      <c r="ASV438" s="234"/>
      <c r="ASW438" s="234"/>
      <c r="ASX438" s="234"/>
      <c r="ASY438" s="234"/>
      <c r="ASZ438" s="234"/>
      <c r="ATA438" s="234"/>
      <c r="ATB438" s="234"/>
      <c r="ATC438" s="234"/>
      <c r="ATD438" s="234"/>
      <c r="ATE438" s="234"/>
      <c r="ATF438" s="234"/>
      <c r="ATG438" s="234"/>
      <c r="ATH438" s="234"/>
      <c r="ATI438" s="234"/>
      <c r="ATJ438" s="234"/>
      <c r="ATK438" s="234"/>
      <c r="ATL438" s="234"/>
      <c r="ATM438" s="234"/>
      <c r="ATN438" s="234"/>
      <c r="ATO438" s="234"/>
      <c r="ATP438" s="234"/>
      <c r="ATQ438" s="234"/>
      <c r="ATR438" s="234"/>
      <c r="ATS438" s="234"/>
      <c r="ATT438" s="234"/>
      <c r="ATU438" s="234"/>
      <c r="ATV438" s="234"/>
      <c r="ATW438" s="234"/>
      <c r="ATX438" s="234"/>
      <c r="ATY438" s="234"/>
      <c r="ATZ438" s="234"/>
      <c r="AUA438" s="234"/>
      <c r="AUB438" s="234"/>
      <c r="AUC438" s="234"/>
      <c r="AUD438" s="234"/>
      <c r="AUE438" s="234"/>
      <c r="AUF438" s="234"/>
      <c r="AUG438" s="234"/>
      <c r="AUH438" s="234"/>
      <c r="AUI438" s="234"/>
      <c r="AUJ438" s="234"/>
      <c r="AUK438" s="234"/>
      <c r="AUL438" s="234"/>
      <c r="AUM438" s="234"/>
      <c r="AUN438" s="234"/>
      <c r="AUO438" s="234"/>
      <c r="AUP438" s="234"/>
      <c r="AUQ438" s="234"/>
      <c r="AUR438" s="234"/>
      <c r="AUS438" s="234"/>
      <c r="AUT438" s="234"/>
      <c r="AUU438" s="234"/>
      <c r="AUV438" s="234"/>
      <c r="AUW438" s="234"/>
      <c r="AUX438" s="234"/>
      <c r="AUY438" s="234"/>
      <c r="AUZ438" s="234"/>
      <c r="AVA438" s="234"/>
      <c r="AVB438" s="234"/>
      <c r="AVC438" s="234"/>
      <c r="AVD438" s="234"/>
      <c r="AVE438" s="234"/>
      <c r="AVF438" s="234"/>
      <c r="AVG438" s="234"/>
      <c r="AVH438" s="234"/>
      <c r="AVI438" s="234"/>
      <c r="AVJ438" s="234"/>
      <c r="AVK438" s="234"/>
      <c r="AVL438" s="234"/>
      <c r="AVM438" s="234"/>
      <c r="AVN438" s="234"/>
      <c r="AVO438" s="234"/>
      <c r="AVP438" s="234"/>
      <c r="AVQ438" s="234"/>
      <c r="AVR438" s="234"/>
      <c r="AVS438" s="234"/>
      <c r="AVT438" s="234"/>
      <c r="AVU438" s="234"/>
      <c r="AVV438" s="234"/>
      <c r="AVW438" s="234"/>
      <c r="AVX438" s="234"/>
      <c r="AVY438" s="234"/>
      <c r="AVZ438" s="234"/>
      <c r="AWA438" s="234"/>
      <c r="AWB438" s="234"/>
      <c r="AWC438" s="234"/>
      <c r="AWD438" s="234"/>
      <c r="AWE438" s="234"/>
      <c r="AWF438" s="234"/>
      <c r="AWG438" s="234"/>
      <c r="AWH438" s="234"/>
      <c r="AWI438" s="234"/>
      <c r="AWJ438" s="234"/>
      <c r="AWK438" s="234"/>
      <c r="AWL438" s="234"/>
      <c r="AWM438" s="234"/>
      <c r="AWN438" s="234"/>
      <c r="AWO438" s="234"/>
      <c r="AWP438" s="234"/>
      <c r="AWQ438" s="234"/>
      <c r="AWR438" s="234"/>
      <c r="AWS438" s="234"/>
      <c r="AWT438" s="234"/>
      <c r="AWU438" s="234"/>
      <c r="AWV438" s="234"/>
      <c r="AWW438" s="234"/>
      <c r="AWX438" s="234"/>
      <c r="AWY438" s="234"/>
      <c r="AWZ438" s="234"/>
      <c r="AXA438" s="234"/>
      <c r="AXB438" s="234"/>
      <c r="AXC438" s="234"/>
      <c r="AXD438" s="234"/>
      <c r="AXE438" s="234"/>
      <c r="AXF438" s="234"/>
      <c r="AXG438" s="234"/>
      <c r="AXH438" s="234"/>
      <c r="AXI438" s="234"/>
      <c r="AXJ438" s="234"/>
      <c r="AXK438" s="234"/>
      <c r="AXL438" s="234"/>
      <c r="AXM438" s="234"/>
      <c r="AXN438" s="234"/>
      <c r="AXO438" s="234"/>
      <c r="AXP438" s="234"/>
      <c r="AXQ438" s="234"/>
      <c r="AXR438" s="234"/>
      <c r="AXS438" s="234"/>
      <c r="AXT438" s="234"/>
      <c r="AXU438" s="234"/>
      <c r="AXV438" s="234"/>
      <c r="AXW438" s="234"/>
      <c r="AXX438" s="234"/>
      <c r="AXY438" s="234"/>
      <c r="AXZ438" s="234"/>
      <c r="AYA438" s="234"/>
      <c r="AYB438" s="234"/>
      <c r="AYC438" s="234"/>
      <c r="AYD438" s="234"/>
      <c r="AYE438" s="234"/>
      <c r="AYF438" s="234"/>
      <c r="AYG438" s="234"/>
      <c r="AYH438" s="234"/>
      <c r="AYI438" s="234"/>
      <c r="AYJ438" s="234"/>
      <c r="AYK438" s="234"/>
      <c r="AYL438" s="234"/>
      <c r="AYM438" s="234"/>
      <c r="AYN438" s="234"/>
      <c r="AYO438" s="234"/>
      <c r="AYP438" s="234"/>
      <c r="AYQ438" s="234"/>
      <c r="AYR438" s="234"/>
      <c r="AYS438" s="234"/>
      <c r="AYT438" s="234"/>
      <c r="AYU438" s="234"/>
      <c r="AYV438" s="234"/>
      <c r="AYW438" s="234"/>
      <c r="AYX438" s="234"/>
      <c r="AYY438" s="234"/>
      <c r="AYZ438" s="234"/>
      <c r="AZA438" s="234"/>
      <c r="AZB438" s="234"/>
      <c r="AZC438" s="234"/>
      <c r="AZD438" s="234"/>
      <c r="AZE438" s="234"/>
      <c r="AZF438" s="234"/>
      <c r="AZG438" s="234"/>
      <c r="AZH438" s="234"/>
      <c r="AZI438" s="234"/>
      <c r="AZJ438" s="234"/>
      <c r="AZK438" s="234"/>
      <c r="AZL438" s="234"/>
      <c r="AZM438" s="234"/>
      <c r="AZN438" s="234"/>
      <c r="AZO438" s="234"/>
      <c r="AZP438" s="234"/>
      <c r="AZQ438" s="234"/>
      <c r="AZR438" s="234"/>
      <c r="AZS438" s="234"/>
      <c r="AZT438" s="234"/>
      <c r="AZU438" s="234"/>
      <c r="AZV438" s="234"/>
      <c r="AZW438" s="234"/>
      <c r="AZX438" s="234"/>
      <c r="AZY438" s="234"/>
      <c r="AZZ438" s="234"/>
      <c r="BAA438" s="234"/>
      <c r="BAB438" s="234"/>
      <c r="BAC438" s="234"/>
      <c r="BAD438" s="234"/>
      <c r="BAE438" s="234"/>
      <c r="BAF438" s="234"/>
      <c r="BAG438" s="234"/>
      <c r="BAH438" s="234"/>
      <c r="BAI438" s="234"/>
      <c r="BAJ438" s="234"/>
      <c r="BAK438" s="234"/>
      <c r="BAL438" s="234"/>
      <c r="BAM438" s="234"/>
      <c r="BAN438" s="234"/>
      <c r="BAO438" s="234"/>
      <c r="BAP438" s="234"/>
      <c r="BAQ438" s="234"/>
      <c r="BAR438" s="234"/>
      <c r="BAS438" s="234"/>
      <c r="BAT438" s="234"/>
      <c r="BAU438" s="234"/>
      <c r="BAV438" s="234"/>
      <c r="BAW438" s="234"/>
      <c r="BAX438" s="234"/>
      <c r="BAY438" s="234"/>
      <c r="BAZ438" s="234"/>
      <c r="BBA438" s="234"/>
      <c r="BBB438" s="234"/>
      <c r="BBC438" s="234"/>
      <c r="BBD438" s="234"/>
      <c r="BBE438" s="234"/>
      <c r="BBF438" s="234"/>
      <c r="BBG438" s="234"/>
      <c r="BBH438" s="234"/>
      <c r="BBI438" s="234"/>
      <c r="BBJ438" s="234"/>
      <c r="BBK438" s="234"/>
      <c r="BBL438" s="234"/>
      <c r="BBM438" s="234"/>
      <c r="BBN438" s="234"/>
      <c r="BBO438" s="234"/>
      <c r="BBP438" s="234"/>
      <c r="BBQ438" s="234"/>
      <c r="BBR438" s="234"/>
      <c r="BBS438" s="234"/>
      <c r="BBT438" s="234"/>
      <c r="BBU438" s="234"/>
      <c r="BBV438" s="234"/>
      <c r="BBW438" s="234"/>
      <c r="BBX438" s="234"/>
      <c r="BBY438" s="234"/>
      <c r="BBZ438" s="234"/>
      <c r="BCA438" s="234"/>
      <c r="BCB438" s="234"/>
      <c r="BCC438" s="234"/>
      <c r="BCD438" s="234"/>
      <c r="BCE438" s="234"/>
      <c r="BCF438" s="234"/>
      <c r="BCG438" s="234"/>
      <c r="BCH438" s="234"/>
      <c r="BCI438" s="234"/>
      <c r="BCJ438" s="234"/>
      <c r="BCK438" s="234"/>
      <c r="BCL438" s="234"/>
      <c r="BCM438" s="234"/>
      <c r="BCN438" s="234"/>
      <c r="BCO438" s="234"/>
      <c r="BCP438" s="234"/>
      <c r="BCQ438" s="234"/>
      <c r="BCR438" s="234"/>
      <c r="BCS438" s="234"/>
      <c r="BCT438" s="234"/>
      <c r="BCU438" s="234"/>
      <c r="BCV438" s="234"/>
      <c r="BCW438" s="234"/>
      <c r="BCX438" s="234"/>
      <c r="BCY438" s="234"/>
      <c r="BCZ438" s="234"/>
      <c r="BDA438" s="234"/>
      <c r="BDB438" s="234"/>
      <c r="BDC438" s="234"/>
      <c r="BDD438" s="234"/>
      <c r="BDE438" s="234"/>
      <c r="BDF438" s="234"/>
      <c r="BDG438" s="234"/>
      <c r="BDH438" s="234"/>
      <c r="BDI438" s="234"/>
      <c r="BDJ438" s="234"/>
      <c r="BDK438" s="234"/>
      <c r="BDL438" s="234"/>
      <c r="BDM438" s="234"/>
      <c r="BDN438" s="234"/>
      <c r="BDO438" s="234"/>
      <c r="BDP438" s="234"/>
      <c r="BDQ438" s="234"/>
      <c r="BDR438" s="234"/>
      <c r="BDS438" s="234"/>
      <c r="BDT438" s="234"/>
      <c r="BDU438" s="234"/>
      <c r="BDV438" s="234"/>
      <c r="BDW438" s="234"/>
      <c r="BDX438" s="234"/>
      <c r="BDY438" s="234"/>
      <c r="BDZ438" s="234"/>
      <c r="BEA438" s="234"/>
      <c r="BEB438" s="234"/>
      <c r="BEC438" s="234"/>
      <c r="BED438" s="234"/>
      <c r="BEE438" s="234"/>
      <c r="BEF438" s="234"/>
      <c r="BEG438" s="234"/>
      <c r="BEH438" s="234"/>
      <c r="BEI438" s="234"/>
      <c r="BEJ438" s="234"/>
      <c r="BEK438" s="234"/>
      <c r="BEL438" s="234"/>
      <c r="BEM438" s="234"/>
      <c r="BEN438" s="234"/>
      <c r="BEO438" s="234"/>
      <c r="BEP438" s="234"/>
      <c r="BEQ438" s="234"/>
      <c r="BER438" s="234"/>
      <c r="BES438" s="234"/>
      <c r="BET438" s="234"/>
      <c r="BEU438" s="234"/>
      <c r="BEV438" s="234"/>
      <c r="BEW438" s="234"/>
      <c r="BEX438" s="234"/>
      <c r="BEY438" s="234"/>
      <c r="BEZ438" s="234"/>
      <c r="BFA438" s="234"/>
      <c r="BFB438" s="234"/>
      <c r="BFC438" s="234"/>
      <c r="BFD438" s="234"/>
      <c r="BFE438" s="234"/>
      <c r="BFF438" s="234"/>
      <c r="BFG438" s="234"/>
      <c r="BFH438" s="234"/>
      <c r="BFI438" s="234"/>
      <c r="BFJ438" s="234"/>
      <c r="BFK438" s="234"/>
      <c r="BFL438" s="234"/>
      <c r="BFM438" s="234"/>
      <c r="BFN438" s="234"/>
      <c r="BFO438" s="234"/>
      <c r="BFP438" s="234"/>
      <c r="BFQ438" s="234"/>
      <c r="BFR438" s="234"/>
      <c r="BFS438" s="234"/>
      <c r="BFT438" s="234"/>
      <c r="BFU438" s="234"/>
      <c r="BFV438" s="234"/>
      <c r="BFW438" s="234"/>
      <c r="BFX438" s="234"/>
      <c r="BFY438" s="234"/>
      <c r="BFZ438" s="234"/>
      <c r="BGA438" s="234"/>
      <c r="BGB438" s="234"/>
      <c r="BGC438" s="234"/>
      <c r="BGD438" s="234"/>
      <c r="BGE438" s="234"/>
      <c r="BGF438" s="234"/>
      <c r="BGG438" s="234"/>
      <c r="BGH438" s="234"/>
      <c r="BGI438" s="234"/>
      <c r="BGJ438" s="234"/>
      <c r="BGK438" s="234"/>
      <c r="BGL438" s="234"/>
      <c r="BGM438" s="234"/>
      <c r="BGN438" s="234"/>
      <c r="BGO438" s="234"/>
      <c r="BGP438" s="234"/>
      <c r="BGQ438" s="234"/>
      <c r="BGR438" s="234"/>
      <c r="BGS438" s="234"/>
      <c r="BGT438" s="234"/>
      <c r="BGU438" s="234"/>
      <c r="BGV438" s="234"/>
      <c r="BGW438" s="234"/>
      <c r="BGX438" s="234"/>
      <c r="BGY438" s="234"/>
      <c r="BGZ438" s="234"/>
      <c r="BHA438" s="234"/>
      <c r="BHB438" s="234"/>
      <c r="BHC438" s="234"/>
      <c r="BHD438" s="234"/>
      <c r="BHE438" s="234"/>
      <c r="BHF438" s="234"/>
      <c r="BHG438" s="234"/>
      <c r="BHH438" s="234"/>
      <c r="BHI438" s="234"/>
      <c r="BHJ438" s="234"/>
      <c r="BHK438" s="234"/>
      <c r="BHL438" s="234"/>
      <c r="BHM438" s="234"/>
      <c r="BHN438" s="234"/>
      <c r="BHO438" s="234"/>
      <c r="BHP438" s="234"/>
      <c r="BHQ438" s="234"/>
      <c r="BHR438" s="234"/>
      <c r="BHS438" s="234"/>
      <c r="BHT438" s="234"/>
      <c r="BHU438" s="234"/>
      <c r="BHV438" s="234"/>
      <c r="BHW438" s="234"/>
      <c r="BHX438" s="234"/>
      <c r="BHY438" s="234"/>
      <c r="BHZ438" s="234"/>
      <c r="BIA438" s="234"/>
      <c r="BIB438" s="234"/>
      <c r="BIC438" s="234"/>
      <c r="BID438" s="234"/>
      <c r="BIE438" s="234"/>
      <c r="BIF438" s="234"/>
      <c r="BIG438" s="234"/>
      <c r="BIH438" s="234"/>
      <c r="BII438" s="234"/>
      <c r="BIJ438" s="234"/>
      <c r="BIK438" s="234"/>
      <c r="BIL438" s="234"/>
      <c r="BIM438" s="234"/>
      <c r="BIN438" s="234"/>
      <c r="BIO438" s="234"/>
      <c r="BIP438" s="234"/>
      <c r="BIQ438" s="234"/>
      <c r="BIR438" s="234"/>
      <c r="BIS438" s="234"/>
      <c r="BIT438" s="234"/>
      <c r="BIU438" s="234"/>
      <c r="BIV438" s="234"/>
      <c r="BIW438" s="234"/>
      <c r="BIX438" s="234"/>
      <c r="BIY438" s="234"/>
      <c r="BIZ438" s="234"/>
      <c r="BJA438" s="234"/>
      <c r="BJB438" s="234"/>
      <c r="BJC438" s="234"/>
      <c r="BJD438" s="234"/>
      <c r="BJE438" s="234"/>
      <c r="BJF438" s="234"/>
      <c r="BJG438" s="234"/>
      <c r="BJH438" s="234"/>
      <c r="BJI438" s="234"/>
      <c r="BJJ438" s="234"/>
      <c r="BJK438" s="234"/>
      <c r="BJL438" s="234"/>
      <c r="BJM438" s="234"/>
      <c r="BJN438" s="234"/>
      <c r="BJO438" s="234"/>
      <c r="BJP438" s="234"/>
      <c r="BJQ438" s="234"/>
      <c r="BJR438" s="234"/>
      <c r="BJS438" s="234"/>
      <c r="BJT438" s="234"/>
      <c r="BJU438" s="234"/>
      <c r="BJV438" s="234"/>
      <c r="BJW438" s="234"/>
      <c r="BJX438" s="234"/>
      <c r="BJY438" s="234"/>
      <c r="BJZ438" s="234"/>
      <c r="BKA438" s="234"/>
      <c r="BKB438" s="234"/>
      <c r="BKC438" s="234"/>
      <c r="BKD438" s="234"/>
      <c r="BKE438" s="234"/>
      <c r="BKF438" s="234"/>
      <c r="BKG438" s="234"/>
      <c r="BKH438" s="234"/>
      <c r="BKI438" s="234"/>
      <c r="BKJ438" s="234"/>
      <c r="BKK438" s="234"/>
      <c r="BKL438" s="234"/>
      <c r="BKM438" s="234"/>
      <c r="BKN438" s="234"/>
      <c r="BKO438" s="234"/>
      <c r="BKP438" s="234"/>
      <c r="BKQ438" s="234"/>
      <c r="BKR438" s="234"/>
      <c r="BKS438" s="234"/>
      <c r="BKT438" s="234"/>
      <c r="BKU438" s="234"/>
      <c r="BKV438" s="234"/>
      <c r="BKW438" s="234"/>
      <c r="BKX438" s="234"/>
      <c r="BKY438" s="234"/>
      <c r="BKZ438" s="234"/>
      <c r="BLA438" s="234"/>
      <c r="BLB438" s="234"/>
      <c r="BLC438" s="234"/>
      <c r="BLD438" s="234"/>
      <c r="BLE438" s="234"/>
      <c r="BLF438" s="234"/>
      <c r="BLG438" s="234"/>
      <c r="BLH438" s="234"/>
      <c r="BLI438" s="234"/>
      <c r="BLJ438" s="234"/>
      <c r="BLK438" s="234"/>
      <c r="BLL438" s="234"/>
      <c r="BLM438" s="234"/>
      <c r="BLN438" s="234"/>
      <c r="BLO438" s="234"/>
      <c r="BLP438" s="234"/>
      <c r="BLQ438" s="234"/>
      <c r="BLR438" s="234"/>
      <c r="BLS438" s="234"/>
      <c r="BLT438" s="234"/>
      <c r="BLU438" s="234"/>
      <c r="BLV438" s="234"/>
      <c r="BLW438" s="234"/>
      <c r="BLX438" s="234"/>
      <c r="BLY438" s="234"/>
      <c r="BLZ438" s="234"/>
      <c r="BMA438" s="234"/>
      <c r="BMB438" s="234"/>
      <c r="BMC438" s="234"/>
      <c r="BMD438" s="234"/>
      <c r="BME438" s="234"/>
      <c r="BMF438" s="234"/>
      <c r="BMG438" s="234"/>
      <c r="BMH438" s="234"/>
      <c r="BMI438" s="234"/>
      <c r="BMJ438" s="234"/>
      <c r="BMK438" s="234"/>
      <c r="BML438" s="234"/>
      <c r="BMM438" s="234"/>
      <c r="BMN438" s="234"/>
      <c r="BMO438" s="234"/>
      <c r="BMP438" s="234"/>
      <c r="BMQ438" s="234"/>
      <c r="BMR438" s="234"/>
      <c r="BMS438" s="234"/>
      <c r="BMT438" s="234"/>
      <c r="BMU438" s="234"/>
      <c r="BMV438" s="234"/>
      <c r="BMW438" s="234"/>
      <c r="BMX438" s="234"/>
      <c r="BMY438" s="234"/>
      <c r="BMZ438" s="234"/>
      <c r="BNA438" s="234"/>
      <c r="BNB438" s="234"/>
      <c r="BNC438" s="234"/>
      <c r="BND438" s="234"/>
      <c r="BNE438" s="234"/>
      <c r="BNF438" s="234"/>
      <c r="BNG438" s="234"/>
      <c r="BNH438" s="234"/>
      <c r="BNI438" s="234"/>
      <c r="BNJ438" s="234"/>
      <c r="BNK438" s="234"/>
      <c r="BNL438" s="234"/>
      <c r="BNM438" s="234"/>
      <c r="BNN438" s="234"/>
      <c r="BNO438" s="234"/>
      <c r="BNP438" s="234"/>
      <c r="BNQ438" s="234"/>
      <c r="BNR438" s="234"/>
      <c r="BNS438" s="234"/>
      <c r="BNT438" s="234"/>
      <c r="BNU438" s="234"/>
      <c r="BNV438" s="234"/>
      <c r="BNW438" s="234"/>
      <c r="BNX438" s="234"/>
      <c r="BNY438" s="234"/>
      <c r="BNZ438" s="234"/>
      <c r="BOA438" s="234"/>
      <c r="BOB438" s="234"/>
      <c r="BOC438" s="234"/>
      <c r="BOD438" s="234"/>
      <c r="BOE438" s="234"/>
      <c r="BOF438" s="234"/>
      <c r="BOG438" s="234"/>
      <c r="BOH438" s="234"/>
      <c r="BOI438" s="234"/>
      <c r="BOJ438" s="234"/>
      <c r="BOK438" s="234"/>
      <c r="BOL438" s="234"/>
      <c r="BOM438" s="234"/>
      <c r="BON438" s="234"/>
      <c r="BOO438" s="234"/>
      <c r="BOP438" s="234"/>
      <c r="BOQ438" s="234"/>
      <c r="BOR438" s="234"/>
      <c r="BOS438" s="234"/>
      <c r="BOT438" s="234"/>
      <c r="BOU438" s="234"/>
      <c r="BOV438" s="234"/>
      <c r="BOW438" s="234"/>
      <c r="BOX438" s="234"/>
      <c r="BOY438" s="234"/>
      <c r="BOZ438" s="234"/>
      <c r="BPA438" s="234"/>
      <c r="BPB438" s="234"/>
      <c r="BPC438" s="234"/>
      <c r="BPD438" s="234"/>
      <c r="BPE438" s="234"/>
      <c r="BPF438" s="234"/>
      <c r="BPG438" s="234"/>
      <c r="BPH438" s="234"/>
      <c r="BPI438" s="234"/>
      <c r="BPJ438" s="234"/>
      <c r="BPK438" s="234"/>
      <c r="BPL438" s="234"/>
      <c r="BPM438" s="234"/>
      <c r="BPN438" s="234"/>
      <c r="BPO438" s="234"/>
      <c r="BPP438" s="234"/>
      <c r="BPQ438" s="234"/>
      <c r="BPR438" s="234"/>
      <c r="BPS438" s="234"/>
      <c r="BPT438" s="234"/>
      <c r="BPU438" s="234"/>
      <c r="BPV438" s="234"/>
      <c r="BPW438" s="234"/>
      <c r="BPX438" s="234"/>
      <c r="BPY438" s="234"/>
      <c r="BPZ438" s="234"/>
      <c r="BQA438" s="234"/>
      <c r="BQB438" s="234"/>
      <c r="BQC438" s="234"/>
      <c r="BQD438" s="234"/>
      <c r="BQE438" s="234"/>
      <c r="BQF438" s="234"/>
      <c r="BQG438" s="234"/>
      <c r="BQH438" s="234"/>
      <c r="BQI438" s="234"/>
      <c r="BQJ438" s="234"/>
      <c r="BQK438" s="234"/>
      <c r="BQL438" s="234"/>
      <c r="BQM438" s="234"/>
      <c r="BQN438" s="234"/>
      <c r="BQO438" s="234"/>
      <c r="BQP438" s="234"/>
      <c r="BQQ438" s="234"/>
      <c r="BQR438" s="234"/>
      <c r="BQS438" s="234"/>
      <c r="BQT438" s="234"/>
      <c r="BQU438" s="234"/>
      <c r="BQV438" s="234"/>
      <c r="BQW438" s="234"/>
      <c r="BQX438" s="234"/>
      <c r="BQY438" s="234"/>
      <c r="BQZ438" s="234"/>
      <c r="BRA438" s="234"/>
      <c r="BRB438" s="234"/>
      <c r="BRC438" s="234"/>
      <c r="BRD438" s="234"/>
      <c r="BRE438" s="234"/>
      <c r="BRF438" s="234"/>
      <c r="BRG438" s="234"/>
      <c r="BRH438" s="234"/>
      <c r="BRI438" s="234"/>
      <c r="BRJ438" s="234"/>
      <c r="BRK438" s="234"/>
      <c r="BRL438" s="234"/>
      <c r="BRM438" s="234"/>
      <c r="BRN438" s="234"/>
      <c r="BRO438" s="234"/>
      <c r="BRP438" s="234"/>
      <c r="BRQ438" s="234"/>
      <c r="BRR438" s="234"/>
      <c r="BRS438" s="234"/>
      <c r="BRT438" s="234"/>
      <c r="BRU438" s="234"/>
      <c r="BRV438" s="234"/>
      <c r="BRW438" s="234"/>
      <c r="BRX438" s="234"/>
      <c r="BRY438" s="234"/>
      <c r="BRZ438" s="234"/>
      <c r="BSA438" s="234"/>
      <c r="BSB438" s="234"/>
      <c r="BSC438" s="234"/>
      <c r="BSD438" s="234"/>
      <c r="BSE438" s="234"/>
      <c r="BSF438" s="234"/>
      <c r="BSG438" s="234"/>
      <c r="BSH438" s="234"/>
      <c r="BSI438" s="234"/>
      <c r="BSJ438" s="234"/>
      <c r="BSK438" s="234"/>
      <c r="BSL438" s="234"/>
      <c r="BSM438" s="234"/>
      <c r="BSN438" s="234"/>
      <c r="BSO438" s="234"/>
      <c r="BSP438" s="234"/>
      <c r="BSQ438" s="234"/>
      <c r="BSR438" s="234"/>
      <c r="BSS438" s="234"/>
      <c r="BST438" s="234"/>
      <c r="BSU438" s="234"/>
      <c r="BSV438" s="234"/>
      <c r="BSW438" s="234"/>
      <c r="BSX438" s="234"/>
      <c r="BSY438" s="234"/>
      <c r="BSZ438" s="234"/>
      <c r="BTA438" s="234"/>
      <c r="BTB438" s="234"/>
      <c r="BTC438" s="234"/>
      <c r="BTD438" s="234"/>
      <c r="BTE438" s="234"/>
      <c r="BTF438" s="234"/>
      <c r="BTG438" s="234"/>
      <c r="BTH438" s="234"/>
      <c r="BTI438" s="234"/>
      <c r="BTJ438" s="234"/>
      <c r="BTK438" s="234"/>
      <c r="BTL438" s="234"/>
      <c r="BTM438" s="234"/>
      <c r="BTN438" s="234"/>
      <c r="BTO438" s="234"/>
      <c r="BTP438" s="234"/>
      <c r="BTQ438" s="234"/>
      <c r="BTR438" s="234"/>
      <c r="BTS438" s="234"/>
      <c r="BTT438" s="234"/>
      <c r="BTU438" s="234"/>
      <c r="BTV438" s="234"/>
      <c r="BTW438" s="234"/>
      <c r="BTX438" s="234"/>
      <c r="BTY438" s="234"/>
      <c r="BTZ438" s="234"/>
      <c r="BUA438" s="234"/>
      <c r="BUB438" s="234"/>
      <c r="BUC438" s="234"/>
      <c r="BUD438" s="234"/>
      <c r="BUE438" s="234"/>
      <c r="BUF438" s="234"/>
      <c r="BUG438" s="234"/>
      <c r="BUH438" s="234"/>
      <c r="BUI438" s="234"/>
      <c r="BUJ438" s="234"/>
      <c r="BUK438" s="234"/>
      <c r="BUL438" s="234"/>
      <c r="BUM438" s="234"/>
      <c r="BUN438" s="234"/>
      <c r="BUO438" s="234"/>
      <c r="BUP438" s="234"/>
      <c r="BUQ438" s="234"/>
      <c r="BUR438" s="234"/>
      <c r="BUS438" s="234"/>
      <c r="BUT438" s="234"/>
      <c r="BUU438" s="234"/>
      <c r="BUV438" s="234"/>
      <c r="BUW438" s="234"/>
      <c r="BUX438" s="234"/>
      <c r="BUY438" s="234"/>
      <c r="BUZ438" s="234"/>
      <c r="BVA438" s="234"/>
      <c r="BVB438" s="234"/>
      <c r="BVC438" s="234"/>
      <c r="BVD438" s="234"/>
      <c r="BVE438" s="234"/>
      <c r="BVF438" s="234"/>
      <c r="BVG438" s="234"/>
      <c r="BVH438" s="234"/>
      <c r="BVI438" s="234"/>
      <c r="BVJ438" s="234"/>
      <c r="BVK438" s="234"/>
      <c r="BVL438" s="234"/>
      <c r="BVM438" s="234"/>
      <c r="BVN438" s="234"/>
      <c r="BVO438" s="234"/>
      <c r="BVP438" s="234"/>
      <c r="BVQ438" s="234"/>
      <c r="BVR438" s="234"/>
      <c r="BVS438" s="234"/>
      <c r="BVT438" s="234"/>
      <c r="BVU438" s="234"/>
      <c r="BVV438" s="234"/>
      <c r="BVW438" s="234"/>
      <c r="BVX438" s="234"/>
      <c r="BVY438" s="234"/>
      <c r="BVZ438" s="234"/>
      <c r="BWA438" s="234"/>
      <c r="BWB438" s="234"/>
      <c r="BWC438" s="234"/>
      <c r="BWD438" s="234"/>
      <c r="BWE438" s="234"/>
      <c r="BWF438" s="234"/>
      <c r="BWG438" s="234"/>
      <c r="BWH438" s="234"/>
      <c r="BWI438" s="234"/>
      <c r="BWJ438" s="234"/>
      <c r="BWK438" s="234"/>
      <c r="BWL438" s="234"/>
      <c r="BWM438" s="234"/>
      <c r="BWN438" s="234"/>
      <c r="BWO438" s="234"/>
      <c r="BWP438" s="234"/>
      <c r="BWQ438" s="234"/>
      <c r="BWR438" s="234"/>
      <c r="BWS438" s="234"/>
      <c r="BWT438" s="234"/>
      <c r="BWU438" s="234"/>
      <c r="BWV438" s="234"/>
      <c r="BWW438" s="234"/>
      <c r="BWX438" s="234"/>
      <c r="BWY438" s="234"/>
      <c r="BWZ438" s="234"/>
      <c r="BXA438" s="234"/>
      <c r="BXB438" s="234"/>
      <c r="BXC438" s="234"/>
      <c r="BXD438" s="234"/>
      <c r="BXE438" s="234"/>
      <c r="BXF438" s="234"/>
      <c r="BXG438" s="234"/>
      <c r="BXH438" s="234"/>
      <c r="BXI438" s="234"/>
      <c r="BXJ438" s="234"/>
      <c r="BXK438" s="234"/>
      <c r="BXL438" s="234"/>
      <c r="BXM438" s="234"/>
      <c r="BXN438" s="234"/>
      <c r="BXO438" s="234"/>
      <c r="BXP438" s="234"/>
      <c r="BXQ438" s="234"/>
      <c r="BXR438" s="234"/>
      <c r="BXS438" s="234"/>
      <c r="BXT438" s="234"/>
      <c r="BXU438" s="234"/>
      <c r="BXV438" s="234"/>
      <c r="BXW438" s="234"/>
      <c r="BXX438" s="234"/>
      <c r="BXY438" s="234"/>
      <c r="BXZ438" s="234"/>
      <c r="BYA438" s="234"/>
      <c r="BYB438" s="234"/>
      <c r="BYC438" s="234"/>
      <c r="BYD438" s="234"/>
      <c r="BYE438" s="234"/>
      <c r="BYF438" s="234"/>
      <c r="BYG438" s="234"/>
      <c r="BYH438" s="234"/>
      <c r="BYI438" s="234"/>
      <c r="BYJ438" s="234"/>
      <c r="BYK438" s="234"/>
      <c r="BYL438" s="234"/>
      <c r="BYM438" s="234"/>
      <c r="BYN438" s="234"/>
      <c r="BYO438" s="234"/>
      <c r="BYP438" s="234"/>
      <c r="BYQ438" s="234"/>
      <c r="BYR438" s="234"/>
      <c r="BYS438" s="234"/>
      <c r="BYT438" s="234"/>
      <c r="BYU438" s="234"/>
      <c r="BYV438" s="234"/>
      <c r="BYW438" s="234"/>
      <c r="BYX438" s="234"/>
      <c r="BYY438" s="234"/>
      <c r="BYZ438" s="234"/>
      <c r="BZA438" s="234"/>
      <c r="BZB438" s="234"/>
      <c r="BZC438" s="234"/>
      <c r="BZD438" s="234"/>
      <c r="BZE438" s="234"/>
      <c r="BZF438" s="234"/>
      <c r="BZG438" s="234"/>
      <c r="BZH438" s="234"/>
      <c r="BZI438" s="234"/>
      <c r="BZJ438" s="234"/>
      <c r="BZK438" s="234"/>
      <c r="BZL438" s="234"/>
      <c r="BZM438" s="234"/>
      <c r="BZN438" s="234"/>
      <c r="BZO438" s="234"/>
      <c r="BZP438" s="234"/>
      <c r="BZQ438" s="234"/>
      <c r="BZR438" s="234"/>
      <c r="BZS438" s="234"/>
      <c r="BZT438" s="234"/>
      <c r="BZU438" s="234"/>
      <c r="BZV438" s="234"/>
      <c r="BZW438" s="234"/>
      <c r="BZX438" s="234"/>
      <c r="BZY438" s="234"/>
      <c r="BZZ438" s="234"/>
      <c r="CAA438" s="234"/>
      <c r="CAB438" s="234"/>
      <c r="CAC438" s="234"/>
      <c r="CAD438" s="234"/>
      <c r="CAE438" s="234"/>
      <c r="CAF438" s="234"/>
      <c r="CAG438" s="234"/>
      <c r="CAH438" s="234"/>
      <c r="CAI438" s="234"/>
      <c r="CAJ438" s="234"/>
      <c r="CAK438" s="234"/>
      <c r="CAL438" s="234"/>
      <c r="CAM438" s="234"/>
      <c r="CAN438" s="234"/>
      <c r="CAO438" s="234"/>
      <c r="CAP438" s="234"/>
      <c r="CAQ438" s="234"/>
      <c r="CAR438" s="234"/>
      <c r="CAS438" s="234"/>
      <c r="CAT438" s="234"/>
      <c r="CAU438" s="234"/>
      <c r="CAV438" s="234"/>
      <c r="CAW438" s="234"/>
      <c r="CAX438" s="234"/>
      <c r="CAY438" s="234"/>
      <c r="CAZ438" s="234"/>
      <c r="CBA438" s="234"/>
      <c r="CBB438" s="234"/>
      <c r="CBC438" s="234"/>
      <c r="CBD438" s="234"/>
      <c r="CBE438" s="234"/>
      <c r="CBF438" s="234"/>
      <c r="CBG438" s="234"/>
      <c r="CBH438" s="234"/>
      <c r="CBI438" s="234"/>
      <c r="CBJ438" s="234"/>
      <c r="CBK438" s="234"/>
      <c r="CBL438" s="234"/>
      <c r="CBM438" s="234"/>
      <c r="CBN438" s="234"/>
      <c r="CBO438" s="234"/>
      <c r="CBP438" s="234"/>
      <c r="CBQ438" s="234"/>
      <c r="CBR438" s="234"/>
      <c r="CBS438" s="234"/>
      <c r="CBT438" s="234"/>
      <c r="CBU438" s="234"/>
      <c r="CBV438" s="234"/>
      <c r="CBW438" s="234"/>
      <c r="CBX438" s="234"/>
      <c r="CBY438" s="234"/>
      <c r="CBZ438" s="234"/>
      <c r="CCA438" s="234"/>
      <c r="CCB438" s="234"/>
      <c r="CCC438" s="234"/>
      <c r="CCD438" s="234"/>
      <c r="CCE438" s="234"/>
      <c r="CCF438" s="234"/>
      <c r="CCG438" s="234"/>
      <c r="CCH438" s="234"/>
      <c r="CCI438" s="234"/>
      <c r="CCJ438" s="234"/>
      <c r="CCK438" s="234"/>
      <c r="CCL438" s="234"/>
      <c r="CCM438" s="234"/>
      <c r="CCN438" s="234"/>
      <c r="CCO438" s="234"/>
      <c r="CCP438" s="234"/>
      <c r="CCQ438" s="234"/>
      <c r="CCR438" s="234"/>
      <c r="CCS438" s="234"/>
      <c r="CCT438" s="234"/>
      <c r="CCU438" s="234"/>
      <c r="CCV438" s="234"/>
      <c r="CCW438" s="234"/>
      <c r="CCX438" s="234"/>
      <c r="CCY438" s="234"/>
      <c r="CCZ438" s="234"/>
      <c r="CDA438" s="234"/>
      <c r="CDB438" s="234"/>
      <c r="CDC438" s="234"/>
      <c r="CDD438" s="234"/>
      <c r="CDE438" s="234"/>
      <c r="CDF438" s="234"/>
      <c r="CDG438" s="234"/>
      <c r="CDH438" s="234"/>
      <c r="CDI438" s="234"/>
      <c r="CDJ438" s="234"/>
      <c r="CDK438" s="234"/>
      <c r="CDL438" s="234"/>
      <c r="CDM438" s="234"/>
      <c r="CDN438" s="234"/>
      <c r="CDO438" s="234"/>
      <c r="CDP438" s="234"/>
      <c r="CDQ438" s="234"/>
      <c r="CDR438" s="234"/>
      <c r="CDS438" s="234"/>
      <c r="CDT438" s="234"/>
      <c r="CDU438" s="234"/>
      <c r="CDV438" s="234"/>
      <c r="CDW438" s="234"/>
      <c r="CDX438" s="234"/>
      <c r="CDY438" s="234"/>
      <c r="CDZ438" s="234"/>
      <c r="CEA438" s="234"/>
      <c r="CEB438" s="234"/>
      <c r="CEC438" s="234"/>
      <c r="CED438" s="234"/>
      <c r="CEE438" s="234"/>
      <c r="CEF438" s="234"/>
      <c r="CEG438" s="234"/>
      <c r="CEH438" s="234"/>
      <c r="CEI438" s="234"/>
      <c r="CEJ438" s="234"/>
      <c r="CEK438" s="234"/>
      <c r="CEL438" s="234"/>
      <c r="CEM438" s="234"/>
      <c r="CEN438" s="234"/>
      <c r="CEO438" s="234"/>
      <c r="CEP438" s="234"/>
      <c r="CEQ438" s="234"/>
      <c r="CER438" s="234"/>
      <c r="CES438" s="234"/>
      <c r="CET438" s="234"/>
      <c r="CEU438" s="234"/>
      <c r="CEV438" s="234"/>
      <c r="CEW438" s="234"/>
      <c r="CEX438" s="234"/>
      <c r="CEY438" s="234"/>
      <c r="CEZ438" s="234"/>
      <c r="CFA438" s="234"/>
      <c r="CFB438" s="234"/>
      <c r="CFC438" s="234"/>
      <c r="CFD438" s="234"/>
      <c r="CFE438" s="234"/>
      <c r="CFF438" s="234"/>
      <c r="CFG438" s="234"/>
      <c r="CFH438" s="234"/>
      <c r="CFI438" s="234"/>
      <c r="CFJ438" s="234"/>
      <c r="CFK438" s="234"/>
      <c r="CFL438" s="234"/>
      <c r="CFM438" s="234"/>
      <c r="CFN438" s="234"/>
      <c r="CFO438" s="234"/>
      <c r="CFP438" s="234"/>
      <c r="CFQ438" s="234"/>
      <c r="CFR438" s="234"/>
      <c r="CFS438" s="234"/>
      <c r="CFT438" s="234"/>
      <c r="CFU438" s="234"/>
      <c r="CFV438" s="234"/>
      <c r="CFW438" s="234"/>
      <c r="CFX438" s="234"/>
      <c r="CFY438" s="234"/>
      <c r="CFZ438" s="234"/>
      <c r="CGA438" s="234"/>
      <c r="CGB438" s="234"/>
      <c r="CGC438" s="234"/>
      <c r="CGD438" s="234"/>
      <c r="CGE438" s="234"/>
      <c r="CGF438" s="234"/>
      <c r="CGG438" s="234"/>
      <c r="CGH438" s="234"/>
      <c r="CGI438" s="234"/>
      <c r="CGJ438" s="234"/>
      <c r="CGK438" s="234"/>
      <c r="CGL438" s="234"/>
      <c r="CGM438" s="234"/>
      <c r="CGN438" s="234"/>
      <c r="CGO438" s="234"/>
      <c r="CGP438" s="234"/>
      <c r="CGQ438" s="234"/>
      <c r="CGR438" s="234"/>
      <c r="CGS438" s="234"/>
      <c r="CGT438" s="234"/>
      <c r="CGU438" s="234"/>
      <c r="CGV438" s="234"/>
      <c r="CGW438" s="234"/>
      <c r="CGX438" s="234"/>
      <c r="CGY438" s="234"/>
      <c r="CGZ438" s="234"/>
      <c r="CHA438" s="234"/>
      <c r="CHB438" s="234"/>
      <c r="CHC438" s="234"/>
      <c r="CHD438" s="234"/>
      <c r="CHE438" s="234"/>
      <c r="CHF438" s="234"/>
      <c r="CHG438" s="234"/>
      <c r="CHH438" s="234"/>
      <c r="CHI438" s="234"/>
      <c r="CHJ438" s="234"/>
      <c r="CHK438" s="234"/>
      <c r="CHL438" s="234"/>
      <c r="CHM438" s="234"/>
      <c r="CHN438" s="234"/>
      <c r="CHO438" s="234"/>
      <c r="CHP438" s="234"/>
      <c r="CHQ438" s="234"/>
      <c r="CHR438" s="234"/>
      <c r="CHS438" s="234"/>
      <c r="CHT438" s="234"/>
      <c r="CHU438" s="234"/>
      <c r="CHV438" s="234"/>
      <c r="CHW438" s="234"/>
      <c r="CHX438" s="234"/>
      <c r="CHY438" s="234"/>
      <c r="CHZ438" s="234"/>
      <c r="CIA438" s="234"/>
      <c r="CIB438" s="234"/>
      <c r="CIC438" s="234"/>
      <c r="CID438" s="234"/>
      <c r="CIE438" s="234"/>
      <c r="CIF438" s="234"/>
      <c r="CIG438" s="234"/>
      <c r="CIH438" s="234"/>
      <c r="CII438" s="234"/>
      <c r="CIJ438" s="234"/>
      <c r="CIK438" s="234"/>
      <c r="CIL438" s="234"/>
      <c r="CIM438" s="234"/>
      <c r="CIN438" s="234"/>
      <c r="CIO438" s="234"/>
      <c r="CIP438" s="234"/>
      <c r="CIQ438" s="234"/>
      <c r="CIR438" s="234"/>
      <c r="CIS438" s="234"/>
      <c r="CIT438" s="234"/>
      <c r="CIU438" s="234"/>
      <c r="CIV438" s="234"/>
      <c r="CIW438" s="234"/>
      <c r="CIX438" s="234"/>
      <c r="CIY438" s="234"/>
      <c r="CIZ438" s="234"/>
      <c r="CJA438" s="234"/>
      <c r="CJB438" s="234"/>
      <c r="CJC438" s="234"/>
      <c r="CJD438" s="234"/>
      <c r="CJE438" s="234"/>
      <c r="CJF438" s="234"/>
      <c r="CJG438" s="234"/>
      <c r="CJH438" s="234"/>
      <c r="CJI438" s="234"/>
      <c r="CJJ438" s="234"/>
      <c r="CJK438" s="234"/>
      <c r="CJL438" s="234"/>
      <c r="CJM438" s="234"/>
      <c r="CJN438" s="234"/>
      <c r="CJO438" s="234"/>
      <c r="CJP438" s="234"/>
      <c r="CJQ438" s="234"/>
      <c r="CJR438" s="234"/>
      <c r="CJS438" s="234"/>
      <c r="CJT438" s="234"/>
      <c r="CJU438" s="234"/>
      <c r="CJV438" s="234"/>
      <c r="CJW438" s="234"/>
      <c r="CJX438" s="234"/>
      <c r="CJY438" s="234"/>
      <c r="CJZ438" s="234"/>
      <c r="CKA438" s="234"/>
      <c r="CKB438" s="234"/>
      <c r="CKC438" s="234"/>
      <c r="CKD438" s="234"/>
      <c r="CKE438" s="234"/>
      <c r="CKF438" s="234"/>
      <c r="CKG438" s="234"/>
      <c r="CKH438" s="234"/>
      <c r="CKI438" s="234"/>
      <c r="CKJ438" s="234"/>
      <c r="CKK438" s="234"/>
      <c r="CKL438" s="234"/>
      <c r="CKM438" s="234"/>
      <c r="CKN438" s="234"/>
      <c r="CKO438" s="234"/>
      <c r="CKP438" s="234"/>
      <c r="CKQ438" s="234"/>
      <c r="CKR438" s="234"/>
      <c r="CKS438" s="234"/>
      <c r="CKT438" s="234"/>
      <c r="CKU438" s="234"/>
      <c r="CKV438" s="234"/>
      <c r="CKW438" s="234"/>
      <c r="CKX438" s="234"/>
      <c r="CKY438" s="234"/>
      <c r="CKZ438" s="234"/>
      <c r="CLA438" s="234"/>
      <c r="CLB438" s="234"/>
      <c r="CLC438" s="234"/>
      <c r="CLD438" s="234"/>
      <c r="CLE438" s="234"/>
      <c r="CLF438" s="234"/>
      <c r="CLG438" s="234"/>
      <c r="CLH438" s="234"/>
      <c r="CLI438" s="234"/>
      <c r="CLJ438" s="234"/>
      <c r="CLK438" s="234"/>
      <c r="CLL438" s="234"/>
      <c r="CLM438" s="234"/>
      <c r="CLN438" s="234"/>
      <c r="CLO438" s="234"/>
      <c r="CLP438" s="234"/>
      <c r="CLQ438" s="234"/>
      <c r="CLR438" s="234"/>
      <c r="CLS438" s="234"/>
      <c r="CLT438" s="234"/>
      <c r="CLU438" s="234"/>
      <c r="CLV438" s="234"/>
      <c r="CLW438" s="234"/>
      <c r="CLX438" s="234"/>
      <c r="CLY438" s="234"/>
      <c r="CLZ438" s="234"/>
      <c r="CMA438" s="234"/>
      <c r="CMB438" s="234"/>
      <c r="CMC438" s="234"/>
      <c r="CMD438" s="234"/>
      <c r="CME438" s="234"/>
      <c r="CMF438" s="234"/>
      <c r="CMG438" s="234"/>
      <c r="CMH438" s="234"/>
      <c r="CMI438" s="234"/>
      <c r="CMJ438" s="234"/>
      <c r="CMK438" s="234"/>
      <c r="CML438" s="234"/>
      <c r="CMM438" s="234"/>
      <c r="CMN438" s="234"/>
      <c r="CMO438" s="234"/>
      <c r="CMP438" s="234"/>
      <c r="CMQ438" s="234"/>
      <c r="CMR438" s="234"/>
      <c r="CMS438" s="234"/>
      <c r="CMT438" s="234"/>
      <c r="CMU438" s="234"/>
      <c r="CMV438" s="234"/>
      <c r="CMW438" s="234"/>
      <c r="CMX438" s="234"/>
      <c r="CMY438" s="234"/>
      <c r="CMZ438" s="234"/>
      <c r="CNA438" s="234"/>
      <c r="CNB438" s="234"/>
      <c r="CNC438" s="234"/>
      <c r="CND438" s="234"/>
      <c r="CNE438" s="234"/>
      <c r="CNF438" s="234"/>
      <c r="CNG438" s="234"/>
      <c r="CNH438" s="234"/>
      <c r="CNI438" s="234"/>
      <c r="CNJ438" s="234"/>
      <c r="CNK438" s="234"/>
      <c r="CNL438" s="234"/>
      <c r="CNM438" s="234"/>
      <c r="CNN438" s="234"/>
      <c r="CNO438" s="234"/>
      <c r="CNP438" s="234"/>
      <c r="CNQ438" s="234"/>
      <c r="CNR438" s="234"/>
      <c r="CNS438" s="234"/>
      <c r="CNT438" s="234"/>
      <c r="CNU438" s="234"/>
      <c r="CNV438" s="234"/>
      <c r="CNW438" s="234"/>
      <c r="CNX438" s="234"/>
      <c r="CNY438" s="234"/>
      <c r="CNZ438" s="234"/>
      <c r="COA438" s="234"/>
      <c r="COB438" s="234"/>
      <c r="COC438" s="234"/>
      <c r="COD438" s="234"/>
      <c r="COE438" s="234"/>
      <c r="COF438" s="234"/>
      <c r="COG438" s="234"/>
      <c r="COH438" s="234"/>
      <c r="COI438" s="234"/>
      <c r="COJ438" s="234"/>
      <c r="COK438" s="234"/>
      <c r="COL438" s="234"/>
      <c r="COM438" s="234"/>
      <c r="CON438" s="234"/>
      <c r="COO438" s="234"/>
      <c r="COP438" s="234"/>
      <c r="COQ438" s="234"/>
      <c r="COR438" s="234"/>
      <c r="COS438" s="234"/>
      <c r="COT438" s="234"/>
      <c r="COU438" s="234"/>
      <c r="COV438" s="234"/>
      <c r="COW438" s="234"/>
      <c r="COX438" s="234"/>
      <c r="COY438" s="234"/>
      <c r="COZ438" s="234"/>
      <c r="CPA438" s="234"/>
      <c r="CPB438" s="234"/>
      <c r="CPC438" s="234"/>
      <c r="CPD438" s="234"/>
      <c r="CPE438" s="234"/>
      <c r="CPF438" s="234"/>
      <c r="CPG438" s="234"/>
      <c r="CPH438" s="234"/>
      <c r="CPI438" s="234"/>
      <c r="CPJ438" s="234"/>
      <c r="CPK438" s="234"/>
      <c r="CPL438" s="234"/>
      <c r="CPM438" s="234"/>
      <c r="CPN438" s="234"/>
      <c r="CPO438" s="234"/>
      <c r="CPP438" s="234"/>
      <c r="CPQ438" s="234"/>
      <c r="CPR438" s="234"/>
      <c r="CPS438" s="234"/>
      <c r="CPT438" s="234"/>
      <c r="CPU438" s="234"/>
      <c r="CPV438" s="234"/>
      <c r="CPW438" s="234"/>
      <c r="CPX438" s="234"/>
      <c r="CPY438" s="234"/>
      <c r="CPZ438" s="234"/>
      <c r="CQA438" s="234"/>
      <c r="CQB438" s="234"/>
      <c r="CQC438" s="234"/>
      <c r="CQD438" s="234"/>
      <c r="CQE438" s="234"/>
      <c r="CQF438" s="234"/>
      <c r="CQG438" s="234"/>
      <c r="CQH438" s="234"/>
      <c r="CQI438" s="234"/>
      <c r="CQJ438" s="234"/>
      <c r="CQK438" s="234"/>
      <c r="CQL438" s="234"/>
      <c r="CQM438" s="234"/>
      <c r="CQN438" s="234"/>
      <c r="CQO438" s="234"/>
      <c r="CQP438" s="234"/>
      <c r="CQQ438" s="234"/>
      <c r="CQR438" s="234"/>
      <c r="CQS438" s="234"/>
      <c r="CQT438" s="234"/>
      <c r="CQU438" s="234"/>
      <c r="CQV438" s="234"/>
      <c r="CQW438" s="234"/>
      <c r="CQX438" s="234"/>
      <c r="CQY438" s="234"/>
      <c r="CQZ438" s="234"/>
      <c r="CRA438" s="234"/>
      <c r="CRB438" s="234"/>
      <c r="CRC438" s="234"/>
      <c r="CRD438" s="234"/>
      <c r="CRE438" s="234"/>
      <c r="CRF438" s="234"/>
      <c r="CRG438" s="234"/>
      <c r="CRH438" s="234"/>
      <c r="CRI438" s="234"/>
      <c r="CRJ438" s="234"/>
      <c r="CRK438" s="234"/>
      <c r="CRL438" s="234"/>
      <c r="CRM438" s="234"/>
      <c r="CRN438" s="234"/>
      <c r="CRO438" s="234"/>
      <c r="CRP438" s="234"/>
      <c r="CRQ438" s="234"/>
      <c r="CRR438" s="234"/>
      <c r="CRS438" s="234"/>
      <c r="CRT438" s="234"/>
      <c r="CRU438" s="234"/>
      <c r="CRV438" s="234"/>
      <c r="CRW438" s="234"/>
      <c r="CRX438" s="234"/>
      <c r="CRY438" s="234"/>
      <c r="CRZ438" s="234"/>
      <c r="CSA438" s="234"/>
      <c r="CSB438" s="234"/>
      <c r="CSC438" s="234"/>
      <c r="CSD438" s="234"/>
      <c r="CSE438" s="234"/>
      <c r="CSF438" s="234"/>
      <c r="CSG438" s="234"/>
      <c r="CSH438" s="234"/>
      <c r="CSI438" s="234"/>
      <c r="CSJ438" s="234"/>
      <c r="CSK438" s="234"/>
      <c r="CSL438" s="234"/>
      <c r="CSM438" s="234"/>
      <c r="CSN438" s="234"/>
      <c r="CSO438" s="234"/>
      <c r="CSP438" s="234"/>
      <c r="CSQ438" s="234"/>
      <c r="CSR438" s="234"/>
      <c r="CSS438" s="234"/>
      <c r="CST438" s="234"/>
      <c r="CSU438" s="234"/>
      <c r="CSV438" s="234"/>
      <c r="CSW438" s="234"/>
      <c r="CSX438" s="234"/>
      <c r="CSY438" s="234"/>
      <c r="CSZ438" s="234"/>
      <c r="CTA438" s="234"/>
      <c r="CTB438" s="234"/>
      <c r="CTC438" s="234"/>
      <c r="CTD438" s="234"/>
      <c r="CTE438" s="234"/>
      <c r="CTF438" s="234"/>
      <c r="CTG438" s="234"/>
      <c r="CTH438" s="234"/>
      <c r="CTI438" s="234"/>
      <c r="CTJ438" s="234"/>
      <c r="CTK438" s="234"/>
      <c r="CTL438" s="234"/>
      <c r="CTM438" s="234"/>
      <c r="CTN438" s="234"/>
      <c r="CTO438" s="234"/>
      <c r="CTP438" s="234"/>
      <c r="CTQ438" s="234"/>
      <c r="CTR438" s="234"/>
      <c r="CTS438" s="234"/>
      <c r="CTT438" s="234"/>
      <c r="CTU438" s="234"/>
      <c r="CTV438" s="234"/>
      <c r="CTW438" s="234"/>
      <c r="CTX438" s="234"/>
      <c r="CTY438" s="234"/>
      <c r="CTZ438" s="234"/>
      <c r="CUA438" s="234"/>
      <c r="CUB438" s="234"/>
      <c r="CUC438" s="234"/>
      <c r="CUD438" s="234"/>
      <c r="CUE438" s="234"/>
      <c r="CUF438" s="234"/>
      <c r="CUG438" s="234"/>
      <c r="CUH438" s="234"/>
      <c r="CUI438" s="234"/>
      <c r="CUJ438" s="234"/>
      <c r="CUK438" s="234"/>
      <c r="CUL438" s="234"/>
      <c r="CUM438" s="234"/>
      <c r="CUN438" s="234"/>
      <c r="CUO438" s="234"/>
      <c r="CUP438" s="234"/>
      <c r="CUQ438" s="234"/>
      <c r="CUR438" s="234"/>
      <c r="CUS438" s="234"/>
      <c r="CUT438" s="234"/>
      <c r="CUU438" s="234"/>
      <c r="CUV438" s="234"/>
      <c r="CUW438" s="234"/>
      <c r="CUX438" s="234"/>
      <c r="CUY438" s="234"/>
      <c r="CUZ438" s="234"/>
      <c r="CVA438" s="234"/>
      <c r="CVB438" s="234"/>
      <c r="CVC438" s="234"/>
      <c r="CVD438" s="234"/>
      <c r="CVE438" s="234"/>
      <c r="CVF438" s="234"/>
      <c r="CVG438" s="234"/>
      <c r="CVH438" s="234"/>
      <c r="CVI438" s="234"/>
      <c r="CVJ438" s="234"/>
      <c r="CVK438" s="234"/>
      <c r="CVL438" s="234"/>
      <c r="CVM438" s="234"/>
      <c r="CVN438" s="234"/>
      <c r="CVO438" s="234"/>
      <c r="CVP438" s="234"/>
      <c r="CVQ438" s="234"/>
      <c r="CVR438" s="234"/>
      <c r="CVS438" s="234"/>
      <c r="CVT438" s="234"/>
      <c r="CVU438" s="234"/>
      <c r="CVV438" s="234"/>
      <c r="CVW438" s="234"/>
      <c r="CVX438" s="234"/>
      <c r="CVY438" s="234"/>
      <c r="CVZ438" s="234"/>
      <c r="CWA438" s="234"/>
      <c r="CWB438" s="234"/>
      <c r="CWC438" s="234"/>
      <c r="CWD438" s="234"/>
      <c r="CWE438" s="234"/>
      <c r="CWF438" s="234"/>
      <c r="CWG438" s="234"/>
      <c r="CWH438" s="234"/>
      <c r="CWI438" s="234"/>
      <c r="CWJ438" s="234"/>
      <c r="CWK438" s="234"/>
      <c r="CWL438" s="234"/>
      <c r="CWM438" s="234"/>
      <c r="CWN438" s="234"/>
      <c r="CWO438" s="234"/>
      <c r="CWP438" s="234"/>
      <c r="CWQ438" s="234"/>
      <c r="CWR438" s="234"/>
      <c r="CWS438" s="234"/>
      <c r="CWT438" s="234"/>
      <c r="CWU438" s="234"/>
      <c r="CWV438" s="234"/>
      <c r="CWW438" s="234"/>
      <c r="CWX438" s="234"/>
      <c r="CWY438" s="234"/>
      <c r="CWZ438" s="234"/>
      <c r="CXA438" s="234"/>
      <c r="CXB438" s="234"/>
      <c r="CXC438" s="234"/>
      <c r="CXD438" s="234"/>
      <c r="CXE438" s="234"/>
      <c r="CXF438" s="234"/>
      <c r="CXG438" s="234"/>
      <c r="CXH438" s="234"/>
      <c r="CXI438" s="234"/>
      <c r="CXJ438" s="234"/>
      <c r="CXK438" s="234"/>
      <c r="CXL438" s="234"/>
      <c r="CXM438" s="234"/>
      <c r="CXN438" s="234"/>
      <c r="CXO438" s="234"/>
      <c r="CXP438" s="234"/>
      <c r="CXQ438" s="234"/>
      <c r="CXR438" s="234"/>
      <c r="CXS438" s="234"/>
      <c r="CXT438" s="234"/>
      <c r="CXU438" s="234"/>
      <c r="CXV438" s="234"/>
      <c r="CXW438" s="234"/>
      <c r="CXX438" s="234"/>
      <c r="CXY438" s="234"/>
      <c r="CXZ438" s="234"/>
      <c r="CYA438" s="234"/>
      <c r="CYB438" s="234"/>
      <c r="CYC438" s="234"/>
      <c r="CYD438" s="234"/>
      <c r="CYE438" s="234"/>
      <c r="CYF438" s="234"/>
      <c r="CYG438" s="234"/>
      <c r="CYH438" s="234"/>
      <c r="CYI438" s="234"/>
      <c r="CYJ438" s="234"/>
      <c r="CYK438" s="234"/>
      <c r="CYL438" s="234"/>
      <c r="CYM438" s="234"/>
      <c r="CYN438" s="234"/>
      <c r="CYO438" s="234"/>
      <c r="CYP438" s="234"/>
      <c r="CYQ438" s="234"/>
      <c r="CYR438" s="234"/>
      <c r="CYS438" s="234"/>
      <c r="CYT438" s="234"/>
      <c r="CYU438" s="234"/>
      <c r="CYV438" s="234"/>
      <c r="CYW438" s="234"/>
      <c r="CYX438" s="234"/>
      <c r="CYY438" s="234"/>
      <c r="CYZ438" s="234"/>
      <c r="CZA438" s="234"/>
      <c r="CZB438" s="234"/>
      <c r="CZC438" s="234"/>
      <c r="CZD438" s="234"/>
      <c r="CZE438" s="234"/>
      <c r="CZF438" s="234"/>
      <c r="CZG438" s="234"/>
      <c r="CZH438" s="234"/>
      <c r="CZI438" s="234"/>
      <c r="CZJ438" s="234"/>
      <c r="CZK438" s="234"/>
      <c r="CZL438" s="234"/>
      <c r="CZM438" s="234"/>
      <c r="CZN438" s="234"/>
      <c r="CZO438" s="234"/>
      <c r="CZP438" s="234"/>
      <c r="CZQ438" s="234"/>
      <c r="CZR438" s="234"/>
      <c r="CZS438" s="234"/>
      <c r="CZT438" s="234"/>
      <c r="CZU438" s="234"/>
      <c r="CZV438" s="234"/>
      <c r="CZW438" s="234"/>
      <c r="CZX438" s="234"/>
      <c r="CZY438" s="234"/>
      <c r="CZZ438" s="234"/>
      <c r="DAA438" s="234"/>
      <c r="DAB438" s="234"/>
      <c r="DAC438" s="234"/>
      <c r="DAD438" s="234"/>
      <c r="DAE438" s="234"/>
      <c r="DAF438" s="234"/>
      <c r="DAG438" s="234"/>
      <c r="DAH438" s="234"/>
      <c r="DAI438" s="234"/>
      <c r="DAJ438" s="234"/>
      <c r="DAK438" s="234"/>
      <c r="DAL438" s="234"/>
      <c r="DAM438" s="234"/>
      <c r="DAN438" s="234"/>
      <c r="DAO438" s="234"/>
      <c r="DAP438" s="234"/>
      <c r="DAQ438" s="234"/>
      <c r="DAR438" s="234"/>
      <c r="DAS438" s="234"/>
      <c r="DAT438" s="234"/>
      <c r="DAU438" s="234"/>
      <c r="DAV438" s="234"/>
      <c r="DAW438" s="234"/>
      <c r="DAX438" s="234"/>
      <c r="DAY438" s="234"/>
      <c r="DAZ438" s="234"/>
      <c r="DBA438" s="234"/>
      <c r="DBB438" s="234"/>
      <c r="DBC438" s="234"/>
      <c r="DBD438" s="234"/>
      <c r="DBE438" s="234"/>
      <c r="DBF438" s="234"/>
      <c r="DBG438" s="234"/>
      <c r="DBH438" s="234"/>
      <c r="DBI438" s="234"/>
      <c r="DBJ438" s="234"/>
      <c r="DBK438" s="234"/>
      <c r="DBL438" s="234"/>
      <c r="DBM438" s="234"/>
      <c r="DBN438" s="234"/>
      <c r="DBO438" s="234"/>
      <c r="DBP438" s="234"/>
      <c r="DBQ438" s="234"/>
      <c r="DBR438" s="234"/>
      <c r="DBS438" s="234"/>
      <c r="DBT438" s="234"/>
      <c r="DBU438" s="234"/>
      <c r="DBV438" s="234"/>
      <c r="DBW438" s="234"/>
      <c r="DBX438" s="234"/>
      <c r="DBY438" s="234"/>
      <c r="DBZ438" s="234"/>
      <c r="DCA438" s="234"/>
      <c r="DCB438" s="234"/>
      <c r="DCC438" s="234"/>
      <c r="DCD438" s="234"/>
      <c r="DCE438" s="234"/>
      <c r="DCF438" s="234"/>
      <c r="DCG438" s="234"/>
      <c r="DCH438" s="234"/>
      <c r="DCI438" s="234"/>
      <c r="DCJ438" s="234"/>
      <c r="DCK438" s="234"/>
      <c r="DCL438" s="234"/>
      <c r="DCM438" s="234"/>
      <c r="DCN438" s="234"/>
      <c r="DCO438" s="234"/>
      <c r="DCP438" s="234"/>
      <c r="DCQ438" s="234"/>
      <c r="DCR438" s="234"/>
      <c r="DCS438" s="234"/>
      <c r="DCT438" s="234"/>
      <c r="DCU438" s="234"/>
      <c r="DCV438" s="234"/>
      <c r="DCW438" s="234"/>
      <c r="DCX438" s="234"/>
      <c r="DCY438" s="234"/>
      <c r="DCZ438" s="234"/>
      <c r="DDA438" s="234"/>
      <c r="DDB438" s="234"/>
      <c r="DDC438" s="234"/>
      <c r="DDD438" s="234"/>
      <c r="DDE438" s="234"/>
      <c r="DDF438" s="234"/>
      <c r="DDG438" s="234"/>
      <c r="DDH438" s="234"/>
      <c r="DDI438" s="234"/>
      <c r="DDJ438" s="234"/>
      <c r="DDK438" s="234"/>
      <c r="DDL438" s="234"/>
      <c r="DDM438" s="234"/>
      <c r="DDN438" s="234"/>
      <c r="DDO438" s="234"/>
      <c r="DDP438" s="234"/>
      <c r="DDQ438" s="234"/>
      <c r="DDR438" s="234"/>
      <c r="DDS438" s="234"/>
      <c r="DDT438" s="234"/>
      <c r="DDU438" s="234"/>
      <c r="DDV438" s="234"/>
      <c r="DDW438" s="234"/>
      <c r="DDX438" s="234"/>
      <c r="DDY438" s="234"/>
      <c r="DDZ438" s="234"/>
      <c r="DEA438" s="234"/>
      <c r="DEB438" s="234"/>
      <c r="DEC438" s="234"/>
      <c r="DED438" s="234"/>
      <c r="DEE438" s="234"/>
      <c r="DEF438" s="234"/>
      <c r="DEG438" s="234"/>
      <c r="DEH438" s="234"/>
      <c r="DEI438" s="234"/>
      <c r="DEJ438" s="234"/>
      <c r="DEK438" s="234"/>
      <c r="DEL438" s="234"/>
      <c r="DEM438" s="234"/>
      <c r="DEN438" s="234"/>
      <c r="DEO438" s="234"/>
      <c r="DEP438" s="234"/>
      <c r="DEQ438" s="234"/>
      <c r="DER438" s="234"/>
      <c r="DES438" s="234"/>
      <c r="DET438" s="234"/>
      <c r="DEU438" s="234"/>
      <c r="DEV438" s="234"/>
      <c r="DEW438" s="234"/>
      <c r="DEX438" s="234"/>
      <c r="DEY438" s="234"/>
      <c r="DEZ438" s="234"/>
      <c r="DFA438" s="234"/>
      <c r="DFB438" s="234"/>
      <c r="DFC438" s="234"/>
      <c r="DFD438" s="234"/>
      <c r="DFE438" s="234"/>
      <c r="DFF438" s="234"/>
      <c r="DFG438" s="234"/>
      <c r="DFH438" s="234"/>
      <c r="DFI438" s="234"/>
      <c r="DFJ438" s="234"/>
      <c r="DFK438" s="234"/>
      <c r="DFL438" s="234"/>
      <c r="DFM438" s="234"/>
      <c r="DFN438" s="234"/>
      <c r="DFO438" s="234"/>
      <c r="DFP438" s="234"/>
      <c r="DFQ438" s="234"/>
      <c r="DFR438" s="234"/>
      <c r="DFS438" s="234"/>
      <c r="DFT438" s="234"/>
      <c r="DFU438" s="234"/>
      <c r="DFV438" s="234"/>
      <c r="DFW438" s="234"/>
      <c r="DFX438" s="234"/>
      <c r="DFY438" s="234"/>
      <c r="DFZ438" s="234"/>
      <c r="DGA438" s="234"/>
      <c r="DGB438" s="234"/>
      <c r="DGC438" s="234"/>
      <c r="DGD438" s="234"/>
      <c r="DGE438" s="234"/>
      <c r="DGF438" s="234"/>
      <c r="DGG438" s="234"/>
      <c r="DGH438" s="234"/>
      <c r="DGI438" s="234"/>
      <c r="DGJ438" s="234"/>
      <c r="DGK438" s="234"/>
      <c r="DGL438" s="234"/>
      <c r="DGM438" s="234"/>
      <c r="DGN438" s="234"/>
      <c r="DGO438" s="234"/>
      <c r="DGP438" s="234"/>
      <c r="DGQ438" s="234"/>
      <c r="DGR438" s="234"/>
      <c r="DGS438" s="234"/>
      <c r="DGT438" s="234"/>
      <c r="DGU438" s="234"/>
      <c r="DGV438" s="234"/>
      <c r="DGW438" s="234"/>
      <c r="DGX438" s="234"/>
      <c r="DGY438" s="234"/>
      <c r="DGZ438" s="234"/>
      <c r="DHA438" s="234"/>
      <c r="DHB438" s="234"/>
      <c r="DHC438" s="234"/>
      <c r="DHD438" s="234"/>
      <c r="DHE438" s="234"/>
      <c r="DHF438" s="234"/>
      <c r="DHG438" s="234"/>
      <c r="DHH438" s="234"/>
      <c r="DHI438" s="234"/>
      <c r="DHJ438" s="234"/>
      <c r="DHK438" s="234"/>
      <c r="DHL438" s="234"/>
      <c r="DHM438" s="234"/>
      <c r="DHN438" s="234"/>
      <c r="DHO438" s="234"/>
      <c r="DHP438" s="234"/>
      <c r="DHQ438" s="234"/>
      <c r="DHR438" s="234"/>
      <c r="DHS438" s="234"/>
      <c r="DHT438" s="234"/>
      <c r="DHU438" s="234"/>
      <c r="DHV438" s="234"/>
      <c r="DHW438" s="234"/>
      <c r="DHX438" s="234"/>
      <c r="DHY438" s="234"/>
      <c r="DHZ438" s="234"/>
      <c r="DIA438" s="234"/>
      <c r="DIB438" s="234"/>
      <c r="DIC438" s="234"/>
      <c r="DID438" s="234"/>
      <c r="DIE438" s="234"/>
      <c r="DIF438" s="234"/>
      <c r="DIG438" s="234"/>
      <c r="DIH438" s="234"/>
      <c r="DII438" s="234"/>
      <c r="DIJ438" s="234"/>
      <c r="DIK438" s="234"/>
      <c r="DIL438" s="234"/>
      <c r="DIM438" s="234"/>
      <c r="DIN438" s="234"/>
      <c r="DIO438" s="234"/>
      <c r="DIP438" s="234"/>
      <c r="DIQ438" s="234"/>
      <c r="DIR438" s="234"/>
      <c r="DIS438" s="234"/>
      <c r="DIT438" s="234"/>
      <c r="DIU438" s="234"/>
      <c r="DIV438" s="234"/>
      <c r="DIW438" s="234"/>
      <c r="DIX438" s="234"/>
      <c r="DIY438" s="234"/>
      <c r="DIZ438" s="234"/>
      <c r="DJA438" s="234"/>
      <c r="DJB438" s="234"/>
      <c r="DJC438" s="234"/>
      <c r="DJD438" s="234"/>
      <c r="DJE438" s="234"/>
      <c r="DJF438" s="234"/>
      <c r="DJG438" s="234"/>
      <c r="DJH438" s="234"/>
      <c r="DJI438" s="234"/>
      <c r="DJJ438" s="234"/>
      <c r="DJK438" s="234"/>
      <c r="DJL438" s="234"/>
      <c r="DJM438" s="234"/>
      <c r="DJN438" s="234"/>
      <c r="DJO438" s="234"/>
      <c r="DJP438" s="234"/>
      <c r="DJQ438" s="234"/>
      <c r="DJR438" s="234"/>
      <c r="DJS438" s="234"/>
      <c r="DJT438" s="234"/>
      <c r="DJU438" s="234"/>
      <c r="DJV438" s="234"/>
      <c r="DJW438" s="234"/>
      <c r="DJX438" s="234"/>
      <c r="DJY438" s="234"/>
      <c r="DJZ438" s="234"/>
      <c r="DKA438" s="234"/>
      <c r="DKB438" s="234"/>
      <c r="DKC438" s="234"/>
      <c r="DKD438" s="234"/>
      <c r="DKE438" s="234"/>
      <c r="DKF438" s="234"/>
      <c r="DKG438" s="234"/>
      <c r="DKH438" s="234"/>
      <c r="DKI438" s="234"/>
      <c r="DKJ438" s="234"/>
      <c r="DKK438" s="234"/>
      <c r="DKL438" s="234"/>
      <c r="DKM438" s="234"/>
      <c r="DKN438" s="234"/>
      <c r="DKO438" s="234"/>
      <c r="DKP438" s="234"/>
      <c r="DKQ438" s="234"/>
      <c r="DKR438" s="234"/>
      <c r="DKS438" s="234"/>
      <c r="DKT438" s="234"/>
      <c r="DKU438" s="234"/>
      <c r="DKV438" s="234"/>
      <c r="DKW438" s="234"/>
      <c r="DKX438" s="234"/>
      <c r="DKY438" s="234"/>
      <c r="DKZ438" s="234"/>
      <c r="DLA438" s="234"/>
      <c r="DLB438" s="234"/>
      <c r="DLC438" s="234"/>
      <c r="DLD438" s="234"/>
      <c r="DLE438" s="234"/>
      <c r="DLF438" s="234"/>
      <c r="DLG438" s="234"/>
      <c r="DLH438" s="234"/>
      <c r="DLI438" s="234"/>
      <c r="DLJ438" s="234"/>
      <c r="DLK438" s="234"/>
      <c r="DLL438" s="234"/>
      <c r="DLM438" s="234"/>
      <c r="DLN438" s="234"/>
      <c r="DLO438" s="234"/>
      <c r="DLP438" s="234"/>
      <c r="DLQ438" s="234"/>
      <c r="DLR438" s="234"/>
      <c r="DLS438" s="234"/>
      <c r="DLT438" s="234"/>
      <c r="DLU438" s="234"/>
      <c r="DLV438" s="234"/>
      <c r="DLW438" s="234"/>
      <c r="DLX438" s="234"/>
      <c r="DLY438" s="234"/>
      <c r="DLZ438" s="234"/>
      <c r="DMA438" s="234"/>
      <c r="DMB438" s="234"/>
      <c r="DMC438" s="234"/>
      <c r="DMD438" s="234"/>
      <c r="DME438" s="234"/>
      <c r="DMF438" s="234"/>
      <c r="DMG438" s="234"/>
      <c r="DMH438" s="234"/>
      <c r="DMI438" s="234"/>
      <c r="DMJ438" s="234"/>
      <c r="DMK438" s="234"/>
      <c r="DML438" s="234"/>
      <c r="DMM438" s="234"/>
      <c r="DMN438" s="234"/>
      <c r="DMO438" s="234"/>
      <c r="DMP438" s="234"/>
      <c r="DMQ438" s="234"/>
      <c r="DMR438" s="234"/>
      <c r="DMS438" s="234"/>
      <c r="DMT438" s="234"/>
      <c r="DMU438" s="234"/>
      <c r="DMV438" s="234"/>
      <c r="DMW438" s="234"/>
      <c r="DMX438" s="234"/>
      <c r="DMY438" s="234"/>
      <c r="DMZ438" s="234"/>
      <c r="DNA438" s="234"/>
      <c r="DNB438" s="234"/>
      <c r="DNC438" s="234"/>
      <c r="DND438" s="234"/>
      <c r="DNE438" s="234"/>
      <c r="DNF438" s="234"/>
      <c r="DNG438" s="234"/>
      <c r="DNH438" s="234"/>
      <c r="DNI438" s="234"/>
      <c r="DNJ438" s="234"/>
      <c r="DNK438" s="234"/>
      <c r="DNL438" s="234"/>
      <c r="DNM438" s="234"/>
      <c r="DNN438" s="234"/>
      <c r="DNO438" s="234"/>
      <c r="DNP438" s="234"/>
      <c r="DNQ438" s="234"/>
      <c r="DNR438" s="234"/>
      <c r="DNS438" s="234"/>
      <c r="DNT438" s="234"/>
      <c r="DNU438" s="234"/>
      <c r="DNV438" s="234"/>
      <c r="DNW438" s="234"/>
      <c r="DNX438" s="234"/>
      <c r="DNY438" s="234"/>
      <c r="DNZ438" s="234"/>
      <c r="DOA438" s="234"/>
      <c r="DOB438" s="234"/>
      <c r="DOC438" s="234"/>
      <c r="DOD438" s="234"/>
      <c r="DOE438" s="234"/>
      <c r="DOF438" s="234"/>
      <c r="DOG438" s="234"/>
      <c r="DOH438" s="234"/>
      <c r="DOI438" s="234"/>
      <c r="DOJ438" s="234"/>
      <c r="DOK438" s="234"/>
      <c r="DOL438" s="234"/>
      <c r="DOM438" s="234"/>
      <c r="DON438" s="234"/>
      <c r="DOO438" s="234"/>
      <c r="DOP438" s="234"/>
      <c r="DOQ438" s="234"/>
      <c r="DOR438" s="234"/>
      <c r="DOS438" s="234"/>
      <c r="DOT438" s="234"/>
      <c r="DOU438" s="234"/>
      <c r="DOV438" s="234"/>
      <c r="DOW438" s="234"/>
      <c r="DOX438" s="234"/>
      <c r="DOY438" s="234"/>
      <c r="DOZ438" s="234"/>
      <c r="DPA438" s="234"/>
      <c r="DPB438" s="234"/>
      <c r="DPC438" s="234"/>
      <c r="DPD438" s="234"/>
      <c r="DPE438" s="234"/>
      <c r="DPF438" s="234"/>
      <c r="DPG438" s="234"/>
      <c r="DPH438" s="234"/>
      <c r="DPI438" s="234"/>
      <c r="DPJ438" s="234"/>
      <c r="DPK438" s="234"/>
      <c r="DPL438" s="234"/>
      <c r="DPM438" s="234"/>
      <c r="DPN438" s="234"/>
      <c r="DPO438" s="234"/>
      <c r="DPP438" s="234"/>
      <c r="DPQ438" s="234"/>
      <c r="DPR438" s="234"/>
      <c r="DPS438" s="234"/>
      <c r="DPT438" s="234"/>
      <c r="DPU438" s="234"/>
      <c r="DPV438" s="234"/>
      <c r="DPW438" s="234"/>
      <c r="DPX438" s="234"/>
      <c r="DPY438" s="234"/>
      <c r="DPZ438" s="234"/>
      <c r="DQA438" s="234"/>
      <c r="DQB438" s="234"/>
      <c r="DQC438" s="234"/>
      <c r="DQD438" s="234"/>
      <c r="DQE438" s="234"/>
      <c r="DQF438" s="234"/>
      <c r="DQG438" s="234"/>
      <c r="DQH438" s="234"/>
      <c r="DQI438" s="234"/>
      <c r="DQJ438" s="234"/>
      <c r="DQK438" s="234"/>
      <c r="DQL438" s="234"/>
      <c r="DQM438" s="234"/>
      <c r="DQN438" s="234"/>
      <c r="DQO438" s="234"/>
      <c r="DQP438" s="234"/>
      <c r="DQQ438" s="234"/>
      <c r="DQR438" s="234"/>
      <c r="DQS438" s="234"/>
      <c r="DQT438" s="234"/>
      <c r="DQU438" s="234"/>
      <c r="DQV438" s="234"/>
      <c r="DQW438" s="234"/>
      <c r="DQX438" s="234"/>
      <c r="DQY438" s="234"/>
      <c r="DQZ438" s="234"/>
      <c r="DRA438" s="234"/>
      <c r="DRB438" s="234"/>
      <c r="DRC438" s="234"/>
      <c r="DRD438" s="234"/>
      <c r="DRE438" s="234"/>
      <c r="DRF438" s="234"/>
      <c r="DRG438" s="234"/>
      <c r="DRH438" s="234"/>
      <c r="DRI438" s="234"/>
      <c r="DRJ438" s="234"/>
      <c r="DRK438" s="234"/>
      <c r="DRL438" s="234"/>
      <c r="DRM438" s="234"/>
      <c r="DRN438" s="234"/>
      <c r="DRO438" s="234"/>
      <c r="DRP438" s="234"/>
      <c r="DRQ438" s="234"/>
      <c r="DRR438" s="234"/>
      <c r="DRS438" s="234"/>
      <c r="DRT438" s="234"/>
      <c r="DRU438" s="234"/>
      <c r="DRV438" s="234"/>
      <c r="DRW438" s="234"/>
      <c r="DRX438" s="234"/>
      <c r="DRY438" s="234"/>
      <c r="DRZ438" s="234"/>
      <c r="DSA438" s="234"/>
      <c r="DSB438" s="234"/>
      <c r="DSC438" s="234"/>
      <c r="DSD438" s="234"/>
      <c r="DSE438" s="234"/>
      <c r="DSF438" s="234"/>
      <c r="DSG438" s="234"/>
      <c r="DSH438" s="234"/>
      <c r="DSI438" s="234"/>
      <c r="DSJ438" s="234"/>
      <c r="DSK438" s="234"/>
      <c r="DSL438" s="234"/>
      <c r="DSM438" s="234"/>
      <c r="DSN438" s="234"/>
      <c r="DSO438" s="234"/>
      <c r="DSP438" s="234"/>
      <c r="DSQ438" s="234"/>
      <c r="DSR438" s="234"/>
      <c r="DSS438" s="234"/>
      <c r="DST438" s="234"/>
      <c r="DSU438" s="234"/>
      <c r="DSV438" s="234"/>
      <c r="DSW438" s="234"/>
      <c r="DSX438" s="234"/>
      <c r="DSY438" s="234"/>
      <c r="DSZ438" s="234"/>
      <c r="DTA438" s="234"/>
      <c r="DTB438" s="234"/>
      <c r="DTC438" s="234"/>
      <c r="DTD438" s="234"/>
      <c r="DTE438" s="234"/>
      <c r="DTF438" s="234"/>
      <c r="DTG438" s="234"/>
      <c r="DTH438" s="234"/>
      <c r="DTI438" s="234"/>
      <c r="DTJ438" s="234"/>
      <c r="DTK438" s="234"/>
      <c r="DTL438" s="234"/>
      <c r="DTM438" s="234"/>
      <c r="DTN438" s="234"/>
      <c r="DTO438" s="234"/>
      <c r="DTP438" s="234"/>
      <c r="DTQ438" s="234"/>
      <c r="DTR438" s="234"/>
      <c r="DTS438" s="234"/>
      <c r="DTT438" s="234"/>
      <c r="DTU438" s="234"/>
      <c r="DTV438" s="234"/>
      <c r="DTW438" s="234"/>
      <c r="DTX438" s="234"/>
      <c r="DTY438" s="234"/>
      <c r="DTZ438" s="234"/>
      <c r="DUA438" s="234"/>
      <c r="DUB438" s="234"/>
      <c r="DUC438" s="234"/>
      <c r="DUD438" s="234"/>
      <c r="DUE438" s="234"/>
      <c r="DUF438" s="234"/>
      <c r="DUG438" s="234"/>
      <c r="DUH438" s="234"/>
      <c r="DUI438" s="234"/>
      <c r="DUJ438" s="234"/>
      <c r="DUK438" s="234"/>
      <c r="DUL438" s="234"/>
      <c r="DUM438" s="234"/>
      <c r="DUN438" s="234"/>
      <c r="DUO438" s="234"/>
      <c r="DUP438" s="234"/>
      <c r="DUQ438" s="234"/>
      <c r="DUR438" s="234"/>
      <c r="DUS438" s="234"/>
      <c r="DUT438" s="234"/>
      <c r="DUU438" s="234"/>
      <c r="DUV438" s="234"/>
      <c r="DUW438" s="234"/>
      <c r="DUX438" s="234"/>
      <c r="DUY438" s="234"/>
      <c r="DUZ438" s="234"/>
      <c r="DVA438" s="234"/>
      <c r="DVB438" s="234"/>
      <c r="DVC438" s="234"/>
      <c r="DVD438" s="234"/>
      <c r="DVE438" s="234"/>
      <c r="DVF438" s="234"/>
      <c r="DVG438" s="234"/>
      <c r="DVH438" s="234"/>
      <c r="DVI438" s="234"/>
      <c r="DVJ438" s="234"/>
      <c r="DVK438" s="234"/>
      <c r="DVL438" s="234"/>
      <c r="DVM438" s="234"/>
      <c r="DVN438" s="234"/>
      <c r="DVO438" s="234"/>
      <c r="DVP438" s="234"/>
      <c r="DVQ438" s="234"/>
      <c r="DVR438" s="234"/>
      <c r="DVS438" s="234"/>
      <c r="DVT438" s="234"/>
      <c r="DVU438" s="234"/>
      <c r="DVV438" s="234"/>
      <c r="DVW438" s="234"/>
      <c r="DVX438" s="234"/>
      <c r="DVY438" s="234"/>
      <c r="DVZ438" s="234"/>
      <c r="DWA438" s="234"/>
      <c r="DWB438" s="234"/>
      <c r="DWC438" s="234"/>
      <c r="DWD438" s="234"/>
      <c r="DWE438" s="234"/>
      <c r="DWF438" s="234"/>
      <c r="DWG438" s="234"/>
      <c r="DWH438" s="234"/>
      <c r="DWI438" s="234"/>
      <c r="DWJ438" s="234"/>
      <c r="DWK438" s="234"/>
      <c r="DWL438" s="234"/>
      <c r="DWM438" s="234"/>
      <c r="DWN438" s="234"/>
      <c r="DWO438" s="234"/>
      <c r="DWP438" s="234"/>
      <c r="DWQ438" s="234"/>
      <c r="DWR438" s="234"/>
      <c r="DWS438" s="234"/>
      <c r="DWT438" s="234"/>
      <c r="DWU438" s="234"/>
      <c r="DWV438" s="234"/>
      <c r="DWW438" s="234"/>
      <c r="DWX438" s="234"/>
      <c r="DWY438" s="234"/>
      <c r="DWZ438" s="234"/>
      <c r="DXA438" s="234"/>
      <c r="DXB438" s="234"/>
      <c r="DXC438" s="234"/>
      <c r="DXD438" s="234"/>
      <c r="DXE438" s="234"/>
      <c r="DXF438" s="234"/>
      <c r="DXG438" s="234"/>
      <c r="DXH438" s="234"/>
      <c r="DXI438" s="234"/>
      <c r="DXJ438" s="234"/>
      <c r="DXK438" s="234"/>
      <c r="DXL438" s="234"/>
      <c r="DXM438" s="234"/>
      <c r="DXN438" s="234"/>
      <c r="DXO438" s="234"/>
      <c r="DXP438" s="234"/>
      <c r="DXQ438" s="234"/>
      <c r="DXR438" s="234"/>
      <c r="DXS438" s="234"/>
      <c r="DXT438" s="234"/>
      <c r="DXU438" s="234"/>
      <c r="DXV438" s="234"/>
      <c r="DXW438" s="234"/>
      <c r="DXX438" s="234"/>
      <c r="DXY438" s="234"/>
      <c r="DXZ438" s="234"/>
      <c r="DYA438" s="234"/>
      <c r="DYB438" s="234"/>
      <c r="DYC438" s="234"/>
      <c r="DYD438" s="234"/>
      <c r="DYE438" s="234"/>
      <c r="DYF438" s="234"/>
      <c r="DYG438" s="234"/>
      <c r="DYH438" s="234"/>
      <c r="DYI438" s="234"/>
      <c r="DYJ438" s="234"/>
      <c r="DYK438" s="234"/>
      <c r="DYL438" s="234"/>
      <c r="DYM438" s="234"/>
      <c r="DYN438" s="234"/>
      <c r="DYO438" s="234"/>
      <c r="DYP438" s="234"/>
      <c r="DYQ438" s="234"/>
      <c r="DYR438" s="234"/>
      <c r="DYS438" s="234"/>
      <c r="DYT438" s="234"/>
      <c r="DYU438" s="234"/>
      <c r="DYV438" s="234"/>
      <c r="DYW438" s="234"/>
      <c r="DYX438" s="234"/>
      <c r="DYY438" s="234"/>
      <c r="DYZ438" s="234"/>
      <c r="DZA438" s="234"/>
      <c r="DZB438" s="234"/>
      <c r="DZC438" s="234"/>
      <c r="DZD438" s="234"/>
      <c r="DZE438" s="234"/>
      <c r="DZF438" s="234"/>
      <c r="DZG438" s="234"/>
      <c r="DZH438" s="234"/>
      <c r="DZI438" s="234"/>
      <c r="DZJ438" s="234"/>
      <c r="DZK438" s="234"/>
      <c r="DZL438" s="234"/>
      <c r="DZM438" s="234"/>
      <c r="DZN438" s="234"/>
      <c r="DZO438" s="234"/>
      <c r="DZP438" s="234"/>
      <c r="DZQ438" s="234"/>
      <c r="DZR438" s="234"/>
      <c r="DZS438" s="234"/>
      <c r="DZT438" s="234"/>
      <c r="DZU438" s="234"/>
      <c r="DZV438" s="234"/>
      <c r="DZW438" s="234"/>
      <c r="DZX438" s="234"/>
      <c r="DZY438" s="234"/>
      <c r="DZZ438" s="234"/>
      <c r="EAA438" s="234"/>
      <c r="EAB438" s="234"/>
      <c r="EAC438" s="234"/>
      <c r="EAD438" s="234"/>
      <c r="EAE438" s="234"/>
      <c r="EAF438" s="234"/>
      <c r="EAG438" s="234"/>
      <c r="EAH438" s="234"/>
      <c r="EAI438" s="234"/>
      <c r="EAJ438" s="234"/>
      <c r="EAK438" s="234"/>
      <c r="EAL438" s="234"/>
      <c r="EAM438" s="234"/>
      <c r="EAN438" s="234"/>
      <c r="EAO438" s="234"/>
      <c r="EAP438" s="234"/>
      <c r="EAQ438" s="234"/>
      <c r="EAR438" s="234"/>
      <c r="EAS438" s="234"/>
      <c r="EAT438" s="234"/>
      <c r="EAU438" s="234"/>
      <c r="EAV438" s="234"/>
      <c r="EAW438" s="234"/>
      <c r="EAX438" s="234"/>
      <c r="EAY438" s="234"/>
      <c r="EAZ438" s="234"/>
      <c r="EBA438" s="234"/>
      <c r="EBB438" s="234"/>
      <c r="EBC438" s="234"/>
      <c r="EBD438" s="234"/>
      <c r="EBE438" s="234"/>
      <c r="EBF438" s="234"/>
      <c r="EBG438" s="234"/>
      <c r="EBH438" s="234"/>
      <c r="EBI438" s="234"/>
      <c r="EBJ438" s="234"/>
      <c r="EBK438" s="234"/>
      <c r="EBL438" s="234"/>
      <c r="EBM438" s="234"/>
      <c r="EBN438" s="234"/>
      <c r="EBO438" s="234"/>
      <c r="EBP438" s="234"/>
      <c r="EBQ438" s="234"/>
      <c r="EBR438" s="234"/>
      <c r="EBS438" s="234"/>
      <c r="EBT438" s="234"/>
      <c r="EBU438" s="234"/>
      <c r="EBV438" s="234"/>
      <c r="EBW438" s="234"/>
      <c r="EBX438" s="234"/>
      <c r="EBY438" s="234"/>
      <c r="EBZ438" s="234"/>
      <c r="ECA438" s="234"/>
      <c r="ECB438" s="234"/>
      <c r="ECC438" s="234"/>
      <c r="ECD438" s="234"/>
      <c r="ECE438" s="234"/>
      <c r="ECF438" s="234"/>
      <c r="ECG438" s="234"/>
      <c r="ECH438" s="234"/>
      <c r="ECI438" s="234"/>
      <c r="ECJ438" s="234"/>
      <c r="ECK438" s="234"/>
      <c r="ECL438" s="234"/>
      <c r="ECM438" s="234"/>
      <c r="ECN438" s="234"/>
      <c r="ECO438" s="234"/>
      <c r="ECP438" s="234"/>
      <c r="ECQ438" s="234"/>
      <c r="ECR438" s="234"/>
      <c r="ECS438" s="234"/>
      <c r="ECT438" s="234"/>
      <c r="ECU438" s="234"/>
      <c r="ECV438" s="234"/>
      <c r="ECW438" s="234"/>
      <c r="ECX438" s="234"/>
      <c r="ECY438" s="234"/>
      <c r="ECZ438" s="234"/>
      <c r="EDA438" s="234"/>
      <c r="EDB438" s="234"/>
      <c r="EDC438" s="234"/>
      <c r="EDD438" s="234"/>
      <c r="EDE438" s="234"/>
      <c r="EDF438" s="234"/>
      <c r="EDG438" s="234"/>
      <c r="EDH438" s="234"/>
      <c r="EDI438" s="234"/>
      <c r="EDJ438" s="234"/>
      <c r="EDK438" s="234"/>
      <c r="EDL438" s="234"/>
      <c r="EDM438" s="234"/>
      <c r="EDN438" s="234"/>
      <c r="EDO438" s="234"/>
      <c r="EDP438" s="234"/>
      <c r="EDQ438" s="234"/>
      <c r="EDR438" s="234"/>
      <c r="EDS438" s="234"/>
      <c r="EDT438" s="234"/>
      <c r="EDU438" s="234"/>
      <c r="EDV438" s="234"/>
      <c r="EDW438" s="234"/>
      <c r="EDX438" s="234"/>
      <c r="EDY438" s="234"/>
      <c r="EDZ438" s="234"/>
      <c r="EEA438" s="234"/>
      <c r="EEB438" s="234"/>
      <c r="EEC438" s="234"/>
      <c r="EED438" s="234"/>
      <c r="EEE438" s="234"/>
      <c r="EEF438" s="234"/>
      <c r="EEG438" s="234"/>
      <c r="EEH438" s="234"/>
      <c r="EEI438" s="234"/>
      <c r="EEJ438" s="234"/>
      <c r="EEK438" s="234"/>
      <c r="EEL438" s="234"/>
      <c r="EEM438" s="234"/>
      <c r="EEN438" s="234"/>
      <c r="EEO438" s="234"/>
      <c r="EEP438" s="234"/>
      <c r="EEQ438" s="234"/>
      <c r="EER438" s="234"/>
      <c r="EES438" s="234"/>
      <c r="EET438" s="234"/>
      <c r="EEU438" s="234"/>
      <c r="EEV438" s="234"/>
      <c r="EEW438" s="234"/>
      <c r="EEX438" s="234"/>
      <c r="EEY438" s="234"/>
      <c r="EEZ438" s="234"/>
      <c r="EFA438" s="234"/>
      <c r="EFB438" s="234"/>
      <c r="EFC438" s="234"/>
      <c r="EFD438" s="234"/>
      <c r="EFE438" s="234"/>
      <c r="EFF438" s="234"/>
      <c r="EFG438" s="234"/>
      <c r="EFH438" s="234"/>
      <c r="EFI438" s="234"/>
      <c r="EFJ438" s="234"/>
      <c r="EFK438" s="234"/>
      <c r="EFL438" s="234"/>
      <c r="EFM438" s="234"/>
      <c r="EFN438" s="234"/>
      <c r="EFO438" s="234"/>
      <c r="EFP438" s="234"/>
      <c r="EFQ438" s="234"/>
      <c r="EFR438" s="234"/>
      <c r="EFS438" s="234"/>
      <c r="EFT438" s="234"/>
      <c r="EFU438" s="234"/>
      <c r="EFV438" s="234"/>
      <c r="EFW438" s="234"/>
      <c r="EFX438" s="234"/>
      <c r="EFY438" s="234"/>
      <c r="EFZ438" s="234"/>
      <c r="EGA438" s="234"/>
      <c r="EGB438" s="234"/>
      <c r="EGC438" s="234"/>
      <c r="EGD438" s="234"/>
      <c r="EGE438" s="234"/>
      <c r="EGF438" s="234"/>
      <c r="EGG438" s="234"/>
      <c r="EGH438" s="234"/>
      <c r="EGI438" s="234"/>
      <c r="EGJ438" s="234"/>
      <c r="EGK438" s="234"/>
      <c r="EGL438" s="234"/>
      <c r="EGM438" s="234"/>
      <c r="EGN438" s="234"/>
      <c r="EGO438" s="234"/>
      <c r="EGP438" s="234"/>
      <c r="EGQ438" s="234"/>
      <c r="EGR438" s="234"/>
      <c r="EGS438" s="234"/>
      <c r="EGT438" s="234"/>
      <c r="EGU438" s="234"/>
      <c r="EGV438" s="234"/>
      <c r="EGW438" s="234"/>
      <c r="EGX438" s="234"/>
      <c r="EGY438" s="234"/>
      <c r="EGZ438" s="234"/>
      <c r="EHA438" s="234"/>
      <c r="EHB438" s="234"/>
      <c r="EHC438" s="234"/>
      <c r="EHD438" s="234"/>
      <c r="EHE438" s="234"/>
      <c r="EHF438" s="234"/>
      <c r="EHG438" s="234"/>
      <c r="EHH438" s="234"/>
      <c r="EHI438" s="234"/>
      <c r="EHJ438" s="234"/>
      <c r="EHK438" s="234"/>
      <c r="EHL438" s="234"/>
      <c r="EHM438" s="234"/>
      <c r="EHN438" s="234"/>
      <c r="EHO438" s="234"/>
      <c r="EHP438" s="234"/>
      <c r="EHQ438" s="234"/>
      <c r="EHR438" s="234"/>
      <c r="EHS438" s="234"/>
      <c r="EHT438" s="234"/>
      <c r="EHU438" s="234"/>
      <c r="EHV438" s="234"/>
      <c r="EHW438" s="234"/>
      <c r="EHX438" s="234"/>
      <c r="EHY438" s="234"/>
      <c r="EHZ438" s="234"/>
      <c r="EIA438" s="234"/>
      <c r="EIB438" s="234"/>
      <c r="EIC438" s="234"/>
      <c r="EID438" s="234"/>
      <c r="EIE438" s="234"/>
      <c r="EIF438" s="234"/>
      <c r="EIG438" s="234"/>
      <c r="EIH438" s="234"/>
      <c r="EII438" s="234"/>
      <c r="EIJ438" s="234"/>
      <c r="EIK438" s="234"/>
      <c r="EIL438" s="234"/>
      <c r="EIM438" s="234"/>
      <c r="EIN438" s="234"/>
      <c r="EIO438" s="234"/>
      <c r="EIP438" s="234"/>
      <c r="EIQ438" s="234"/>
      <c r="EIR438" s="234"/>
      <c r="EIS438" s="234"/>
      <c r="EIT438" s="234"/>
      <c r="EIU438" s="234"/>
      <c r="EIV438" s="234"/>
      <c r="EIW438" s="234"/>
      <c r="EIX438" s="234"/>
      <c r="EIY438" s="234"/>
      <c r="EIZ438" s="234"/>
      <c r="EJA438" s="234"/>
      <c r="EJB438" s="234"/>
      <c r="EJC438" s="234"/>
      <c r="EJD438" s="234"/>
      <c r="EJE438" s="234"/>
      <c r="EJF438" s="234"/>
      <c r="EJG438" s="234"/>
      <c r="EJH438" s="234"/>
      <c r="EJI438" s="234"/>
      <c r="EJJ438" s="234"/>
      <c r="EJK438" s="234"/>
      <c r="EJL438" s="234"/>
      <c r="EJM438" s="234"/>
      <c r="EJN438" s="234"/>
      <c r="EJO438" s="234"/>
      <c r="EJP438" s="234"/>
      <c r="EJQ438" s="234"/>
      <c r="EJR438" s="234"/>
      <c r="EJS438" s="234"/>
      <c r="EJT438" s="234"/>
      <c r="EJU438" s="234"/>
      <c r="EJV438" s="234"/>
      <c r="EJW438" s="234"/>
      <c r="EJX438" s="234"/>
      <c r="EJY438" s="234"/>
      <c r="EJZ438" s="234"/>
      <c r="EKA438" s="234"/>
      <c r="EKB438" s="234"/>
      <c r="EKC438" s="234"/>
      <c r="EKD438" s="234"/>
      <c r="EKE438" s="234"/>
      <c r="EKF438" s="234"/>
      <c r="EKG438" s="234"/>
      <c r="EKH438" s="234"/>
      <c r="EKI438" s="234"/>
      <c r="EKJ438" s="234"/>
      <c r="EKK438" s="234"/>
      <c r="EKL438" s="234"/>
      <c r="EKM438" s="234"/>
      <c r="EKN438" s="234"/>
      <c r="EKO438" s="234"/>
      <c r="EKP438" s="234"/>
      <c r="EKQ438" s="234"/>
      <c r="EKR438" s="234"/>
      <c r="EKS438" s="234"/>
      <c r="EKT438" s="234"/>
      <c r="EKU438" s="234"/>
      <c r="EKV438" s="234"/>
      <c r="EKW438" s="234"/>
      <c r="EKX438" s="234"/>
      <c r="EKY438" s="234"/>
      <c r="EKZ438" s="234"/>
      <c r="ELA438" s="234"/>
      <c r="ELB438" s="234"/>
      <c r="ELC438" s="234"/>
      <c r="ELD438" s="234"/>
      <c r="ELE438" s="234"/>
      <c r="ELF438" s="234"/>
      <c r="ELG438" s="234"/>
      <c r="ELH438" s="234"/>
      <c r="ELI438" s="234"/>
      <c r="ELJ438" s="234"/>
      <c r="ELK438" s="234"/>
      <c r="ELL438" s="234"/>
      <c r="ELM438" s="234"/>
      <c r="ELN438" s="234"/>
      <c r="ELO438" s="234"/>
      <c r="ELP438" s="234"/>
      <c r="ELQ438" s="234"/>
      <c r="ELR438" s="234"/>
      <c r="ELS438" s="234"/>
      <c r="ELT438" s="234"/>
      <c r="ELU438" s="234"/>
      <c r="ELV438" s="234"/>
      <c r="ELW438" s="234"/>
      <c r="ELX438" s="234"/>
      <c r="ELY438" s="234"/>
      <c r="ELZ438" s="234"/>
      <c r="EMA438" s="234"/>
      <c r="EMB438" s="234"/>
      <c r="EMC438" s="234"/>
      <c r="EMD438" s="234"/>
      <c r="EME438" s="234"/>
      <c r="EMF438" s="234"/>
      <c r="EMG438" s="234"/>
      <c r="EMH438" s="234"/>
      <c r="EMI438" s="234"/>
      <c r="EMJ438" s="234"/>
      <c r="EMK438" s="234"/>
      <c r="EML438" s="234"/>
      <c r="EMM438" s="234"/>
      <c r="EMN438" s="234"/>
      <c r="EMO438" s="234"/>
      <c r="EMP438" s="234"/>
      <c r="EMQ438" s="234"/>
      <c r="EMR438" s="234"/>
      <c r="EMS438" s="234"/>
      <c r="EMT438" s="234"/>
      <c r="EMU438" s="234"/>
      <c r="EMV438" s="234"/>
      <c r="EMW438" s="234"/>
      <c r="EMX438" s="234"/>
      <c r="EMY438" s="234"/>
      <c r="EMZ438" s="234"/>
      <c r="ENA438" s="234"/>
      <c r="ENB438" s="234"/>
      <c r="ENC438" s="234"/>
      <c r="END438" s="234"/>
      <c r="ENE438" s="234"/>
      <c r="ENF438" s="234"/>
      <c r="ENG438" s="234"/>
      <c r="ENH438" s="234"/>
      <c r="ENI438" s="234"/>
      <c r="ENJ438" s="234"/>
      <c r="ENK438" s="234"/>
      <c r="ENL438" s="234"/>
      <c r="ENM438" s="234"/>
      <c r="ENN438" s="234"/>
      <c r="ENO438" s="234"/>
      <c r="ENP438" s="234"/>
      <c r="ENQ438" s="234"/>
      <c r="ENR438" s="234"/>
      <c r="ENS438" s="234"/>
      <c r="ENT438" s="234"/>
      <c r="ENU438" s="234"/>
      <c r="ENV438" s="234"/>
      <c r="ENW438" s="234"/>
      <c r="ENX438" s="234"/>
      <c r="ENY438" s="234"/>
      <c r="ENZ438" s="234"/>
      <c r="EOA438" s="234"/>
      <c r="EOB438" s="234"/>
      <c r="EOC438" s="234"/>
      <c r="EOD438" s="234"/>
      <c r="EOE438" s="234"/>
      <c r="EOF438" s="234"/>
      <c r="EOG438" s="234"/>
      <c r="EOH438" s="234"/>
      <c r="EOI438" s="234"/>
      <c r="EOJ438" s="234"/>
      <c r="EOK438" s="234"/>
      <c r="EOL438" s="234"/>
      <c r="EOM438" s="234"/>
      <c r="EON438" s="234"/>
      <c r="EOO438" s="234"/>
      <c r="EOP438" s="234"/>
      <c r="EOQ438" s="234"/>
      <c r="EOR438" s="234"/>
      <c r="EOS438" s="234"/>
      <c r="EOT438" s="234"/>
      <c r="EOU438" s="234"/>
      <c r="EOV438" s="234"/>
      <c r="EOW438" s="234"/>
      <c r="EOX438" s="234"/>
      <c r="EOY438" s="234"/>
      <c r="EOZ438" s="234"/>
      <c r="EPA438" s="234"/>
      <c r="EPB438" s="234"/>
      <c r="EPC438" s="234"/>
      <c r="EPD438" s="234"/>
      <c r="EPE438" s="234"/>
      <c r="EPF438" s="234"/>
      <c r="EPG438" s="234"/>
      <c r="EPH438" s="234"/>
      <c r="EPI438" s="234"/>
      <c r="EPJ438" s="234"/>
      <c r="EPK438" s="234"/>
      <c r="EPL438" s="234"/>
      <c r="EPM438" s="234"/>
      <c r="EPN438" s="234"/>
      <c r="EPO438" s="234"/>
      <c r="EPP438" s="234"/>
      <c r="EPQ438" s="234"/>
      <c r="EPR438" s="234"/>
      <c r="EPS438" s="234"/>
      <c r="EPT438" s="234"/>
      <c r="EPU438" s="234"/>
      <c r="EPV438" s="234"/>
      <c r="EPW438" s="234"/>
      <c r="EPX438" s="234"/>
      <c r="EPY438" s="234"/>
      <c r="EPZ438" s="234"/>
      <c r="EQA438" s="234"/>
      <c r="EQB438" s="234"/>
      <c r="EQC438" s="234"/>
      <c r="EQD438" s="234"/>
      <c r="EQE438" s="234"/>
      <c r="EQF438" s="234"/>
      <c r="EQG438" s="234"/>
      <c r="EQH438" s="234"/>
      <c r="EQI438" s="234"/>
      <c r="EQJ438" s="234"/>
      <c r="EQK438" s="234"/>
      <c r="EQL438" s="234"/>
      <c r="EQM438" s="234"/>
      <c r="EQN438" s="234"/>
      <c r="EQO438" s="234"/>
      <c r="EQP438" s="234"/>
      <c r="EQQ438" s="234"/>
      <c r="EQR438" s="234"/>
      <c r="EQS438" s="234"/>
      <c r="EQT438" s="234"/>
      <c r="EQU438" s="234"/>
      <c r="EQV438" s="234"/>
      <c r="EQW438" s="234"/>
      <c r="EQX438" s="234"/>
      <c r="EQY438" s="234"/>
      <c r="EQZ438" s="234"/>
      <c r="ERA438" s="234"/>
      <c r="ERB438" s="234"/>
      <c r="ERC438" s="234"/>
      <c r="ERD438" s="234"/>
      <c r="ERE438" s="234"/>
      <c r="ERF438" s="234"/>
      <c r="ERG438" s="234"/>
      <c r="ERH438" s="234"/>
      <c r="ERI438" s="234"/>
      <c r="ERJ438" s="234"/>
      <c r="ERK438" s="234"/>
      <c r="ERL438" s="234"/>
      <c r="ERM438" s="234"/>
      <c r="ERN438" s="234"/>
      <c r="ERO438" s="234"/>
      <c r="ERP438" s="234"/>
      <c r="ERQ438" s="234"/>
      <c r="ERR438" s="234"/>
      <c r="ERS438" s="234"/>
      <c r="ERT438" s="234"/>
      <c r="ERU438" s="234"/>
      <c r="ERV438" s="234"/>
      <c r="ERW438" s="234"/>
      <c r="ERX438" s="234"/>
      <c r="ERY438" s="234"/>
      <c r="ERZ438" s="234"/>
      <c r="ESA438" s="234"/>
      <c r="ESB438" s="234"/>
      <c r="ESC438" s="234"/>
      <c r="ESD438" s="234"/>
      <c r="ESE438" s="234"/>
      <c r="ESF438" s="234"/>
      <c r="ESG438" s="234"/>
      <c r="ESH438" s="234"/>
      <c r="ESI438" s="234"/>
      <c r="ESJ438" s="234"/>
      <c r="ESK438" s="234"/>
      <c r="ESL438" s="234"/>
      <c r="ESM438" s="234"/>
      <c r="ESN438" s="234"/>
      <c r="ESO438" s="234"/>
      <c r="ESP438" s="234"/>
      <c r="ESQ438" s="234"/>
      <c r="ESR438" s="234"/>
      <c r="ESS438" s="234"/>
      <c r="EST438" s="234"/>
      <c r="ESU438" s="234"/>
      <c r="ESV438" s="234"/>
      <c r="ESW438" s="234"/>
      <c r="ESX438" s="234"/>
      <c r="ESY438" s="234"/>
      <c r="ESZ438" s="234"/>
      <c r="ETA438" s="234"/>
      <c r="ETB438" s="234"/>
      <c r="ETC438" s="234"/>
      <c r="ETD438" s="234"/>
      <c r="ETE438" s="234"/>
      <c r="ETF438" s="234"/>
      <c r="ETG438" s="234"/>
      <c r="ETH438" s="234"/>
      <c r="ETI438" s="234"/>
      <c r="ETJ438" s="234"/>
      <c r="ETK438" s="234"/>
      <c r="ETL438" s="234"/>
      <c r="ETM438" s="234"/>
      <c r="ETN438" s="234"/>
      <c r="ETO438" s="234"/>
      <c r="ETP438" s="234"/>
      <c r="ETQ438" s="234"/>
      <c r="ETR438" s="234"/>
      <c r="ETS438" s="234"/>
      <c r="ETT438" s="234"/>
      <c r="ETU438" s="234"/>
      <c r="ETV438" s="234"/>
      <c r="ETW438" s="234"/>
      <c r="ETX438" s="234"/>
      <c r="ETY438" s="234"/>
      <c r="ETZ438" s="234"/>
      <c r="EUA438" s="234"/>
      <c r="EUB438" s="234"/>
      <c r="EUC438" s="234"/>
      <c r="EUD438" s="234"/>
      <c r="EUE438" s="234"/>
      <c r="EUF438" s="234"/>
      <c r="EUG438" s="234"/>
      <c r="EUH438" s="234"/>
      <c r="EUI438" s="234"/>
      <c r="EUJ438" s="234"/>
      <c r="EUK438" s="234"/>
      <c r="EUL438" s="234"/>
      <c r="EUM438" s="234"/>
      <c r="EUN438" s="234"/>
      <c r="EUO438" s="234"/>
      <c r="EUP438" s="234"/>
      <c r="EUQ438" s="234"/>
      <c r="EUR438" s="234"/>
      <c r="EUS438" s="234"/>
      <c r="EUT438" s="234"/>
      <c r="EUU438" s="234"/>
      <c r="EUV438" s="234"/>
      <c r="EUW438" s="234"/>
      <c r="EUX438" s="234"/>
      <c r="EUY438" s="234"/>
      <c r="EUZ438" s="234"/>
      <c r="EVA438" s="234"/>
      <c r="EVB438" s="234"/>
      <c r="EVC438" s="234"/>
      <c r="EVD438" s="234"/>
      <c r="EVE438" s="234"/>
      <c r="EVF438" s="234"/>
      <c r="EVG438" s="234"/>
      <c r="EVH438" s="234"/>
      <c r="EVI438" s="234"/>
      <c r="EVJ438" s="234"/>
      <c r="EVK438" s="234"/>
      <c r="EVL438" s="234"/>
      <c r="EVM438" s="234"/>
      <c r="EVN438" s="234"/>
      <c r="EVO438" s="234"/>
      <c r="EVP438" s="234"/>
      <c r="EVQ438" s="234"/>
      <c r="EVR438" s="234"/>
      <c r="EVS438" s="234"/>
      <c r="EVT438" s="234"/>
      <c r="EVU438" s="234"/>
      <c r="EVV438" s="234"/>
      <c r="EVW438" s="234"/>
      <c r="EVX438" s="234"/>
      <c r="EVY438" s="234"/>
      <c r="EVZ438" s="234"/>
      <c r="EWA438" s="234"/>
      <c r="EWB438" s="234"/>
      <c r="EWC438" s="234"/>
      <c r="EWD438" s="234"/>
      <c r="EWE438" s="234"/>
      <c r="EWF438" s="234"/>
      <c r="EWG438" s="234"/>
      <c r="EWH438" s="234"/>
      <c r="EWI438" s="234"/>
      <c r="EWJ438" s="234"/>
      <c r="EWK438" s="234"/>
      <c r="EWL438" s="234"/>
      <c r="EWM438" s="234"/>
      <c r="EWN438" s="234"/>
      <c r="EWO438" s="234"/>
      <c r="EWP438" s="234"/>
      <c r="EWQ438" s="234"/>
      <c r="EWR438" s="234"/>
      <c r="EWS438" s="234"/>
      <c r="EWT438" s="234"/>
      <c r="EWU438" s="234"/>
      <c r="EWV438" s="234"/>
      <c r="EWW438" s="234"/>
      <c r="EWX438" s="234"/>
      <c r="EWY438" s="234"/>
      <c r="EWZ438" s="234"/>
      <c r="EXA438" s="234"/>
      <c r="EXB438" s="234"/>
      <c r="EXC438" s="234"/>
      <c r="EXD438" s="234"/>
      <c r="EXE438" s="234"/>
      <c r="EXF438" s="234"/>
      <c r="EXG438" s="234"/>
      <c r="EXH438" s="234"/>
      <c r="EXI438" s="234"/>
      <c r="EXJ438" s="234"/>
      <c r="EXK438" s="234"/>
      <c r="EXL438" s="234"/>
      <c r="EXM438" s="234"/>
      <c r="EXN438" s="234"/>
      <c r="EXO438" s="234"/>
      <c r="EXP438" s="234"/>
      <c r="EXQ438" s="234"/>
      <c r="EXR438" s="234"/>
      <c r="EXS438" s="234"/>
      <c r="EXT438" s="234"/>
      <c r="EXU438" s="234"/>
      <c r="EXV438" s="234"/>
      <c r="EXW438" s="234"/>
      <c r="EXX438" s="234"/>
      <c r="EXY438" s="234"/>
      <c r="EXZ438" s="234"/>
      <c r="EYA438" s="234"/>
      <c r="EYB438" s="234"/>
      <c r="EYC438" s="234"/>
      <c r="EYD438" s="234"/>
      <c r="EYE438" s="234"/>
      <c r="EYF438" s="234"/>
      <c r="EYG438" s="234"/>
      <c r="EYH438" s="234"/>
      <c r="EYI438" s="234"/>
      <c r="EYJ438" s="234"/>
      <c r="EYK438" s="234"/>
      <c r="EYL438" s="234"/>
      <c r="EYM438" s="234"/>
      <c r="EYN438" s="234"/>
      <c r="EYO438" s="234"/>
      <c r="EYP438" s="234"/>
      <c r="EYQ438" s="234"/>
      <c r="EYR438" s="234"/>
      <c r="EYS438" s="234"/>
      <c r="EYT438" s="234"/>
      <c r="EYU438" s="234"/>
      <c r="EYV438" s="234"/>
      <c r="EYW438" s="234"/>
      <c r="EYX438" s="234"/>
      <c r="EYY438" s="234"/>
      <c r="EYZ438" s="234"/>
      <c r="EZA438" s="234"/>
      <c r="EZB438" s="234"/>
      <c r="EZC438" s="234"/>
      <c r="EZD438" s="234"/>
      <c r="EZE438" s="234"/>
      <c r="EZF438" s="234"/>
      <c r="EZG438" s="234"/>
      <c r="EZH438" s="234"/>
      <c r="EZI438" s="234"/>
      <c r="EZJ438" s="234"/>
      <c r="EZK438" s="234"/>
      <c r="EZL438" s="234"/>
      <c r="EZM438" s="234"/>
      <c r="EZN438" s="234"/>
      <c r="EZO438" s="234"/>
      <c r="EZP438" s="234"/>
      <c r="EZQ438" s="234"/>
      <c r="EZR438" s="234"/>
      <c r="EZS438" s="234"/>
      <c r="EZT438" s="234"/>
      <c r="EZU438" s="234"/>
      <c r="EZV438" s="234"/>
      <c r="EZW438" s="234"/>
      <c r="EZX438" s="234"/>
      <c r="EZY438" s="234"/>
      <c r="EZZ438" s="234"/>
      <c r="FAA438" s="234"/>
      <c r="FAB438" s="234"/>
      <c r="FAC438" s="234"/>
      <c r="FAD438" s="234"/>
      <c r="FAE438" s="234"/>
      <c r="FAF438" s="234"/>
      <c r="FAG438" s="234"/>
      <c r="FAH438" s="234"/>
      <c r="FAI438" s="234"/>
      <c r="FAJ438" s="234"/>
      <c r="FAK438" s="234"/>
      <c r="FAL438" s="234"/>
      <c r="FAM438" s="234"/>
      <c r="FAN438" s="234"/>
      <c r="FAO438" s="234"/>
      <c r="FAP438" s="234"/>
      <c r="FAQ438" s="234"/>
      <c r="FAR438" s="234"/>
      <c r="FAS438" s="234"/>
      <c r="FAT438" s="234"/>
      <c r="FAU438" s="234"/>
      <c r="FAV438" s="234"/>
      <c r="FAW438" s="234"/>
      <c r="FAX438" s="234"/>
      <c r="FAY438" s="234"/>
      <c r="FAZ438" s="234"/>
      <c r="FBA438" s="234"/>
      <c r="FBB438" s="234"/>
      <c r="FBC438" s="234"/>
      <c r="FBD438" s="234"/>
      <c r="FBE438" s="234"/>
      <c r="FBF438" s="234"/>
      <c r="FBG438" s="234"/>
      <c r="FBH438" s="234"/>
      <c r="FBI438" s="234"/>
      <c r="FBJ438" s="234"/>
      <c r="FBK438" s="234"/>
      <c r="FBL438" s="234"/>
      <c r="FBM438" s="234"/>
      <c r="FBN438" s="234"/>
      <c r="FBO438" s="234"/>
      <c r="FBP438" s="234"/>
      <c r="FBQ438" s="234"/>
      <c r="FBR438" s="234"/>
      <c r="FBS438" s="234"/>
      <c r="FBT438" s="234"/>
      <c r="FBU438" s="234"/>
      <c r="FBV438" s="234"/>
      <c r="FBW438" s="234"/>
      <c r="FBX438" s="234"/>
      <c r="FBY438" s="234"/>
      <c r="FBZ438" s="234"/>
      <c r="FCA438" s="234"/>
      <c r="FCB438" s="234"/>
      <c r="FCC438" s="234"/>
      <c r="FCD438" s="234"/>
      <c r="FCE438" s="234"/>
      <c r="FCF438" s="234"/>
      <c r="FCG438" s="234"/>
      <c r="FCH438" s="234"/>
      <c r="FCI438" s="234"/>
      <c r="FCJ438" s="234"/>
      <c r="FCK438" s="234"/>
      <c r="FCL438" s="234"/>
      <c r="FCM438" s="234"/>
      <c r="FCN438" s="234"/>
      <c r="FCO438" s="234"/>
      <c r="FCP438" s="234"/>
      <c r="FCQ438" s="234"/>
      <c r="FCR438" s="234"/>
      <c r="FCS438" s="234"/>
      <c r="FCT438" s="234"/>
      <c r="FCU438" s="234"/>
      <c r="FCV438" s="234"/>
      <c r="FCW438" s="234"/>
      <c r="FCX438" s="234"/>
      <c r="FCY438" s="234"/>
      <c r="FCZ438" s="234"/>
      <c r="FDA438" s="234"/>
      <c r="FDB438" s="234"/>
      <c r="FDC438" s="234"/>
      <c r="FDD438" s="234"/>
      <c r="FDE438" s="234"/>
      <c r="FDF438" s="234"/>
      <c r="FDG438" s="234"/>
      <c r="FDH438" s="234"/>
      <c r="FDI438" s="234"/>
      <c r="FDJ438" s="234"/>
      <c r="FDK438" s="234"/>
      <c r="FDL438" s="234"/>
      <c r="FDM438" s="234"/>
      <c r="FDN438" s="234"/>
      <c r="FDO438" s="234"/>
      <c r="FDP438" s="234"/>
      <c r="FDQ438" s="234"/>
      <c r="FDR438" s="234"/>
      <c r="FDS438" s="234"/>
      <c r="FDT438" s="234"/>
      <c r="FDU438" s="234"/>
      <c r="FDV438" s="234"/>
      <c r="FDW438" s="234"/>
      <c r="FDX438" s="234"/>
      <c r="FDY438" s="234"/>
      <c r="FDZ438" s="234"/>
      <c r="FEA438" s="234"/>
      <c r="FEB438" s="234"/>
      <c r="FEC438" s="234"/>
      <c r="FED438" s="234"/>
      <c r="FEE438" s="234"/>
      <c r="FEF438" s="234"/>
      <c r="FEG438" s="234"/>
      <c r="FEH438" s="234"/>
      <c r="FEI438" s="234"/>
      <c r="FEJ438" s="234"/>
      <c r="FEK438" s="234"/>
      <c r="FEL438" s="234"/>
      <c r="FEM438" s="234"/>
      <c r="FEN438" s="234"/>
      <c r="FEO438" s="234"/>
      <c r="FEP438" s="234"/>
      <c r="FEQ438" s="234"/>
      <c r="FER438" s="234"/>
      <c r="FES438" s="234"/>
      <c r="FET438" s="234"/>
      <c r="FEU438" s="234"/>
      <c r="FEV438" s="234"/>
      <c r="FEW438" s="234"/>
      <c r="FEX438" s="234"/>
      <c r="FEY438" s="234"/>
      <c r="FEZ438" s="234"/>
      <c r="FFA438" s="234"/>
      <c r="FFB438" s="234"/>
      <c r="FFC438" s="234"/>
      <c r="FFD438" s="234"/>
      <c r="FFE438" s="234"/>
      <c r="FFF438" s="234"/>
      <c r="FFG438" s="234"/>
      <c r="FFH438" s="234"/>
      <c r="FFI438" s="234"/>
      <c r="FFJ438" s="234"/>
      <c r="FFK438" s="234"/>
      <c r="FFL438" s="234"/>
      <c r="FFM438" s="234"/>
      <c r="FFN438" s="234"/>
      <c r="FFO438" s="234"/>
      <c r="FFP438" s="234"/>
      <c r="FFQ438" s="234"/>
      <c r="FFR438" s="234"/>
      <c r="FFS438" s="234"/>
      <c r="FFT438" s="234"/>
      <c r="FFU438" s="234"/>
      <c r="FFV438" s="234"/>
      <c r="FFW438" s="234"/>
      <c r="FFX438" s="234"/>
      <c r="FFY438" s="234"/>
      <c r="FFZ438" s="234"/>
      <c r="FGA438" s="234"/>
      <c r="FGB438" s="234"/>
      <c r="FGC438" s="234"/>
      <c r="FGD438" s="234"/>
      <c r="FGE438" s="234"/>
      <c r="FGF438" s="234"/>
      <c r="FGG438" s="234"/>
      <c r="FGH438" s="234"/>
      <c r="FGI438" s="234"/>
      <c r="FGJ438" s="234"/>
      <c r="FGK438" s="234"/>
      <c r="FGL438" s="234"/>
      <c r="FGM438" s="234"/>
      <c r="FGN438" s="234"/>
      <c r="FGO438" s="234"/>
      <c r="FGP438" s="234"/>
      <c r="FGQ438" s="234"/>
      <c r="FGR438" s="234"/>
      <c r="FGS438" s="234"/>
      <c r="FGT438" s="234"/>
      <c r="FGU438" s="234"/>
      <c r="FGV438" s="234"/>
      <c r="FGW438" s="234"/>
      <c r="FGX438" s="234"/>
      <c r="FGY438" s="234"/>
      <c r="FGZ438" s="234"/>
      <c r="FHA438" s="234"/>
      <c r="FHB438" s="234"/>
      <c r="FHC438" s="234"/>
      <c r="FHD438" s="234"/>
      <c r="FHE438" s="234"/>
      <c r="FHF438" s="234"/>
      <c r="FHG438" s="234"/>
      <c r="FHH438" s="234"/>
      <c r="FHI438" s="234"/>
      <c r="FHJ438" s="234"/>
      <c r="FHK438" s="234"/>
      <c r="FHL438" s="234"/>
      <c r="FHM438" s="234"/>
      <c r="FHN438" s="234"/>
      <c r="FHO438" s="234"/>
      <c r="FHP438" s="234"/>
      <c r="FHQ438" s="234"/>
      <c r="FHR438" s="234"/>
      <c r="FHS438" s="234"/>
      <c r="FHT438" s="234"/>
      <c r="FHU438" s="234"/>
      <c r="FHV438" s="234"/>
      <c r="FHW438" s="234"/>
      <c r="FHX438" s="234"/>
      <c r="FHY438" s="234"/>
      <c r="FHZ438" s="234"/>
      <c r="FIA438" s="234"/>
      <c r="FIB438" s="234"/>
      <c r="FIC438" s="234"/>
      <c r="FID438" s="234"/>
      <c r="FIE438" s="234"/>
      <c r="FIF438" s="234"/>
      <c r="FIG438" s="234"/>
      <c r="FIH438" s="234"/>
      <c r="FII438" s="234"/>
      <c r="FIJ438" s="234"/>
      <c r="FIK438" s="234"/>
      <c r="FIL438" s="234"/>
      <c r="FIM438" s="234"/>
      <c r="FIN438" s="234"/>
      <c r="FIO438" s="234"/>
      <c r="FIP438" s="234"/>
      <c r="FIQ438" s="234"/>
      <c r="FIR438" s="234"/>
      <c r="FIS438" s="234"/>
      <c r="FIT438" s="234"/>
      <c r="FIU438" s="234"/>
      <c r="FIV438" s="234"/>
      <c r="FIW438" s="234"/>
      <c r="FIX438" s="234"/>
      <c r="FIY438" s="234"/>
      <c r="FIZ438" s="234"/>
      <c r="FJA438" s="234"/>
      <c r="FJB438" s="234"/>
      <c r="FJC438" s="234"/>
      <c r="FJD438" s="234"/>
      <c r="FJE438" s="234"/>
      <c r="FJF438" s="234"/>
      <c r="FJG438" s="234"/>
      <c r="FJH438" s="234"/>
      <c r="FJI438" s="234"/>
      <c r="FJJ438" s="234"/>
      <c r="FJK438" s="234"/>
      <c r="FJL438" s="234"/>
      <c r="FJM438" s="234"/>
      <c r="FJN438" s="234"/>
      <c r="FJO438" s="234"/>
      <c r="FJP438" s="234"/>
      <c r="FJQ438" s="234"/>
      <c r="FJR438" s="234"/>
      <c r="FJS438" s="234"/>
      <c r="FJT438" s="234"/>
      <c r="FJU438" s="234"/>
      <c r="FJV438" s="234"/>
      <c r="FJW438" s="234"/>
      <c r="FJX438" s="234"/>
      <c r="FJY438" s="234"/>
      <c r="FJZ438" s="234"/>
      <c r="FKA438" s="234"/>
      <c r="FKB438" s="234"/>
      <c r="FKC438" s="234"/>
      <c r="FKD438" s="234"/>
      <c r="FKE438" s="234"/>
      <c r="FKF438" s="234"/>
      <c r="FKG438" s="234"/>
      <c r="FKH438" s="234"/>
      <c r="FKI438" s="234"/>
      <c r="FKJ438" s="234"/>
      <c r="FKK438" s="234"/>
      <c r="FKL438" s="234"/>
      <c r="FKM438" s="234"/>
      <c r="FKN438" s="234"/>
      <c r="FKO438" s="234"/>
      <c r="FKP438" s="234"/>
      <c r="FKQ438" s="234"/>
      <c r="FKR438" s="234"/>
      <c r="FKS438" s="234"/>
      <c r="FKT438" s="234"/>
      <c r="FKU438" s="234"/>
      <c r="FKV438" s="234"/>
      <c r="FKW438" s="234"/>
      <c r="FKX438" s="234"/>
      <c r="FKY438" s="234"/>
      <c r="FKZ438" s="234"/>
      <c r="FLA438" s="234"/>
      <c r="FLB438" s="234"/>
      <c r="FLC438" s="234"/>
      <c r="FLD438" s="234"/>
      <c r="FLE438" s="234"/>
      <c r="FLF438" s="234"/>
      <c r="FLG438" s="234"/>
      <c r="FLH438" s="234"/>
      <c r="FLI438" s="234"/>
      <c r="FLJ438" s="234"/>
      <c r="FLK438" s="234"/>
      <c r="FLL438" s="234"/>
      <c r="FLM438" s="234"/>
      <c r="FLN438" s="234"/>
      <c r="FLO438" s="234"/>
      <c r="FLP438" s="234"/>
      <c r="FLQ438" s="234"/>
      <c r="FLR438" s="234"/>
      <c r="FLS438" s="234"/>
      <c r="FLT438" s="234"/>
      <c r="FLU438" s="234"/>
      <c r="FLV438" s="234"/>
      <c r="FLW438" s="234"/>
      <c r="FLX438" s="234"/>
      <c r="FLY438" s="234"/>
      <c r="FLZ438" s="234"/>
      <c r="FMA438" s="234"/>
      <c r="FMB438" s="234"/>
      <c r="FMC438" s="234"/>
      <c r="FMD438" s="234"/>
      <c r="FME438" s="234"/>
      <c r="FMF438" s="234"/>
      <c r="FMG438" s="234"/>
      <c r="FMH438" s="234"/>
      <c r="FMI438" s="234"/>
      <c r="FMJ438" s="234"/>
      <c r="FMK438" s="234"/>
      <c r="FML438" s="234"/>
      <c r="FMM438" s="234"/>
      <c r="FMN438" s="234"/>
      <c r="FMO438" s="234"/>
      <c r="FMP438" s="234"/>
      <c r="FMQ438" s="234"/>
      <c r="FMR438" s="234"/>
      <c r="FMS438" s="234"/>
      <c r="FMT438" s="234"/>
      <c r="FMU438" s="234"/>
      <c r="FMV438" s="234"/>
      <c r="FMW438" s="234"/>
      <c r="FMX438" s="234"/>
      <c r="FMY438" s="234"/>
      <c r="FMZ438" s="234"/>
      <c r="FNA438" s="234"/>
      <c r="FNB438" s="234"/>
      <c r="FNC438" s="234"/>
      <c r="FND438" s="234"/>
      <c r="FNE438" s="234"/>
      <c r="FNF438" s="234"/>
      <c r="FNG438" s="234"/>
      <c r="FNH438" s="234"/>
      <c r="FNI438" s="234"/>
      <c r="FNJ438" s="234"/>
      <c r="FNK438" s="234"/>
      <c r="FNL438" s="234"/>
      <c r="FNM438" s="234"/>
      <c r="FNN438" s="234"/>
      <c r="FNO438" s="234"/>
      <c r="FNP438" s="234"/>
      <c r="FNQ438" s="234"/>
      <c r="FNR438" s="234"/>
      <c r="FNS438" s="234"/>
      <c r="FNT438" s="234"/>
      <c r="FNU438" s="234"/>
      <c r="FNV438" s="234"/>
      <c r="FNW438" s="234"/>
      <c r="FNX438" s="234"/>
      <c r="FNY438" s="234"/>
      <c r="FNZ438" s="234"/>
      <c r="FOA438" s="234"/>
      <c r="FOB438" s="234"/>
      <c r="FOC438" s="234"/>
      <c r="FOD438" s="234"/>
      <c r="FOE438" s="234"/>
      <c r="FOF438" s="234"/>
      <c r="FOG438" s="234"/>
      <c r="FOH438" s="234"/>
      <c r="FOI438" s="234"/>
      <c r="FOJ438" s="234"/>
      <c r="FOK438" s="234"/>
      <c r="FOL438" s="234"/>
      <c r="FOM438" s="234"/>
      <c r="FON438" s="234"/>
      <c r="FOO438" s="234"/>
      <c r="FOP438" s="234"/>
      <c r="FOQ438" s="234"/>
      <c r="FOR438" s="234"/>
      <c r="FOS438" s="234"/>
      <c r="FOT438" s="234"/>
      <c r="FOU438" s="234"/>
      <c r="FOV438" s="234"/>
      <c r="FOW438" s="234"/>
      <c r="FOX438" s="234"/>
      <c r="FOY438" s="234"/>
      <c r="FOZ438" s="234"/>
      <c r="FPA438" s="234"/>
      <c r="FPB438" s="234"/>
      <c r="FPC438" s="234"/>
      <c r="FPD438" s="234"/>
      <c r="FPE438" s="234"/>
      <c r="FPF438" s="234"/>
      <c r="FPG438" s="234"/>
      <c r="FPH438" s="234"/>
      <c r="FPI438" s="234"/>
      <c r="FPJ438" s="234"/>
      <c r="FPK438" s="234"/>
      <c r="FPL438" s="234"/>
      <c r="FPM438" s="234"/>
      <c r="FPN438" s="234"/>
      <c r="FPO438" s="234"/>
      <c r="FPP438" s="234"/>
      <c r="FPQ438" s="234"/>
      <c r="FPR438" s="234"/>
      <c r="FPS438" s="234"/>
      <c r="FPT438" s="234"/>
      <c r="FPU438" s="234"/>
      <c r="FPV438" s="234"/>
      <c r="FPW438" s="234"/>
      <c r="FPX438" s="234"/>
      <c r="FPY438" s="234"/>
      <c r="FPZ438" s="234"/>
      <c r="FQA438" s="234"/>
      <c r="FQB438" s="234"/>
      <c r="FQC438" s="234"/>
      <c r="FQD438" s="234"/>
      <c r="FQE438" s="234"/>
      <c r="FQF438" s="234"/>
      <c r="FQG438" s="234"/>
      <c r="FQH438" s="234"/>
      <c r="FQI438" s="234"/>
      <c r="FQJ438" s="234"/>
      <c r="FQK438" s="234"/>
      <c r="FQL438" s="234"/>
      <c r="FQM438" s="234"/>
      <c r="FQN438" s="234"/>
      <c r="FQO438" s="234"/>
      <c r="FQP438" s="234"/>
      <c r="FQQ438" s="234"/>
      <c r="FQR438" s="234"/>
      <c r="FQS438" s="234"/>
      <c r="FQT438" s="234"/>
      <c r="FQU438" s="234"/>
      <c r="FQV438" s="234"/>
      <c r="FQW438" s="234"/>
      <c r="FQX438" s="234"/>
      <c r="FQY438" s="234"/>
      <c r="FQZ438" s="234"/>
      <c r="FRA438" s="234"/>
      <c r="FRB438" s="234"/>
      <c r="FRC438" s="234"/>
      <c r="FRD438" s="234"/>
      <c r="FRE438" s="234"/>
      <c r="FRF438" s="234"/>
      <c r="FRG438" s="234"/>
      <c r="FRH438" s="234"/>
      <c r="FRI438" s="234"/>
      <c r="FRJ438" s="234"/>
      <c r="FRK438" s="234"/>
      <c r="FRL438" s="234"/>
      <c r="FRM438" s="234"/>
      <c r="FRN438" s="234"/>
      <c r="FRO438" s="234"/>
      <c r="FRP438" s="234"/>
      <c r="FRQ438" s="234"/>
      <c r="FRR438" s="234"/>
      <c r="FRS438" s="234"/>
      <c r="FRT438" s="234"/>
      <c r="FRU438" s="234"/>
      <c r="FRV438" s="234"/>
      <c r="FRW438" s="234"/>
      <c r="FRX438" s="234"/>
      <c r="FRY438" s="234"/>
      <c r="FRZ438" s="234"/>
      <c r="FSA438" s="234"/>
      <c r="FSB438" s="234"/>
      <c r="FSC438" s="234"/>
      <c r="FSD438" s="234"/>
      <c r="FSE438" s="234"/>
      <c r="FSF438" s="234"/>
      <c r="FSG438" s="234"/>
      <c r="FSH438" s="234"/>
      <c r="FSI438" s="234"/>
      <c r="FSJ438" s="234"/>
      <c r="FSK438" s="234"/>
      <c r="FSL438" s="234"/>
      <c r="FSM438" s="234"/>
      <c r="FSN438" s="234"/>
      <c r="FSO438" s="234"/>
      <c r="FSP438" s="234"/>
      <c r="FSQ438" s="234"/>
      <c r="FSR438" s="234"/>
      <c r="FSS438" s="234"/>
      <c r="FST438" s="234"/>
      <c r="FSU438" s="234"/>
      <c r="FSV438" s="234"/>
      <c r="FSW438" s="234"/>
      <c r="FSX438" s="234"/>
      <c r="FSY438" s="234"/>
      <c r="FSZ438" s="234"/>
      <c r="FTA438" s="234"/>
      <c r="FTB438" s="234"/>
      <c r="FTC438" s="234"/>
      <c r="FTD438" s="234"/>
      <c r="FTE438" s="234"/>
      <c r="FTF438" s="234"/>
      <c r="FTG438" s="234"/>
      <c r="FTH438" s="234"/>
      <c r="FTI438" s="234"/>
      <c r="FTJ438" s="234"/>
      <c r="FTK438" s="234"/>
      <c r="FTL438" s="234"/>
      <c r="FTM438" s="234"/>
      <c r="FTN438" s="234"/>
      <c r="FTO438" s="234"/>
      <c r="FTP438" s="234"/>
      <c r="FTQ438" s="234"/>
      <c r="FTR438" s="234"/>
      <c r="FTS438" s="234"/>
      <c r="FTT438" s="234"/>
      <c r="FTU438" s="234"/>
      <c r="FTV438" s="234"/>
      <c r="FTW438" s="234"/>
      <c r="FTX438" s="234"/>
      <c r="FTY438" s="234"/>
      <c r="FTZ438" s="234"/>
      <c r="FUA438" s="234"/>
      <c r="FUB438" s="234"/>
      <c r="FUC438" s="234"/>
      <c r="FUD438" s="234"/>
      <c r="FUE438" s="234"/>
      <c r="FUF438" s="234"/>
      <c r="FUG438" s="234"/>
      <c r="FUH438" s="234"/>
      <c r="FUI438" s="234"/>
      <c r="FUJ438" s="234"/>
      <c r="FUK438" s="234"/>
      <c r="FUL438" s="234"/>
      <c r="FUM438" s="234"/>
      <c r="FUN438" s="234"/>
      <c r="FUO438" s="234"/>
      <c r="FUP438" s="234"/>
      <c r="FUQ438" s="234"/>
      <c r="FUR438" s="234"/>
      <c r="FUS438" s="234"/>
      <c r="FUT438" s="234"/>
      <c r="FUU438" s="234"/>
      <c r="FUV438" s="234"/>
      <c r="FUW438" s="234"/>
      <c r="FUX438" s="234"/>
      <c r="FUY438" s="234"/>
      <c r="FUZ438" s="234"/>
      <c r="FVA438" s="234"/>
      <c r="FVB438" s="234"/>
      <c r="FVC438" s="234"/>
      <c r="FVD438" s="234"/>
      <c r="FVE438" s="234"/>
      <c r="FVF438" s="234"/>
      <c r="FVG438" s="234"/>
      <c r="FVH438" s="234"/>
      <c r="FVI438" s="234"/>
      <c r="FVJ438" s="234"/>
      <c r="FVK438" s="234"/>
      <c r="FVL438" s="234"/>
      <c r="FVM438" s="234"/>
      <c r="FVN438" s="234"/>
      <c r="FVO438" s="234"/>
      <c r="FVP438" s="234"/>
      <c r="FVQ438" s="234"/>
      <c r="FVR438" s="234"/>
      <c r="FVS438" s="234"/>
      <c r="FVT438" s="234"/>
      <c r="FVU438" s="234"/>
      <c r="FVV438" s="234"/>
      <c r="FVW438" s="234"/>
      <c r="FVX438" s="234"/>
      <c r="FVY438" s="234"/>
      <c r="FVZ438" s="234"/>
      <c r="FWA438" s="234"/>
      <c r="FWB438" s="234"/>
      <c r="FWC438" s="234"/>
      <c r="FWD438" s="234"/>
      <c r="FWE438" s="234"/>
      <c r="FWF438" s="234"/>
      <c r="FWG438" s="234"/>
      <c r="FWH438" s="234"/>
      <c r="FWI438" s="234"/>
      <c r="FWJ438" s="234"/>
      <c r="FWK438" s="234"/>
      <c r="FWL438" s="234"/>
      <c r="FWM438" s="234"/>
      <c r="FWN438" s="234"/>
      <c r="FWO438" s="234"/>
      <c r="FWP438" s="234"/>
      <c r="FWQ438" s="234"/>
      <c r="FWR438" s="234"/>
      <c r="FWS438" s="234"/>
      <c r="FWT438" s="234"/>
      <c r="FWU438" s="234"/>
      <c r="FWV438" s="234"/>
      <c r="FWW438" s="234"/>
      <c r="FWX438" s="234"/>
      <c r="FWY438" s="234"/>
      <c r="FWZ438" s="234"/>
      <c r="FXA438" s="234"/>
      <c r="FXB438" s="234"/>
      <c r="FXC438" s="234"/>
      <c r="FXD438" s="234"/>
      <c r="FXE438" s="234"/>
      <c r="FXF438" s="234"/>
      <c r="FXG438" s="234"/>
      <c r="FXH438" s="234"/>
      <c r="FXI438" s="234"/>
      <c r="FXJ438" s="234"/>
      <c r="FXK438" s="234"/>
      <c r="FXL438" s="234"/>
      <c r="FXM438" s="234"/>
      <c r="FXN438" s="234"/>
      <c r="FXO438" s="234"/>
      <c r="FXP438" s="234"/>
      <c r="FXQ438" s="234"/>
      <c r="FXR438" s="234"/>
      <c r="FXS438" s="234"/>
      <c r="FXT438" s="234"/>
      <c r="FXU438" s="234"/>
      <c r="FXV438" s="234"/>
      <c r="FXW438" s="234"/>
      <c r="FXX438" s="234"/>
      <c r="FXY438" s="234"/>
      <c r="FXZ438" s="234"/>
      <c r="FYA438" s="234"/>
      <c r="FYB438" s="234"/>
      <c r="FYC438" s="234"/>
      <c r="FYD438" s="234"/>
      <c r="FYE438" s="234"/>
      <c r="FYF438" s="234"/>
      <c r="FYG438" s="234"/>
      <c r="FYH438" s="234"/>
      <c r="FYI438" s="234"/>
      <c r="FYJ438" s="234"/>
      <c r="FYK438" s="234"/>
      <c r="FYL438" s="234"/>
      <c r="FYM438" s="234"/>
      <c r="FYN438" s="234"/>
      <c r="FYO438" s="234"/>
      <c r="FYP438" s="234"/>
      <c r="FYQ438" s="234"/>
      <c r="FYR438" s="234"/>
      <c r="FYS438" s="234"/>
      <c r="FYT438" s="234"/>
      <c r="FYU438" s="234"/>
      <c r="FYV438" s="234"/>
      <c r="FYW438" s="234"/>
      <c r="FYX438" s="234"/>
      <c r="FYY438" s="234"/>
      <c r="FYZ438" s="234"/>
      <c r="FZA438" s="234"/>
      <c r="FZB438" s="234"/>
      <c r="FZC438" s="234"/>
      <c r="FZD438" s="234"/>
      <c r="FZE438" s="234"/>
      <c r="FZF438" s="234"/>
      <c r="FZG438" s="234"/>
      <c r="FZH438" s="234"/>
      <c r="FZI438" s="234"/>
      <c r="FZJ438" s="234"/>
      <c r="FZK438" s="234"/>
      <c r="FZL438" s="234"/>
      <c r="FZM438" s="234"/>
      <c r="FZN438" s="234"/>
      <c r="FZO438" s="234"/>
      <c r="FZP438" s="234"/>
      <c r="FZQ438" s="234"/>
      <c r="FZR438" s="234"/>
      <c r="FZS438" s="234"/>
      <c r="FZT438" s="234"/>
      <c r="FZU438" s="234"/>
      <c r="FZV438" s="234"/>
      <c r="FZW438" s="234"/>
      <c r="FZX438" s="234"/>
      <c r="FZY438" s="234"/>
      <c r="FZZ438" s="234"/>
      <c r="GAA438" s="234"/>
      <c r="GAB438" s="234"/>
      <c r="GAC438" s="234"/>
      <c r="GAD438" s="234"/>
      <c r="GAE438" s="234"/>
      <c r="GAF438" s="234"/>
      <c r="GAG438" s="234"/>
      <c r="GAH438" s="234"/>
      <c r="GAI438" s="234"/>
      <c r="GAJ438" s="234"/>
      <c r="GAK438" s="234"/>
      <c r="GAL438" s="234"/>
      <c r="GAM438" s="234"/>
      <c r="GAN438" s="234"/>
      <c r="GAO438" s="234"/>
      <c r="GAP438" s="234"/>
      <c r="GAQ438" s="234"/>
      <c r="GAR438" s="234"/>
      <c r="GAS438" s="234"/>
      <c r="GAT438" s="234"/>
      <c r="GAU438" s="234"/>
      <c r="GAV438" s="234"/>
      <c r="GAW438" s="234"/>
      <c r="GAX438" s="234"/>
      <c r="GAY438" s="234"/>
      <c r="GAZ438" s="234"/>
      <c r="GBA438" s="234"/>
      <c r="GBB438" s="234"/>
      <c r="GBC438" s="234"/>
      <c r="GBD438" s="234"/>
      <c r="GBE438" s="234"/>
      <c r="GBF438" s="234"/>
      <c r="GBG438" s="234"/>
      <c r="GBH438" s="234"/>
      <c r="GBI438" s="234"/>
      <c r="GBJ438" s="234"/>
      <c r="GBK438" s="234"/>
      <c r="GBL438" s="234"/>
      <c r="GBM438" s="234"/>
      <c r="GBN438" s="234"/>
      <c r="GBO438" s="234"/>
      <c r="GBP438" s="234"/>
      <c r="GBQ438" s="234"/>
      <c r="GBR438" s="234"/>
      <c r="GBS438" s="234"/>
      <c r="GBT438" s="234"/>
      <c r="GBU438" s="234"/>
      <c r="GBV438" s="234"/>
      <c r="GBW438" s="234"/>
      <c r="GBX438" s="234"/>
      <c r="GBY438" s="234"/>
      <c r="GBZ438" s="234"/>
      <c r="GCA438" s="234"/>
      <c r="GCB438" s="234"/>
      <c r="GCC438" s="234"/>
      <c r="GCD438" s="234"/>
      <c r="GCE438" s="234"/>
      <c r="GCF438" s="234"/>
      <c r="GCG438" s="234"/>
      <c r="GCH438" s="234"/>
      <c r="GCI438" s="234"/>
      <c r="GCJ438" s="234"/>
      <c r="GCK438" s="234"/>
      <c r="GCL438" s="234"/>
      <c r="GCM438" s="234"/>
      <c r="GCN438" s="234"/>
      <c r="GCO438" s="234"/>
      <c r="GCP438" s="234"/>
      <c r="GCQ438" s="234"/>
      <c r="GCR438" s="234"/>
      <c r="GCS438" s="234"/>
      <c r="GCT438" s="234"/>
      <c r="GCU438" s="234"/>
      <c r="GCV438" s="234"/>
      <c r="GCW438" s="234"/>
      <c r="GCX438" s="234"/>
      <c r="GCY438" s="234"/>
      <c r="GCZ438" s="234"/>
      <c r="GDA438" s="234"/>
      <c r="GDB438" s="234"/>
      <c r="GDC438" s="234"/>
      <c r="GDD438" s="234"/>
      <c r="GDE438" s="234"/>
      <c r="GDF438" s="234"/>
      <c r="GDG438" s="234"/>
      <c r="GDH438" s="234"/>
      <c r="GDI438" s="234"/>
      <c r="GDJ438" s="234"/>
      <c r="GDK438" s="234"/>
      <c r="GDL438" s="234"/>
      <c r="GDM438" s="234"/>
      <c r="GDN438" s="234"/>
      <c r="GDO438" s="234"/>
      <c r="GDP438" s="234"/>
      <c r="GDQ438" s="234"/>
      <c r="GDR438" s="234"/>
      <c r="GDS438" s="234"/>
      <c r="GDT438" s="234"/>
      <c r="GDU438" s="234"/>
      <c r="GDV438" s="234"/>
      <c r="GDW438" s="234"/>
      <c r="GDX438" s="234"/>
      <c r="GDY438" s="234"/>
      <c r="GDZ438" s="234"/>
      <c r="GEA438" s="234"/>
      <c r="GEB438" s="234"/>
      <c r="GEC438" s="234"/>
      <c r="GED438" s="234"/>
      <c r="GEE438" s="234"/>
      <c r="GEF438" s="234"/>
      <c r="GEG438" s="234"/>
      <c r="GEH438" s="234"/>
      <c r="GEI438" s="234"/>
      <c r="GEJ438" s="234"/>
      <c r="GEK438" s="234"/>
      <c r="GEL438" s="234"/>
      <c r="GEM438" s="234"/>
      <c r="GEN438" s="234"/>
      <c r="GEO438" s="234"/>
      <c r="GEP438" s="234"/>
      <c r="GEQ438" s="234"/>
      <c r="GER438" s="234"/>
      <c r="GES438" s="234"/>
      <c r="GET438" s="234"/>
      <c r="GEU438" s="234"/>
      <c r="GEV438" s="234"/>
      <c r="GEW438" s="234"/>
      <c r="GEX438" s="234"/>
      <c r="GEY438" s="234"/>
      <c r="GEZ438" s="234"/>
      <c r="GFA438" s="234"/>
      <c r="GFB438" s="234"/>
      <c r="GFC438" s="234"/>
      <c r="GFD438" s="234"/>
      <c r="GFE438" s="234"/>
      <c r="GFF438" s="234"/>
      <c r="GFG438" s="234"/>
      <c r="GFH438" s="234"/>
      <c r="GFI438" s="234"/>
      <c r="GFJ438" s="234"/>
      <c r="GFK438" s="234"/>
      <c r="GFL438" s="234"/>
      <c r="GFM438" s="234"/>
      <c r="GFN438" s="234"/>
      <c r="GFO438" s="234"/>
      <c r="GFP438" s="234"/>
      <c r="GFQ438" s="234"/>
      <c r="GFR438" s="234"/>
      <c r="GFS438" s="234"/>
      <c r="GFT438" s="234"/>
      <c r="GFU438" s="234"/>
      <c r="GFV438" s="234"/>
      <c r="GFW438" s="234"/>
      <c r="GFX438" s="234"/>
      <c r="GFY438" s="234"/>
      <c r="GFZ438" s="234"/>
      <c r="GGA438" s="234"/>
      <c r="GGB438" s="234"/>
      <c r="GGC438" s="234"/>
      <c r="GGD438" s="234"/>
      <c r="GGE438" s="234"/>
      <c r="GGF438" s="234"/>
      <c r="GGG438" s="234"/>
      <c r="GGH438" s="234"/>
      <c r="GGI438" s="234"/>
      <c r="GGJ438" s="234"/>
      <c r="GGK438" s="234"/>
      <c r="GGL438" s="234"/>
      <c r="GGM438" s="234"/>
      <c r="GGN438" s="234"/>
      <c r="GGO438" s="234"/>
      <c r="GGP438" s="234"/>
      <c r="GGQ438" s="234"/>
      <c r="GGR438" s="234"/>
      <c r="GGS438" s="234"/>
      <c r="GGT438" s="234"/>
      <c r="GGU438" s="234"/>
      <c r="GGV438" s="234"/>
      <c r="GGW438" s="234"/>
      <c r="GGX438" s="234"/>
      <c r="GGY438" s="234"/>
      <c r="GGZ438" s="234"/>
      <c r="GHA438" s="234"/>
      <c r="GHB438" s="234"/>
      <c r="GHC438" s="234"/>
      <c r="GHD438" s="234"/>
      <c r="GHE438" s="234"/>
      <c r="GHF438" s="234"/>
      <c r="GHG438" s="234"/>
      <c r="GHH438" s="234"/>
      <c r="GHI438" s="234"/>
      <c r="GHJ438" s="234"/>
      <c r="GHK438" s="234"/>
      <c r="GHL438" s="234"/>
      <c r="GHM438" s="234"/>
      <c r="GHN438" s="234"/>
      <c r="GHO438" s="234"/>
      <c r="GHP438" s="234"/>
      <c r="GHQ438" s="234"/>
      <c r="GHR438" s="234"/>
      <c r="GHS438" s="234"/>
      <c r="GHT438" s="234"/>
      <c r="GHU438" s="234"/>
      <c r="GHV438" s="234"/>
      <c r="GHW438" s="234"/>
      <c r="GHX438" s="234"/>
      <c r="GHY438" s="234"/>
      <c r="GHZ438" s="234"/>
      <c r="GIA438" s="234"/>
      <c r="GIB438" s="234"/>
      <c r="GIC438" s="234"/>
      <c r="GID438" s="234"/>
      <c r="GIE438" s="234"/>
      <c r="GIF438" s="234"/>
      <c r="GIG438" s="234"/>
      <c r="GIH438" s="234"/>
      <c r="GII438" s="234"/>
      <c r="GIJ438" s="234"/>
      <c r="GIK438" s="234"/>
      <c r="GIL438" s="234"/>
      <c r="GIM438" s="234"/>
      <c r="GIN438" s="234"/>
      <c r="GIO438" s="234"/>
      <c r="GIP438" s="234"/>
      <c r="GIQ438" s="234"/>
      <c r="GIR438" s="234"/>
      <c r="GIS438" s="234"/>
      <c r="GIT438" s="234"/>
      <c r="GIU438" s="234"/>
      <c r="GIV438" s="234"/>
      <c r="GIW438" s="234"/>
      <c r="GIX438" s="234"/>
      <c r="GIY438" s="234"/>
      <c r="GIZ438" s="234"/>
      <c r="GJA438" s="234"/>
      <c r="GJB438" s="234"/>
      <c r="GJC438" s="234"/>
      <c r="GJD438" s="234"/>
      <c r="GJE438" s="234"/>
      <c r="GJF438" s="234"/>
      <c r="GJG438" s="234"/>
      <c r="GJH438" s="234"/>
      <c r="GJI438" s="234"/>
      <c r="GJJ438" s="234"/>
      <c r="GJK438" s="234"/>
      <c r="GJL438" s="234"/>
      <c r="GJM438" s="234"/>
      <c r="GJN438" s="234"/>
      <c r="GJO438" s="234"/>
      <c r="GJP438" s="234"/>
      <c r="GJQ438" s="234"/>
      <c r="GJR438" s="234"/>
      <c r="GJS438" s="234"/>
      <c r="GJT438" s="234"/>
      <c r="GJU438" s="234"/>
      <c r="GJV438" s="234"/>
      <c r="GJW438" s="234"/>
      <c r="GJX438" s="234"/>
      <c r="GJY438" s="234"/>
      <c r="GJZ438" s="234"/>
      <c r="GKA438" s="234"/>
      <c r="GKB438" s="234"/>
      <c r="GKC438" s="234"/>
      <c r="GKD438" s="234"/>
      <c r="GKE438" s="234"/>
      <c r="GKF438" s="234"/>
      <c r="GKG438" s="234"/>
      <c r="GKH438" s="234"/>
      <c r="GKI438" s="234"/>
      <c r="GKJ438" s="234"/>
      <c r="GKK438" s="234"/>
      <c r="GKL438" s="234"/>
      <c r="GKM438" s="234"/>
      <c r="GKN438" s="234"/>
      <c r="GKO438" s="234"/>
      <c r="GKP438" s="234"/>
      <c r="GKQ438" s="234"/>
      <c r="GKR438" s="234"/>
      <c r="GKS438" s="234"/>
      <c r="GKT438" s="234"/>
      <c r="GKU438" s="234"/>
      <c r="GKV438" s="234"/>
      <c r="GKW438" s="234"/>
      <c r="GKX438" s="234"/>
      <c r="GKY438" s="234"/>
      <c r="GKZ438" s="234"/>
      <c r="GLA438" s="234"/>
      <c r="GLB438" s="234"/>
      <c r="GLC438" s="234"/>
      <c r="GLD438" s="234"/>
      <c r="GLE438" s="234"/>
      <c r="GLF438" s="234"/>
      <c r="GLG438" s="234"/>
      <c r="GLH438" s="234"/>
      <c r="GLI438" s="234"/>
      <c r="GLJ438" s="234"/>
      <c r="GLK438" s="234"/>
      <c r="GLL438" s="234"/>
      <c r="GLM438" s="234"/>
      <c r="GLN438" s="234"/>
      <c r="GLO438" s="234"/>
      <c r="GLP438" s="234"/>
      <c r="GLQ438" s="234"/>
      <c r="GLR438" s="234"/>
      <c r="GLS438" s="234"/>
      <c r="GLT438" s="234"/>
      <c r="GLU438" s="234"/>
      <c r="GLV438" s="234"/>
      <c r="GLW438" s="234"/>
      <c r="GLX438" s="234"/>
      <c r="GLY438" s="234"/>
      <c r="GLZ438" s="234"/>
      <c r="GMA438" s="234"/>
      <c r="GMB438" s="234"/>
      <c r="GMC438" s="234"/>
      <c r="GMD438" s="234"/>
      <c r="GME438" s="234"/>
      <c r="GMF438" s="234"/>
      <c r="GMG438" s="234"/>
      <c r="GMH438" s="234"/>
      <c r="GMI438" s="234"/>
      <c r="GMJ438" s="234"/>
      <c r="GMK438" s="234"/>
      <c r="GML438" s="234"/>
      <c r="GMM438" s="234"/>
      <c r="GMN438" s="234"/>
      <c r="GMO438" s="234"/>
      <c r="GMP438" s="234"/>
      <c r="GMQ438" s="234"/>
      <c r="GMR438" s="234"/>
      <c r="GMS438" s="234"/>
      <c r="GMT438" s="234"/>
      <c r="GMU438" s="234"/>
      <c r="GMV438" s="234"/>
      <c r="GMW438" s="234"/>
      <c r="GMX438" s="234"/>
      <c r="GMY438" s="234"/>
      <c r="GMZ438" s="234"/>
      <c r="GNA438" s="234"/>
      <c r="GNB438" s="234"/>
      <c r="GNC438" s="234"/>
      <c r="GND438" s="234"/>
      <c r="GNE438" s="234"/>
      <c r="GNF438" s="234"/>
      <c r="GNG438" s="234"/>
      <c r="GNH438" s="234"/>
      <c r="GNI438" s="234"/>
      <c r="GNJ438" s="234"/>
      <c r="GNK438" s="234"/>
      <c r="GNL438" s="234"/>
      <c r="GNM438" s="234"/>
      <c r="GNN438" s="234"/>
      <c r="GNO438" s="234"/>
      <c r="GNP438" s="234"/>
      <c r="GNQ438" s="234"/>
      <c r="GNR438" s="234"/>
      <c r="GNS438" s="234"/>
      <c r="GNT438" s="234"/>
      <c r="GNU438" s="234"/>
      <c r="GNV438" s="234"/>
      <c r="GNW438" s="234"/>
      <c r="GNX438" s="234"/>
      <c r="GNY438" s="234"/>
      <c r="GNZ438" s="234"/>
      <c r="GOA438" s="234"/>
      <c r="GOB438" s="234"/>
      <c r="GOC438" s="234"/>
      <c r="GOD438" s="234"/>
      <c r="GOE438" s="234"/>
      <c r="GOF438" s="234"/>
      <c r="GOG438" s="234"/>
      <c r="GOH438" s="234"/>
      <c r="GOI438" s="234"/>
      <c r="GOJ438" s="234"/>
      <c r="GOK438" s="234"/>
      <c r="GOL438" s="234"/>
      <c r="GOM438" s="234"/>
      <c r="GON438" s="234"/>
      <c r="GOO438" s="234"/>
      <c r="GOP438" s="234"/>
      <c r="GOQ438" s="234"/>
      <c r="GOR438" s="234"/>
      <c r="GOS438" s="234"/>
      <c r="GOT438" s="234"/>
      <c r="GOU438" s="234"/>
      <c r="GOV438" s="234"/>
      <c r="GOW438" s="234"/>
      <c r="GOX438" s="234"/>
      <c r="GOY438" s="234"/>
      <c r="GOZ438" s="234"/>
      <c r="GPA438" s="234"/>
      <c r="GPB438" s="234"/>
      <c r="GPC438" s="234"/>
      <c r="GPD438" s="234"/>
      <c r="GPE438" s="234"/>
      <c r="GPF438" s="234"/>
      <c r="GPG438" s="234"/>
      <c r="GPH438" s="234"/>
      <c r="GPI438" s="234"/>
      <c r="GPJ438" s="234"/>
      <c r="GPK438" s="234"/>
      <c r="GPL438" s="234"/>
      <c r="GPM438" s="234"/>
      <c r="GPN438" s="234"/>
      <c r="GPO438" s="234"/>
      <c r="GPP438" s="234"/>
      <c r="GPQ438" s="234"/>
      <c r="GPR438" s="234"/>
      <c r="GPS438" s="234"/>
      <c r="GPT438" s="234"/>
      <c r="GPU438" s="234"/>
      <c r="GPV438" s="234"/>
      <c r="GPW438" s="234"/>
      <c r="GPX438" s="234"/>
      <c r="GPY438" s="234"/>
      <c r="GPZ438" s="234"/>
      <c r="GQA438" s="234"/>
      <c r="GQB438" s="234"/>
      <c r="GQC438" s="234"/>
      <c r="GQD438" s="234"/>
      <c r="GQE438" s="234"/>
      <c r="GQF438" s="234"/>
      <c r="GQG438" s="234"/>
      <c r="GQH438" s="234"/>
      <c r="GQI438" s="234"/>
      <c r="GQJ438" s="234"/>
      <c r="GQK438" s="234"/>
      <c r="GQL438" s="234"/>
      <c r="GQM438" s="234"/>
      <c r="GQN438" s="234"/>
      <c r="GQO438" s="234"/>
      <c r="GQP438" s="234"/>
      <c r="GQQ438" s="234"/>
      <c r="GQR438" s="234"/>
      <c r="GQS438" s="234"/>
      <c r="GQT438" s="234"/>
      <c r="GQU438" s="234"/>
      <c r="GQV438" s="234"/>
      <c r="GQW438" s="234"/>
      <c r="GQX438" s="234"/>
      <c r="GQY438" s="234"/>
      <c r="GQZ438" s="234"/>
      <c r="GRA438" s="234"/>
      <c r="GRB438" s="234"/>
      <c r="GRC438" s="234"/>
      <c r="GRD438" s="234"/>
      <c r="GRE438" s="234"/>
      <c r="GRF438" s="234"/>
      <c r="GRG438" s="234"/>
      <c r="GRH438" s="234"/>
      <c r="GRI438" s="234"/>
      <c r="GRJ438" s="234"/>
      <c r="GRK438" s="234"/>
      <c r="GRL438" s="234"/>
      <c r="GRM438" s="234"/>
      <c r="GRN438" s="234"/>
      <c r="GRO438" s="234"/>
      <c r="GRP438" s="234"/>
      <c r="GRQ438" s="234"/>
      <c r="GRR438" s="234"/>
      <c r="GRS438" s="234"/>
      <c r="GRT438" s="234"/>
      <c r="GRU438" s="234"/>
      <c r="GRV438" s="234"/>
      <c r="GRW438" s="234"/>
      <c r="GRX438" s="234"/>
      <c r="GRY438" s="234"/>
      <c r="GRZ438" s="234"/>
      <c r="GSA438" s="234"/>
      <c r="GSB438" s="234"/>
      <c r="GSC438" s="234"/>
      <c r="GSD438" s="234"/>
      <c r="GSE438" s="234"/>
      <c r="GSF438" s="234"/>
      <c r="GSG438" s="234"/>
      <c r="GSH438" s="234"/>
      <c r="GSI438" s="234"/>
      <c r="GSJ438" s="234"/>
      <c r="GSK438" s="234"/>
      <c r="GSL438" s="234"/>
      <c r="GSM438" s="234"/>
      <c r="GSN438" s="234"/>
      <c r="GSO438" s="234"/>
      <c r="GSP438" s="234"/>
      <c r="GSQ438" s="234"/>
      <c r="GSR438" s="234"/>
      <c r="GSS438" s="234"/>
      <c r="GST438" s="234"/>
      <c r="GSU438" s="234"/>
      <c r="GSV438" s="234"/>
      <c r="GSW438" s="234"/>
      <c r="GSX438" s="234"/>
      <c r="GSY438" s="234"/>
      <c r="GSZ438" s="234"/>
      <c r="GTA438" s="234"/>
      <c r="GTB438" s="234"/>
      <c r="GTC438" s="234"/>
      <c r="GTD438" s="234"/>
      <c r="GTE438" s="234"/>
      <c r="GTF438" s="234"/>
      <c r="GTG438" s="234"/>
      <c r="GTH438" s="234"/>
      <c r="GTI438" s="234"/>
      <c r="GTJ438" s="234"/>
      <c r="GTK438" s="234"/>
      <c r="GTL438" s="234"/>
      <c r="GTM438" s="234"/>
      <c r="GTN438" s="234"/>
      <c r="GTO438" s="234"/>
      <c r="GTP438" s="234"/>
      <c r="GTQ438" s="234"/>
      <c r="GTR438" s="234"/>
      <c r="GTS438" s="234"/>
      <c r="GTT438" s="234"/>
      <c r="GTU438" s="234"/>
      <c r="GTV438" s="234"/>
      <c r="GTW438" s="234"/>
      <c r="GTX438" s="234"/>
      <c r="GTY438" s="234"/>
      <c r="GTZ438" s="234"/>
      <c r="GUA438" s="234"/>
      <c r="GUB438" s="234"/>
      <c r="GUC438" s="234"/>
      <c r="GUD438" s="234"/>
      <c r="GUE438" s="234"/>
      <c r="GUF438" s="234"/>
      <c r="GUG438" s="234"/>
      <c r="GUH438" s="234"/>
      <c r="GUI438" s="234"/>
      <c r="GUJ438" s="234"/>
      <c r="GUK438" s="234"/>
      <c r="GUL438" s="234"/>
      <c r="GUM438" s="234"/>
      <c r="GUN438" s="234"/>
      <c r="GUO438" s="234"/>
      <c r="GUP438" s="234"/>
      <c r="GUQ438" s="234"/>
      <c r="GUR438" s="234"/>
      <c r="GUS438" s="234"/>
      <c r="GUT438" s="234"/>
      <c r="GUU438" s="234"/>
      <c r="GUV438" s="234"/>
      <c r="GUW438" s="234"/>
      <c r="GUX438" s="234"/>
      <c r="GUY438" s="234"/>
      <c r="GUZ438" s="234"/>
      <c r="GVA438" s="234"/>
      <c r="GVB438" s="234"/>
      <c r="GVC438" s="234"/>
      <c r="GVD438" s="234"/>
      <c r="GVE438" s="234"/>
      <c r="GVF438" s="234"/>
      <c r="GVG438" s="234"/>
      <c r="GVH438" s="234"/>
      <c r="GVI438" s="234"/>
      <c r="GVJ438" s="234"/>
      <c r="GVK438" s="234"/>
      <c r="GVL438" s="234"/>
      <c r="GVM438" s="234"/>
      <c r="GVN438" s="234"/>
      <c r="GVO438" s="234"/>
      <c r="GVP438" s="234"/>
      <c r="GVQ438" s="234"/>
      <c r="GVR438" s="234"/>
      <c r="GVS438" s="234"/>
      <c r="GVT438" s="234"/>
      <c r="GVU438" s="234"/>
      <c r="GVV438" s="234"/>
      <c r="GVW438" s="234"/>
      <c r="GVX438" s="234"/>
      <c r="GVY438" s="234"/>
      <c r="GVZ438" s="234"/>
      <c r="GWA438" s="234"/>
      <c r="GWB438" s="234"/>
      <c r="GWC438" s="234"/>
      <c r="GWD438" s="234"/>
      <c r="GWE438" s="234"/>
      <c r="GWF438" s="234"/>
      <c r="GWG438" s="234"/>
      <c r="GWH438" s="234"/>
      <c r="GWI438" s="234"/>
      <c r="GWJ438" s="234"/>
      <c r="GWK438" s="234"/>
      <c r="GWL438" s="234"/>
      <c r="GWM438" s="234"/>
      <c r="GWN438" s="234"/>
      <c r="GWO438" s="234"/>
      <c r="GWP438" s="234"/>
      <c r="GWQ438" s="234"/>
      <c r="GWR438" s="234"/>
      <c r="GWS438" s="234"/>
      <c r="GWT438" s="234"/>
      <c r="GWU438" s="234"/>
      <c r="GWV438" s="234"/>
      <c r="GWW438" s="234"/>
      <c r="GWX438" s="234"/>
      <c r="GWY438" s="234"/>
      <c r="GWZ438" s="234"/>
      <c r="GXA438" s="234"/>
      <c r="GXB438" s="234"/>
      <c r="GXC438" s="234"/>
      <c r="GXD438" s="234"/>
      <c r="GXE438" s="234"/>
      <c r="GXF438" s="234"/>
      <c r="GXG438" s="234"/>
      <c r="GXH438" s="234"/>
      <c r="GXI438" s="234"/>
      <c r="GXJ438" s="234"/>
      <c r="GXK438" s="234"/>
      <c r="GXL438" s="234"/>
      <c r="GXM438" s="234"/>
      <c r="GXN438" s="234"/>
      <c r="GXO438" s="234"/>
      <c r="GXP438" s="234"/>
      <c r="GXQ438" s="234"/>
      <c r="GXR438" s="234"/>
      <c r="GXS438" s="234"/>
      <c r="GXT438" s="234"/>
      <c r="GXU438" s="234"/>
      <c r="GXV438" s="234"/>
      <c r="GXW438" s="234"/>
      <c r="GXX438" s="234"/>
      <c r="GXY438" s="234"/>
      <c r="GXZ438" s="234"/>
      <c r="GYA438" s="234"/>
      <c r="GYB438" s="234"/>
      <c r="GYC438" s="234"/>
      <c r="GYD438" s="234"/>
      <c r="GYE438" s="234"/>
      <c r="GYF438" s="234"/>
      <c r="GYG438" s="234"/>
      <c r="GYH438" s="234"/>
      <c r="GYI438" s="234"/>
      <c r="GYJ438" s="234"/>
      <c r="GYK438" s="234"/>
      <c r="GYL438" s="234"/>
      <c r="GYM438" s="234"/>
      <c r="GYN438" s="234"/>
      <c r="GYO438" s="234"/>
      <c r="GYP438" s="234"/>
      <c r="GYQ438" s="234"/>
      <c r="GYR438" s="234"/>
      <c r="GYS438" s="234"/>
      <c r="GYT438" s="234"/>
      <c r="GYU438" s="234"/>
      <c r="GYV438" s="234"/>
      <c r="GYW438" s="234"/>
      <c r="GYX438" s="234"/>
      <c r="GYY438" s="234"/>
      <c r="GYZ438" s="234"/>
      <c r="GZA438" s="234"/>
      <c r="GZB438" s="234"/>
      <c r="GZC438" s="234"/>
      <c r="GZD438" s="234"/>
      <c r="GZE438" s="234"/>
      <c r="GZF438" s="234"/>
      <c r="GZG438" s="234"/>
      <c r="GZH438" s="234"/>
      <c r="GZI438" s="234"/>
      <c r="GZJ438" s="234"/>
      <c r="GZK438" s="234"/>
      <c r="GZL438" s="234"/>
      <c r="GZM438" s="234"/>
      <c r="GZN438" s="234"/>
      <c r="GZO438" s="234"/>
      <c r="GZP438" s="234"/>
      <c r="GZQ438" s="234"/>
      <c r="GZR438" s="234"/>
      <c r="GZS438" s="234"/>
      <c r="GZT438" s="234"/>
      <c r="GZU438" s="234"/>
      <c r="GZV438" s="234"/>
      <c r="GZW438" s="234"/>
      <c r="GZX438" s="234"/>
      <c r="GZY438" s="234"/>
      <c r="GZZ438" s="234"/>
      <c r="HAA438" s="234"/>
      <c r="HAB438" s="234"/>
      <c r="HAC438" s="234"/>
      <c r="HAD438" s="234"/>
      <c r="HAE438" s="234"/>
      <c r="HAF438" s="234"/>
      <c r="HAG438" s="234"/>
      <c r="HAH438" s="234"/>
      <c r="HAI438" s="234"/>
      <c r="HAJ438" s="234"/>
      <c r="HAK438" s="234"/>
      <c r="HAL438" s="234"/>
      <c r="HAM438" s="234"/>
      <c r="HAN438" s="234"/>
      <c r="HAO438" s="234"/>
      <c r="HAP438" s="234"/>
      <c r="HAQ438" s="234"/>
      <c r="HAR438" s="234"/>
      <c r="HAS438" s="234"/>
      <c r="HAT438" s="234"/>
      <c r="HAU438" s="234"/>
      <c r="HAV438" s="234"/>
      <c r="HAW438" s="234"/>
      <c r="HAX438" s="234"/>
      <c r="HAY438" s="234"/>
      <c r="HAZ438" s="234"/>
      <c r="HBA438" s="234"/>
      <c r="HBB438" s="234"/>
      <c r="HBC438" s="234"/>
      <c r="HBD438" s="234"/>
      <c r="HBE438" s="234"/>
      <c r="HBF438" s="234"/>
      <c r="HBG438" s="234"/>
      <c r="HBH438" s="234"/>
      <c r="HBI438" s="234"/>
      <c r="HBJ438" s="234"/>
      <c r="HBK438" s="234"/>
      <c r="HBL438" s="234"/>
      <c r="HBM438" s="234"/>
      <c r="HBN438" s="234"/>
      <c r="HBO438" s="234"/>
      <c r="HBP438" s="234"/>
      <c r="HBQ438" s="234"/>
      <c r="HBR438" s="234"/>
      <c r="HBS438" s="234"/>
      <c r="HBT438" s="234"/>
      <c r="HBU438" s="234"/>
      <c r="HBV438" s="234"/>
      <c r="HBW438" s="234"/>
      <c r="HBX438" s="234"/>
      <c r="HBY438" s="234"/>
      <c r="HBZ438" s="234"/>
      <c r="HCA438" s="234"/>
      <c r="HCB438" s="234"/>
      <c r="HCC438" s="234"/>
      <c r="HCD438" s="234"/>
      <c r="HCE438" s="234"/>
      <c r="HCF438" s="234"/>
      <c r="HCG438" s="234"/>
      <c r="HCH438" s="234"/>
      <c r="HCI438" s="234"/>
      <c r="HCJ438" s="234"/>
      <c r="HCK438" s="234"/>
      <c r="HCL438" s="234"/>
      <c r="HCM438" s="234"/>
      <c r="HCN438" s="234"/>
      <c r="HCO438" s="234"/>
      <c r="HCP438" s="234"/>
      <c r="HCQ438" s="234"/>
      <c r="HCR438" s="234"/>
      <c r="HCS438" s="234"/>
      <c r="HCT438" s="234"/>
      <c r="HCU438" s="234"/>
      <c r="HCV438" s="234"/>
      <c r="HCW438" s="234"/>
      <c r="HCX438" s="234"/>
      <c r="HCY438" s="234"/>
      <c r="HCZ438" s="234"/>
      <c r="HDA438" s="234"/>
      <c r="HDB438" s="234"/>
      <c r="HDC438" s="234"/>
      <c r="HDD438" s="234"/>
      <c r="HDE438" s="234"/>
      <c r="HDF438" s="234"/>
      <c r="HDG438" s="234"/>
      <c r="HDH438" s="234"/>
      <c r="HDI438" s="234"/>
      <c r="HDJ438" s="234"/>
      <c r="HDK438" s="234"/>
      <c r="HDL438" s="234"/>
      <c r="HDM438" s="234"/>
      <c r="HDN438" s="234"/>
      <c r="HDO438" s="234"/>
      <c r="HDP438" s="234"/>
      <c r="HDQ438" s="234"/>
      <c r="HDR438" s="234"/>
      <c r="HDS438" s="234"/>
      <c r="HDT438" s="234"/>
      <c r="HDU438" s="234"/>
      <c r="HDV438" s="234"/>
      <c r="HDW438" s="234"/>
      <c r="HDX438" s="234"/>
      <c r="HDY438" s="234"/>
      <c r="HDZ438" s="234"/>
      <c r="HEA438" s="234"/>
      <c r="HEB438" s="234"/>
      <c r="HEC438" s="234"/>
      <c r="HED438" s="234"/>
      <c r="HEE438" s="234"/>
      <c r="HEF438" s="234"/>
      <c r="HEG438" s="234"/>
      <c r="HEH438" s="234"/>
      <c r="HEI438" s="234"/>
      <c r="HEJ438" s="234"/>
      <c r="HEK438" s="234"/>
      <c r="HEL438" s="234"/>
      <c r="HEM438" s="234"/>
      <c r="HEN438" s="234"/>
      <c r="HEO438" s="234"/>
      <c r="HEP438" s="234"/>
      <c r="HEQ438" s="234"/>
      <c r="HER438" s="234"/>
      <c r="HES438" s="234"/>
      <c r="HET438" s="234"/>
      <c r="HEU438" s="234"/>
      <c r="HEV438" s="234"/>
      <c r="HEW438" s="234"/>
      <c r="HEX438" s="234"/>
      <c r="HEY438" s="234"/>
      <c r="HEZ438" s="234"/>
      <c r="HFA438" s="234"/>
      <c r="HFB438" s="234"/>
      <c r="HFC438" s="234"/>
      <c r="HFD438" s="234"/>
      <c r="HFE438" s="234"/>
      <c r="HFF438" s="234"/>
      <c r="HFG438" s="234"/>
      <c r="HFH438" s="234"/>
      <c r="HFI438" s="234"/>
      <c r="HFJ438" s="234"/>
      <c r="HFK438" s="234"/>
      <c r="HFL438" s="234"/>
      <c r="HFM438" s="234"/>
      <c r="HFN438" s="234"/>
      <c r="HFO438" s="234"/>
      <c r="HFP438" s="234"/>
      <c r="HFQ438" s="234"/>
      <c r="HFR438" s="234"/>
      <c r="HFS438" s="234"/>
      <c r="HFT438" s="234"/>
      <c r="HFU438" s="234"/>
      <c r="HFV438" s="234"/>
      <c r="HFW438" s="234"/>
      <c r="HFX438" s="234"/>
      <c r="HFY438" s="234"/>
      <c r="HFZ438" s="234"/>
      <c r="HGA438" s="234"/>
      <c r="HGB438" s="234"/>
      <c r="HGC438" s="234"/>
      <c r="HGD438" s="234"/>
      <c r="HGE438" s="234"/>
      <c r="HGF438" s="234"/>
      <c r="HGG438" s="234"/>
      <c r="HGH438" s="234"/>
      <c r="HGI438" s="234"/>
      <c r="HGJ438" s="234"/>
      <c r="HGK438" s="234"/>
      <c r="HGL438" s="234"/>
      <c r="HGM438" s="234"/>
      <c r="HGN438" s="234"/>
      <c r="HGO438" s="234"/>
      <c r="HGP438" s="234"/>
      <c r="HGQ438" s="234"/>
      <c r="HGR438" s="234"/>
      <c r="HGS438" s="234"/>
      <c r="HGT438" s="234"/>
      <c r="HGU438" s="234"/>
      <c r="HGV438" s="234"/>
      <c r="HGW438" s="234"/>
      <c r="HGX438" s="234"/>
      <c r="HGY438" s="234"/>
      <c r="HGZ438" s="234"/>
      <c r="HHA438" s="234"/>
      <c r="HHB438" s="234"/>
      <c r="HHC438" s="234"/>
      <c r="HHD438" s="234"/>
      <c r="HHE438" s="234"/>
      <c r="HHF438" s="234"/>
      <c r="HHG438" s="234"/>
      <c r="HHH438" s="234"/>
      <c r="HHI438" s="234"/>
      <c r="HHJ438" s="234"/>
      <c r="HHK438" s="234"/>
      <c r="HHL438" s="234"/>
      <c r="HHM438" s="234"/>
      <c r="HHN438" s="234"/>
      <c r="HHO438" s="234"/>
      <c r="HHP438" s="234"/>
      <c r="HHQ438" s="234"/>
      <c r="HHR438" s="234"/>
      <c r="HHS438" s="234"/>
      <c r="HHT438" s="234"/>
      <c r="HHU438" s="234"/>
      <c r="HHV438" s="234"/>
      <c r="HHW438" s="234"/>
      <c r="HHX438" s="234"/>
      <c r="HHY438" s="234"/>
      <c r="HHZ438" s="234"/>
      <c r="HIA438" s="234"/>
      <c r="HIB438" s="234"/>
      <c r="HIC438" s="234"/>
      <c r="HID438" s="234"/>
      <c r="HIE438" s="234"/>
      <c r="HIF438" s="234"/>
      <c r="HIG438" s="234"/>
      <c r="HIH438" s="234"/>
      <c r="HII438" s="234"/>
      <c r="HIJ438" s="234"/>
      <c r="HIK438" s="234"/>
      <c r="HIL438" s="234"/>
      <c r="HIM438" s="234"/>
      <c r="HIN438" s="234"/>
      <c r="HIO438" s="234"/>
      <c r="HIP438" s="234"/>
      <c r="HIQ438" s="234"/>
      <c r="HIR438" s="234"/>
      <c r="HIS438" s="234"/>
      <c r="HIT438" s="234"/>
      <c r="HIU438" s="234"/>
      <c r="HIV438" s="234"/>
      <c r="HIW438" s="234"/>
      <c r="HIX438" s="234"/>
      <c r="HIY438" s="234"/>
      <c r="HIZ438" s="234"/>
      <c r="HJA438" s="234"/>
      <c r="HJB438" s="234"/>
      <c r="HJC438" s="234"/>
      <c r="HJD438" s="234"/>
      <c r="HJE438" s="234"/>
      <c r="HJF438" s="234"/>
      <c r="HJG438" s="234"/>
      <c r="HJH438" s="234"/>
      <c r="HJI438" s="234"/>
      <c r="HJJ438" s="234"/>
      <c r="HJK438" s="234"/>
      <c r="HJL438" s="234"/>
      <c r="HJM438" s="234"/>
      <c r="HJN438" s="234"/>
      <c r="HJO438" s="234"/>
      <c r="HJP438" s="234"/>
      <c r="HJQ438" s="234"/>
      <c r="HJR438" s="234"/>
      <c r="HJS438" s="234"/>
      <c r="HJT438" s="234"/>
      <c r="HJU438" s="234"/>
      <c r="HJV438" s="234"/>
      <c r="HJW438" s="234"/>
      <c r="HJX438" s="234"/>
      <c r="HJY438" s="234"/>
      <c r="HJZ438" s="234"/>
      <c r="HKA438" s="234"/>
      <c r="HKB438" s="234"/>
      <c r="HKC438" s="234"/>
      <c r="HKD438" s="234"/>
      <c r="HKE438" s="234"/>
      <c r="HKF438" s="234"/>
      <c r="HKG438" s="234"/>
      <c r="HKH438" s="234"/>
      <c r="HKI438" s="234"/>
      <c r="HKJ438" s="234"/>
      <c r="HKK438" s="234"/>
      <c r="HKL438" s="234"/>
      <c r="HKM438" s="234"/>
      <c r="HKN438" s="234"/>
      <c r="HKO438" s="234"/>
      <c r="HKP438" s="234"/>
      <c r="HKQ438" s="234"/>
      <c r="HKR438" s="234"/>
      <c r="HKS438" s="234"/>
      <c r="HKT438" s="234"/>
      <c r="HKU438" s="234"/>
      <c r="HKV438" s="234"/>
      <c r="HKW438" s="234"/>
      <c r="HKX438" s="234"/>
      <c r="HKY438" s="234"/>
      <c r="HKZ438" s="234"/>
      <c r="HLA438" s="234"/>
      <c r="HLB438" s="234"/>
      <c r="HLC438" s="234"/>
      <c r="HLD438" s="234"/>
      <c r="HLE438" s="234"/>
      <c r="HLF438" s="234"/>
      <c r="HLG438" s="234"/>
      <c r="HLH438" s="234"/>
      <c r="HLI438" s="234"/>
      <c r="HLJ438" s="234"/>
      <c r="HLK438" s="234"/>
      <c r="HLL438" s="234"/>
      <c r="HLM438" s="234"/>
      <c r="HLN438" s="234"/>
      <c r="HLO438" s="234"/>
      <c r="HLP438" s="234"/>
      <c r="HLQ438" s="234"/>
      <c r="HLR438" s="234"/>
      <c r="HLS438" s="234"/>
      <c r="HLT438" s="234"/>
      <c r="HLU438" s="234"/>
      <c r="HLV438" s="234"/>
      <c r="HLW438" s="234"/>
      <c r="HLX438" s="234"/>
      <c r="HLY438" s="234"/>
      <c r="HLZ438" s="234"/>
      <c r="HMA438" s="234"/>
      <c r="HMB438" s="234"/>
      <c r="HMC438" s="234"/>
      <c r="HMD438" s="234"/>
      <c r="HME438" s="234"/>
      <c r="HMF438" s="234"/>
      <c r="HMG438" s="234"/>
      <c r="HMH438" s="234"/>
      <c r="HMI438" s="234"/>
      <c r="HMJ438" s="234"/>
      <c r="HMK438" s="234"/>
      <c r="HML438" s="234"/>
      <c r="HMM438" s="234"/>
      <c r="HMN438" s="234"/>
      <c r="HMO438" s="234"/>
      <c r="HMP438" s="234"/>
      <c r="HMQ438" s="234"/>
      <c r="HMR438" s="234"/>
      <c r="HMS438" s="234"/>
      <c r="HMT438" s="234"/>
      <c r="HMU438" s="234"/>
      <c r="HMV438" s="234"/>
      <c r="HMW438" s="234"/>
      <c r="HMX438" s="234"/>
      <c r="HMY438" s="234"/>
      <c r="HMZ438" s="234"/>
      <c r="HNA438" s="234"/>
      <c r="HNB438" s="234"/>
      <c r="HNC438" s="234"/>
      <c r="HND438" s="234"/>
      <c r="HNE438" s="234"/>
      <c r="HNF438" s="234"/>
      <c r="HNG438" s="234"/>
      <c r="HNH438" s="234"/>
      <c r="HNI438" s="234"/>
      <c r="HNJ438" s="234"/>
      <c r="HNK438" s="234"/>
      <c r="HNL438" s="234"/>
      <c r="HNM438" s="234"/>
      <c r="HNN438" s="234"/>
      <c r="HNO438" s="234"/>
      <c r="HNP438" s="234"/>
      <c r="HNQ438" s="234"/>
      <c r="HNR438" s="234"/>
      <c r="HNS438" s="234"/>
      <c r="HNT438" s="234"/>
      <c r="HNU438" s="234"/>
      <c r="HNV438" s="234"/>
      <c r="HNW438" s="234"/>
      <c r="HNX438" s="234"/>
      <c r="HNY438" s="234"/>
      <c r="HNZ438" s="234"/>
      <c r="HOA438" s="234"/>
      <c r="HOB438" s="234"/>
      <c r="HOC438" s="234"/>
      <c r="HOD438" s="234"/>
      <c r="HOE438" s="234"/>
      <c r="HOF438" s="234"/>
      <c r="HOG438" s="234"/>
      <c r="HOH438" s="234"/>
      <c r="HOI438" s="234"/>
      <c r="HOJ438" s="234"/>
      <c r="HOK438" s="234"/>
      <c r="HOL438" s="234"/>
      <c r="HOM438" s="234"/>
      <c r="HON438" s="234"/>
      <c r="HOO438" s="234"/>
      <c r="HOP438" s="234"/>
      <c r="HOQ438" s="234"/>
      <c r="HOR438" s="234"/>
      <c r="HOS438" s="234"/>
      <c r="HOT438" s="234"/>
      <c r="HOU438" s="234"/>
      <c r="HOV438" s="234"/>
      <c r="HOW438" s="234"/>
      <c r="HOX438" s="234"/>
      <c r="HOY438" s="234"/>
      <c r="HOZ438" s="234"/>
      <c r="HPA438" s="234"/>
      <c r="HPB438" s="234"/>
      <c r="HPC438" s="234"/>
      <c r="HPD438" s="234"/>
      <c r="HPE438" s="234"/>
      <c r="HPF438" s="234"/>
      <c r="HPG438" s="234"/>
      <c r="HPH438" s="234"/>
      <c r="HPI438" s="234"/>
      <c r="HPJ438" s="234"/>
      <c r="HPK438" s="234"/>
      <c r="HPL438" s="234"/>
      <c r="HPM438" s="234"/>
      <c r="HPN438" s="234"/>
      <c r="HPO438" s="234"/>
      <c r="HPP438" s="234"/>
      <c r="HPQ438" s="234"/>
      <c r="HPR438" s="234"/>
      <c r="HPS438" s="234"/>
      <c r="HPT438" s="234"/>
      <c r="HPU438" s="234"/>
      <c r="HPV438" s="234"/>
      <c r="HPW438" s="234"/>
      <c r="HPX438" s="234"/>
      <c r="HPY438" s="234"/>
      <c r="HPZ438" s="234"/>
      <c r="HQA438" s="234"/>
      <c r="HQB438" s="234"/>
      <c r="HQC438" s="234"/>
      <c r="HQD438" s="234"/>
      <c r="HQE438" s="234"/>
      <c r="HQF438" s="234"/>
      <c r="HQG438" s="234"/>
      <c r="HQH438" s="234"/>
      <c r="HQI438" s="234"/>
      <c r="HQJ438" s="234"/>
      <c r="HQK438" s="234"/>
      <c r="HQL438" s="234"/>
      <c r="HQM438" s="234"/>
      <c r="HQN438" s="234"/>
      <c r="HQO438" s="234"/>
      <c r="HQP438" s="234"/>
      <c r="HQQ438" s="234"/>
      <c r="HQR438" s="234"/>
      <c r="HQS438" s="234"/>
      <c r="HQT438" s="234"/>
      <c r="HQU438" s="234"/>
      <c r="HQV438" s="234"/>
      <c r="HQW438" s="234"/>
      <c r="HQX438" s="234"/>
      <c r="HQY438" s="234"/>
      <c r="HQZ438" s="234"/>
      <c r="HRA438" s="234"/>
      <c r="HRB438" s="234"/>
      <c r="HRC438" s="234"/>
      <c r="HRD438" s="234"/>
      <c r="HRE438" s="234"/>
      <c r="HRF438" s="234"/>
      <c r="HRG438" s="234"/>
      <c r="HRH438" s="234"/>
      <c r="HRI438" s="234"/>
      <c r="HRJ438" s="234"/>
      <c r="HRK438" s="234"/>
      <c r="HRL438" s="234"/>
      <c r="HRM438" s="234"/>
      <c r="HRN438" s="234"/>
      <c r="HRO438" s="234"/>
      <c r="HRP438" s="234"/>
      <c r="HRQ438" s="234"/>
      <c r="HRR438" s="234"/>
      <c r="HRS438" s="234"/>
      <c r="HRT438" s="234"/>
      <c r="HRU438" s="234"/>
      <c r="HRV438" s="234"/>
      <c r="HRW438" s="234"/>
      <c r="HRX438" s="234"/>
      <c r="HRY438" s="234"/>
      <c r="HRZ438" s="234"/>
      <c r="HSA438" s="234"/>
      <c r="HSB438" s="234"/>
      <c r="HSC438" s="234"/>
      <c r="HSD438" s="234"/>
      <c r="HSE438" s="234"/>
      <c r="HSF438" s="234"/>
      <c r="HSG438" s="234"/>
      <c r="HSH438" s="234"/>
      <c r="HSI438" s="234"/>
      <c r="HSJ438" s="234"/>
      <c r="HSK438" s="234"/>
      <c r="HSL438" s="234"/>
      <c r="HSM438" s="234"/>
      <c r="HSN438" s="234"/>
      <c r="HSO438" s="234"/>
      <c r="HSP438" s="234"/>
      <c r="HSQ438" s="234"/>
      <c r="HSR438" s="234"/>
      <c r="HSS438" s="234"/>
      <c r="HST438" s="234"/>
      <c r="HSU438" s="234"/>
      <c r="HSV438" s="234"/>
      <c r="HSW438" s="234"/>
      <c r="HSX438" s="234"/>
      <c r="HSY438" s="234"/>
      <c r="HSZ438" s="234"/>
      <c r="HTA438" s="234"/>
      <c r="HTB438" s="234"/>
      <c r="HTC438" s="234"/>
      <c r="HTD438" s="234"/>
      <c r="HTE438" s="234"/>
      <c r="HTF438" s="234"/>
      <c r="HTG438" s="234"/>
      <c r="HTH438" s="234"/>
      <c r="HTI438" s="234"/>
      <c r="HTJ438" s="234"/>
      <c r="HTK438" s="234"/>
      <c r="HTL438" s="234"/>
      <c r="HTM438" s="234"/>
      <c r="HTN438" s="234"/>
      <c r="HTO438" s="234"/>
      <c r="HTP438" s="234"/>
      <c r="HTQ438" s="234"/>
      <c r="HTR438" s="234"/>
      <c r="HTS438" s="234"/>
      <c r="HTT438" s="234"/>
      <c r="HTU438" s="234"/>
      <c r="HTV438" s="234"/>
      <c r="HTW438" s="234"/>
      <c r="HTX438" s="234"/>
      <c r="HTY438" s="234"/>
      <c r="HTZ438" s="234"/>
      <c r="HUA438" s="234"/>
      <c r="HUB438" s="234"/>
      <c r="HUC438" s="234"/>
      <c r="HUD438" s="234"/>
      <c r="HUE438" s="234"/>
      <c r="HUF438" s="234"/>
      <c r="HUG438" s="234"/>
      <c r="HUH438" s="234"/>
      <c r="HUI438" s="234"/>
      <c r="HUJ438" s="234"/>
      <c r="HUK438" s="234"/>
      <c r="HUL438" s="234"/>
      <c r="HUM438" s="234"/>
      <c r="HUN438" s="234"/>
      <c r="HUO438" s="234"/>
      <c r="HUP438" s="234"/>
      <c r="HUQ438" s="234"/>
      <c r="HUR438" s="234"/>
      <c r="HUS438" s="234"/>
      <c r="HUT438" s="234"/>
      <c r="HUU438" s="234"/>
      <c r="HUV438" s="234"/>
      <c r="HUW438" s="234"/>
      <c r="HUX438" s="234"/>
      <c r="HUY438" s="234"/>
      <c r="HUZ438" s="234"/>
      <c r="HVA438" s="234"/>
      <c r="HVB438" s="234"/>
      <c r="HVC438" s="234"/>
      <c r="HVD438" s="234"/>
      <c r="HVE438" s="234"/>
      <c r="HVF438" s="234"/>
      <c r="HVG438" s="234"/>
      <c r="HVH438" s="234"/>
      <c r="HVI438" s="234"/>
      <c r="HVJ438" s="234"/>
      <c r="HVK438" s="234"/>
      <c r="HVL438" s="234"/>
      <c r="HVM438" s="234"/>
      <c r="HVN438" s="234"/>
      <c r="HVO438" s="234"/>
      <c r="HVP438" s="234"/>
      <c r="HVQ438" s="234"/>
      <c r="HVR438" s="234"/>
      <c r="HVS438" s="234"/>
      <c r="HVT438" s="234"/>
      <c r="HVU438" s="234"/>
      <c r="HVV438" s="234"/>
      <c r="HVW438" s="234"/>
      <c r="HVX438" s="234"/>
      <c r="HVY438" s="234"/>
      <c r="HVZ438" s="234"/>
      <c r="HWA438" s="234"/>
      <c r="HWB438" s="234"/>
      <c r="HWC438" s="234"/>
      <c r="HWD438" s="234"/>
      <c r="HWE438" s="234"/>
      <c r="HWF438" s="234"/>
      <c r="HWG438" s="234"/>
      <c r="HWH438" s="234"/>
      <c r="HWI438" s="234"/>
      <c r="HWJ438" s="234"/>
      <c r="HWK438" s="234"/>
      <c r="HWL438" s="234"/>
      <c r="HWM438" s="234"/>
      <c r="HWN438" s="234"/>
      <c r="HWO438" s="234"/>
      <c r="HWP438" s="234"/>
      <c r="HWQ438" s="234"/>
      <c r="HWR438" s="234"/>
      <c r="HWS438" s="234"/>
      <c r="HWT438" s="234"/>
      <c r="HWU438" s="234"/>
      <c r="HWV438" s="234"/>
      <c r="HWW438" s="234"/>
      <c r="HWX438" s="234"/>
      <c r="HWY438" s="234"/>
      <c r="HWZ438" s="234"/>
      <c r="HXA438" s="234"/>
      <c r="HXB438" s="234"/>
      <c r="HXC438" s="234"/>
      <c r="HXD438" s="234"/>
      <c r="HXE438" s="234"/>
      <c r="HXF438" s="234"/>
      <c r="HXG438" s="234"/>
      <c r="HXH438" s="234"/>
      <c r="HXI438" s="234"/>
      <c r="HXJ438" s="234"/>
      <c r="HXK438" s="234"/>
      <c r="HXL438" s="234"/>
      <c r="HXM438" s="234"/>
      <c r="HXN438" s="234"/>
      <c r="HXO438" s="234"/>
      <c r="HXP438" s="234"/>
      <c r="HXQ438" s="234"/>
      <c r="HXR438" s="234"/>
      <c r="HXS438" s="234"/>
      <c r="HXT438" s="234"/>
      <c r="HXU438" s="234"/>
      <c r="HXV438" s="234"/>
      <c r="HXW438" s="234"/>
      <c r="HXX438" s="234"/>
      <c r="HXY438" s="234"/>
      <c r="HXZ438" s="234"/>
      <c r="HYA438" s="234"/>
      <c r="HYB438" s="234"/>
      <c r="HYC438" s="234"/>
      <c r="HYD438" s="234"/>
      <c r="HYE438" s="234"/>
      <c r="HYF438" s="234"/>
      <c r="HYG438" s="234"/>
      <c r="HYH438" s="234"/>
      <c r="HYI438" s="234"/>
      <c r="HYJ438" s="234"/>
      <c r="HYK438" s="234"/>
      <c r="HYL438" s="234"/>
      <c r="HYM438" s="234"/>
      <c r="HYN438" s="234"/>
      <c r="HYO438" s="234"/>
      <c r="HYP438" s="234"/>
      <c r="HYQ438" s="234"/>
      <c r="HYR438" s="234"/>
      <c r="HYS438" s="234"/>
      <c r="HYT438" s="234"/>
      <c r="HYU438" s="234"/>
      <c r="HYV438" s="234"/>
      <c r="HYW438" s="234"/>
      <c r="HYX438" s="234"/>
      <c r="HYY438" s="234"/>
      <c r="HYZ438" s="234"/>
      <c r="HZA438" s="234"/>
      <c r="HZB438" s="234"/>
      <c r="HZC438" s="234"/>
      <c r="HZD438" s="234"/>
      <c r="HZE438" s="234"/>
      <c r="HZF438" s="234"/>
      <c r="HZG438" s="234"/>
      <c r="HZH438" s="234"/>
      <c r="HZI438" s="234"/>
      <c r="HZJ438" s="234"/>
      <c r="HZK438" s="234"/>
      <c r="HZL438" s="234"/>
      <c r="HZM438" s="234"/>
      <c r="HZN438" s="234"/>
      <c r="HZO438" s="234"/>
      <c r="HZP438" s="234"/>
      <c r="HZQ438" s="234"/>
      <c r="HZR438" s="234"/>
      <c r="HZS438" s="234"/>
      <c r="HZT438" s="234"/>
      <c r="HZU438" s="234"/>
      <c r="HZV438" s="234"/>
      <c r="HZW438" s="234"/>
      <c r="HZX438" s="234"/>
      <c r="HZY438" s="234"/>
      <c r="HZZ438" s="234"/>
      <c r="IAA438" s="234"/>
      <c r="IAB438" s="234"/>
      <c r="IAC438" s="234"/>
      <c r="IAD438" s="234"/>
      <c r="IAE438" s="234"/>
      <c r="IAF438" s="234"/>
      <c r="IAG438" s="234"/>
      <c r="IAH438" s="234"/>
      <c r="IAI438" s="234"/>
      <c r="IAJ438" s="234"/>
      <c r="IAK438" s="234"/>
      <c r="IAL438" s="234"/>
      <c r="IAM438" s="234"/>
      <c r="IAN438" s="234"/>
      <c r="IAO438" s="234"/>
      <c r="IAP438" s="234"/>
      <c r="IAQ438" s="234"/>
      <c r="IAR438" s="234"/>
      <c r="IAS438" s="234"/>
      <c r="IAT438" s="234"/>
      <c r="IAU438" s="234"/>
      <c r="IAV438" s="234"/>
      <c r="IAW438" s="234"/>
      <c r="IAX438" s="234"/>
      <c r="IAY438" s="234"/>
      <c r="IAZ438" s="234"/>
      <c r="IBA438" s="234"/>
      <c r="IBB438" s="234"/>
      <c r="IBC438" s="234"/>
      <c r="IBD438" s="234"/>
      <c r="IBE438" s="234"/>
      <c r="IBF438" s="234"/>
      <c r="IBG438" s="234"/>
      <c r="IBH438" s="234"/>
      <c r="IBI438" s="234"/>
      <c r="IBJ438" s="234"/>
      <c r="IBK438" s="234"/>
      <c r="IBL438" s="234"/>
      <c r="IBM438" s="234"/>
      <c r="IBN438" s="234"/>
      <c r="IBO438" s="234"/>
      <c r="IBP438" s="234"/>
      <c r="IBQ438" s="234"/>
      <c r="IBR438" s="234"/>
      <c r="IBS438" s="234"/>
      <c r="IBT438" s="234"/>
      <c r="IBU438" s="234"/>
      <c r="IBV438" s="234"/>
      <c r="IBW438" s="234"/>
      <c r="IBX438" s="234"/>
      <c r="IBY438" s="234"/>
      <c r="IBZ438" s="234"/>
      <c r="ICA438" s="234"/>
      <c r="ICB438" s="234"/>
      <c r="ICC438" s="234"/>
      <c r="ICD438" s="234"/>
      <c r="ICE438" s="234"/>
      <c r="ICF438" s="234"/>
      <c r="ICG438" s="234"/>
      <c r="ICH438" s="234"/>
      <c r="ICI438" s="234"/>
      <c r="ICJ438" s="234"/>
      <c r="ICK438" s="234"/>
      <c r="ICL438" s="234"/>
      <c r="ICM438" s="234"/>
      <c r="ICN438" s="234"/>
      <c r="ICO438" s="234"/>
      <c r="ICP438" s="234"/>
      <c r="ICQ438" s="234"/>
      <c r="ICR438" s="234"/>
      <c r="ICS438" s="234"/>
      <c r="ICT438" s="234"/>
      <c r="ICU438" s="234"/>
      <c r="ICV438" s="234"/>
      <c r="ICW438" s="234"/>
      <c r="ICX438" s="234"/>
      <c r="ICY438" s="234"/>
      <c r="ICZ438" s="234"/>
      <c r="IDA438" s="234"/>
      <c r="IDB438" s="234"/>
      <c r="IDC438" s="234"/>
      <c r="IDD438" s="234"/>
      <c r="IDE438" s="234"/>
      <c r="IDF438" s="234"/>
      <c r="IDG438" s="234"/>
      <c r="IDH438" s="234"/>
      <c r="IDI438" s="234"/>
      <c r="IDJ438" s="234"/>
      <c r="IDK438" s="234"/>
      <c r="IDL438" s="234"/>
      <c r="IDM438" s="234"/>
      <c r="IDN438" s="234"/>
      <c r="IDO438" s="234"/>
      <c r="IDP438" s="234"/>
      <c r="IDQ438" s="234"/>
      <c r="IDR438" s="234"/>
      <c r="IDS438" s="234"/>
      <c r="IDT438" s="234"/>
      <c r="IDU438" s="234"/>
      <c r="IDV438" s="234"/>
      <c r="IDW438" s="234"/>
      <c r="IDX438" s="234"/>
      <c r="IDY438" s="234"/>
      <c r="IDZ438" s="234"/>
      <c r="IEA438" s="234"/>
      <c r="IEB438" s="234"/>
      <c r="IEC438" s="234"/>
      <c r="IED438" s="234"/>
      <c r="IEE438" s="234"/>
      <c r="IEF438" s="234"/>
      <c r="IEG438" s="234"/>
      <c r="IEH438" s="234"/>
      <c r="IEI438" s="234"/>
      <c r="IEJ438" s="234"/>
      <c r="IEK438" s="234"/>
      <c r="IEL438" s="234"/>
      <c r="IEM438" s="234"/>
      <c r="IEN438" s="234"/>
      <c r="IEO438" s="234"/>
      <c r="IEP438" s="234"/>
      <c r="IEQ438" s="234"/>
      <c r="IER438" s="234"/>
      <c r="IES438" s="234"/>
      <c r="IET438" s="234"/>
      <c r="IEU438" s="234"/>
      <c r="IEV438" s="234"/>
      <c r="IEW438" s="234"/>
      <c r="IEX438" s="234"/>
      <c r="IEY438" s="234"/>
      <c r="IEZ438" s="234"/>
      <c r="IFA438" s="234"/>
      <c r="IFB438" s="234"/>
      <c r="IFC438" s="234"/>
      <c r="IFD438" s="234"/>
      <c r="IFE438" s="234"/>
      <c r="IFF438" s="234"/>
      <c r="IFG438" s="234"/>
      <c r="IFH438" s="234"/>
      <c r="IFI438" s="234"/>
      <c r="IFJ438" s="234"/>
      <c r="IFK438" s="234"/>
      <c r="IFL438" s="234"/>
      <c r="IFM438" s="234"/>
      <c r="IFN438" s="234"/>
      <c r="IFO438" s="234"/>
      <c r="IFP438" s="234"/>
      <c r="IFQ438" s="234"/>
      <c r="IFR438" s="234"/>
      <c r="IFS438" s="234"/>
      <c r="IFT438" s="234"/>
      <c r="IFU438" s="234"/>
      <c r="IFV438" s="234"/>
      <c r="IFW438" s="234"/>
      <c r="IFX438" s="234"/>
      <c r="IFY438" s="234"/>
      <c r="IFZ438" s="234"/>
      <c r="IGA438" s="234"/>
      <c r="IGB438" s="234"/>
      <c r="IGC438" s="234"/>
      <c r="IGD438" s="234"/>
      <c r="IGE438" s="234"/>
      <c r="IGF438" s="234"/>
      <c r="IGG438" s="234"/>
      <c r="IGH438" s="234"/>
      <c r="IGI438" s="234"/>
      <c r="IGJ438" s="234"/>
      <c r="IGK438" s="234"/>
      <c r="IGL438" s="234"/>
      <c r="IGM438" s="234"/>
      <c r="IGN438" s="234"/>
      <c r="IGO438" s="234"/>
      <c r="IGP438" s="234"/>
      <c r="IGQ438" s="234"/>
      <c r="IGR438" s="234"/>
      <c r="IGS438" s="234"/>
      <c r="IGT438" s="234"/>
      <c r="IGU438" s="234"/>
      <c r="IGV438" s="234"/>
      <c r="IGW438" s="234"/>
      <c r="IGX438" s="234"/>
      <c r="IGY438" s="234"/>
      <c r="IGZ438" s="234"/>
      <c r="IHA438" s="234"/>
      <c r="IHB438" s="234"/>
      <c r="IHC438" s="234"/>
      <c r="IHD438" s="234"/>
      <c r="IHE438" s="234"/>
      <c r="IHF438" s="234"/>
      <c r="IHG438" s="234"/>
      <c r="IHH438" s="234"/>
      <c r="IHI438" s="234"/>
      <c r="IHJ438" s="234"/>
      <c r="IHK438" s="234"/>
      <c r="IHL438" s="234"/>
      <c r="IHM438" s="234"/>
      <c r="IHN438" s="234"/>
      <c r="IHO438" s="234"/>
      <c r="IHP438" s="234"/>
      <c r="IHQ438" s="234"/>
      <c r="IHR438" s="234"/>
      <c r="IHS438" s="234"/>
      <c r="IHT438" s="234"/>
      <c r="IHU438" s="234"/>
      <c r="IHV438" s="234"/>
      <c r="IHW438" s="234"/>
      <c r="IHX438" s="234"/>
      <c r="IHY438" s="234"/>
      <c r="IHZ438" s="234"/>
      <c r="IIA438" s="234"/>
      <c r="IIB438" s="234"/>
      <c r="IIC438" s="234"/>
      <c r="IID438" s="234"/>
      <c r="IIE438" s="234"/>
      <c r="IIF438" s="234"/>
      <c r="IIG438" s="234"/>
      <c r="IIH438" s="234"/>
      <c r="III438" s="234"/>
      <c r="IIJ438" s="234"/>
      <c r="IIK438" s="234"/>
      <c r="IIL438" s="234"/>
      <c r="IIM438" s="234"/>
      <c r="IIN438" s="234"/>
      <c r="IIO438" s="234"/>
      <c r="IIP438" s="234"/>
      <c r="IIQ438" s="234"/>
      <c r="IIR438" s="234"/>
      <c r="IIS438" s="234"/>
      <c r="IIT438" s="234"/>
      <c r="IIU438" s="234"/>
      <c r="IIV438" s="234"/>
      <c r="IIW438" s="234"/>
      <c r="IIX438" s="234"/>
      <c r="IIY438" s="234"/>
      <c r="IIZ438" s="234"/>
      <c r="IJA438" s="234"/>
      <c r="IJB438" s="234"/>
      <c r="IJC438" s="234"/>
      <c r="IJD438" s="234"/>
      <c r="IJE438" s="234"/>
      <c r="IJF438" s="234"/>
      <c r="IJG438" s="234"/>
      <c r="IJH438" s="234"/>
      <c r="IJI438" s="234"/>
      <c r="IJJ438" s="234"/>
      <c r="IJK438" s="234"/>
      <c r="IJL438" s="234"/>
      <c r="IJM438" s="234"/>
      <c r="IJN438" s="234"/>
      <c r="IJO438" s="234"/>
      <c r="IJP438" s="234"/>
      <c r="IJQ438" s="234"/>
      <c r="IJR438" s="234"/>
      <c r="IJS438" s="234"/>
      <c r="IJT438" s="234"/>
      <c r="IJU438" s="234"/>
      <c r="IJV438" s="234"/>
      <c r="IJW438" s="234"/>
      <c r="IJX438" s="234"/>
      <c r="IJY438" s="234"/>
      <c r="IJZ438" s="234"/>
      <c r="IKA438" s="234"/>
      <c r="IKB438" s="234"/>
      <c r="IKC438" s="234"/>
      <c r="IKD438" s="234"/>
      <c r="IKE438" s="234"/>
      <c r="IKF438" s="234"/>
      <c r="IKG438" s="234"/>
      <c r="IKH438" s="234"/>
      <c r="IKI438" s="234"/>
      <c r="IKJ438" s="234"/>
      <c r="IKK438" s="234"/>
      <c r="IKL438" s="234"/>
      <c r="IKM438" s="234"/>
      <c r="IKN438" s="234"/>
      <c r="IKO438" s="234"/>
      <c r="IKP438" s="234"/>
      <c r="IKQ438" s="234"/>
      <c r="IKR438" s="234"/>
      <c r="IKS438" s="234"/>
      <c r="IKT438" s="234"/>
      <c r="IKU438" s="234"/>
      <c r="IKV438" s="234"/>
      <c r="IKW438" s="234"/>
      <c r="IKX438" s="234"/>
      <c r="IKY438" s="234"/>
      <c r="IKZ438" s="234"/>
      <c r="ILA438" s="234"/>
      <c r="ILB438" s="234"/>
      <c r="ILC438" s="234"/>
      <c r="ILD438" s="234"/>
      <c r="ILE438" s="234"/>
      <c r="ILF438" s="234"/>
      <c r="ILG438" s="234"/>
      <c r="ILH438" s="234"/>
      <c r="ILI438" s="234"/>
      <c r="ILJ438" s="234"/>
      <c r="ILK438" s="234"/>
      <c r="ILL438" s="234"/>
      <c r="ILM438" s="234"/>
      <c r="ILN438" s="234"/>
      <c r="ILO438" s="234"/>
      <c r="ILP438" s="234"/>
      <c r="ILQ438" s="234"/>
      <c r="ILR438" s="234"/>
      <c r="ILS438" s="234"/>
      <c r="ILT438" s="234"/>
      <c r="ILU438" s="234"/>
      <c r="ILV438" s="234"/>
      <c r="ILW438" s="234"/>
      <c r="ILX438" s="234"/>
      <c r="ILY438" s="234"/>
      <c r="ILZ438" s="234"/>
      <c r="IMA438" s="234"/>
      <c r="IMB438" s="234"/>
      <c r="IMC438" s="234"/>
      <c r="IMD438" s="234"/>
      <c r="IME438" s="234"/>
      <c r="IMF438" s="234"/>
      <c r="IMG438" s="234"/>
      <c r="IMH438" s="234"/>
      <c r="IMI438" s="234"/>
      <c r="IMJ438" s="234"/>
      <c r="IMK438" s="234"/>
      <c r="IML438" s="234"/>
      <c r="IMM438" s="234"/>
      <c r="IMN438" s="234"/>
      <c r="IMO438" s="234"/>
      <c r="IMP438" s="234"/>
      <c r="IMQ438" s="234"/>
      <c r="IMR438" s="234"/>
      <c r="IMS438" s="234"/>
      <c r="IMT438" s="234"/>
      <c r="IMU438" s="234"/>
      <c r="IMV438" s="234"/>
      <c r="IMW438" s="234"/>
      <c r="IMX438" s="234"/>
      <c r="IMY438" s="234"/>
      <c r="IMZ438" s="234"/>
      <c r="INA438" s="234"/>
      <c r="INB438" s="234"/>
      <c r="INC438" s="234"/>
      <c r="IND438" s="234"/>
      <c r="INE438" s="234"/>
      <c r="INF438" s="234"/>
      <c r="ING438" s="234"/>
      <c r="INH438" s="234"/>
      <c r="INI438" s="234"/>
      <c r="INJ438" s="234"/>
      <c r="INK438" s="234"/>
      <c r="INL438" s="234"/>
      <c r="INM438" s="234"/>
      <c r="INN438" s="234"/>
      <c r="INO438" s="234"/>
      <c r="INP438" s="234"/>
      <c r="INQ438" s="234"/>
      <c r="INR438" s="234"/>
      <c r="INS438" s="234"/>
      <c r="INT438" s="234"/>
      <c r="INU438" s="234"/>
      <c r="INV438" s="234"/>
      <c r="INW438" s="234"/>
      <c r="INX438" s="234"/>
      <c r="INY438" s="234"/>
      <c r="INZ438" s="234"/>
      <c r="IOA438" s="234"/>
      <c r="IOB438" s="234"/>
      <c r="IOC438" s="234"/>
      <c r="IOD438" s="234"/>
      <c r="IOE438" s="234"/>
      <c r="IOF438" s="234"/>
      <c r="IOG438" s="234"/>
      <c r="IOH438" s="234"/>
      <c r="IOI438" s="234"/>
      <c r="IOJ438" s="234"/>
      <c r="IOK438" s="234"/>
      <c r="IOL438" s="234"/>
      <c r="IOM438" s="234"/>
      <c r="ION438" s="234"/>
      <c r="IOO438" s="234"/>
      <c r="IOP438" s="234"/>
      <c r="IOQ438" s="234"/>
      <c r="IOR438" s="234"/>
      <c r="IOS438" s="234"/>
      <c r="IOT438" s="234"/>
      <c r="IOU438" s="234"/>
      <c r="IOV438" s="234"/>
      <c r="IOW438" s="234"/>
      <c r="IOX438" s="234"/>
      <c r="IOY438" s="234"/>
      <c r="IOZ438" s="234"/>
      <c r="IPA438" s="234"/>
      <c r="IPB438" s="234"/>
      <c r="IPC438" s="234"/>
      <c r="IPD438" s="234"/>
      <c r="IPE438" s="234"/>
      <c r="IPF438" s="234"/>
      <c r="IPG438" s="234"/>
      <c r="IPH438" s="234"/>
      <c r="IPI438" s="234"/>
      <c r="IPJ438" s="234"/>
      <c r="IPK438" s="234"/>
      <c r="IPL438" s="234"/>
      <c r="IPM438" s="234"/>
      <c r="IPN438" s="234"/>
      <c r="IPO438" s="234"/>
      <c r="IPP438" s="234"/>
      <c r="IPQ438" s="234"/>
      <c r="IPR438" s="234"/>
      <c r="IPS438" s="234"/>
      <c r="IPT438" s="234"/>
      <c r="IPU438" s="234"/>
      <c r="IPV438" s="234"/>
      <c r="IPW438" s="234"/>
      <c r="IPX438" s="234"/>
      <c r="IPY438" s="234"/>
      <c r="IPZ438" s="234"/>
      <c r="IQA438" s="234"/>
      <c r="IQB438" s="234"/>
      <c r="IQC438" s="234"/>
      <c r="IQD438" s="234"/>
      <c r="IQE438" s="234"/>
      <c r="IQF438" s="234"/>
      <c r="IQG438" s="234"/>
      <c r="IQH438" s="234"/>
      <c r="IQI438" s="234"/>
      <c r="IQJ438" s="234"/>
      <c r="IQK438" s="234"/>
      <c r="IQL438" s="234"/>
      <c r="IQM438" s="234"/>
      <c r="IQN438" s="234"/>
      <c r="IQO438" s="234"/>
      <c r="IQP438" s="234"/>
      <c r="IQQ438" s="234"/>
      <c r="IQR438" s="234"/>
      <c r="IQS438" s="234"/>
      <c r="IQT438" s="234"/>
      <c r="IQU438" s="234"/>
      <c r="IQV438" s="234"/>
      <c r="IQW438" s="234"/>
      <c r="IQX438" s="234"/>
      <c r="IQY438" s="234"/>
      <c r="IQZ438" s="234"/>
      <c r="IRA438" s="234"/>
      <c r="IRB438" s="234"/>
      <c r="IRC438" s="234"/>
      <c r="IRD438" s="234"/>
      <c r="IRE438" s="234"/>
      <c r="IRF438" s="234"/>
      <c r="IRG438" s="234"/>
      <c r="IRH438" s="234"/>
      <c r="IRI438" s="234"/>
      <c r="IRJ438" s="234"/>
      <c r="IRK438" s="234"/>
      <c r="IRL438" s="234"/>
      <c r="IRM438" s="234"/>
      <c r="IRN438" s="234"/>
      <c r="IRO438" s="234"/>
      <c r="IRP438" s="234"/>
      <c r="IRQ438" s="234"/>
      <c r="IRR438" s="234"/>
      <c r="IRS438" s="234"/>
      <c r="IRT438" s="234"/>
      <c r="IRU438" s="234"/>
      <c r="IRV438" s="234"/>
      <c r="IRW438" s="234"/>
      <c r="IRX438" s="234"/>
      <c r="IRY438" s="234"/>
      <c r="IRZ438" s="234"/>
      <c r="ISA438" s="234"/>
      <c r="ISB438" s="234"/>
      <c r="ISC438" s="234"/>
      <c r="ISD438" s="234"/>
      <c r="ISE438" s="234"/>
      <c r="ISF438" s="234"/>
      <c r="ISG438" s="234"/>
      <c r="ISH438" s="234"/>
      <c r="ISI438" s="234"/>
      <c r="ISJ438" s="234"/>
      <c r="ISK438" s="234"/>
      <c r="ISL438" s="234"/>
      <c r="ISM438" s="234"/>
      <c r="ISN438" s="234"/>
      <c r="ISO438" s="234"/>
      <c r="ISP438" s="234"/>
      <c r="ISQ438" s="234"/>
      <c r="ISR438" s="234"/>
      <c r="ISS438" s="234"/>
      <c r="IST438" s="234"/>
      <c r="ISU438" s="234"/>
      <c r="ISV438" s="234"/>
      <c r="ISW438" s="234"/>
      <c r="ISX438" s="234"/>
      <c r="ISY438" s="234"/>
      <c r="ISZ438" s="234"/>
      <c r="ITA438" s="234"/>
      <c r="ITB438" s="234"/>
      <c r="ITC438" s="234"/>
      <c r="ITD438" s="234"/>
      <c r="ITE438" s="234"/>
      <c r="ITF438" s="234"/>
      <c r="ITG438" s="234"/>
      <c r="ITH438" s="234"/>
      <c r="ITI438" s="234"/>
      <c r="ITJ438" s="234"/>
      <c r="ITK438" s="234"/>
      <c r="ITL438" s="234"/>
      <c r="ITM438" s="234"/>
      <c r="ITN438" s="234"/>
      <c r="ITO438" s="234"/>
      <c r="ITP438" s="234"/>
      <c r="ITQ438" s="234"/>
      <c r="ITR438" s="234"/>
      <c r="ITS438" s="234"/>
      <c r="ITT438" s="234"/>
      <c r="ITU438" s="234"/>
      <c r="ITV438" s="234"/>
      <c r="ITW438" s="234"/>
      <c r="ITX438" s="234"/>
      <c r="ITY438" s="234"/>
      <c r="ITZ438" s="234"/>
      <c r="IUA438" s="234"/>
      <c r="IUB438" s="234"/>
      <c r="IUC438" s="234"/>
      <c r="IUD438" s="234"/>
      <c r="IUE438" s="234"/>
      <c r="IUF438" s="234"/>
      <c r="IUG438" s="234"/>
      <c r="IUH438" s="234"/>
      <c r="IUI438" s="234"/>
      <c r="IUJ438" s="234"/>
      <c r="IUK438" s="234"/>
      <c r="IUL438" s="234"/>
      <c r="IUM438" s="234"/>
      <c r="IUN438" s="234"/>
      <c r="IUO438" s="234"/>
      <c r="IUP438" s="234"/>
      <c r="IUQ438" s="234"/>
      <c r="IUR438" s="234"/>
      <c r="IUS438" s="234"/>
      <c r="IUT438" s="234"/>
      <c r="IUU438" s="234"/>
      <c r="IUV438" s="234"/>
      <c r="IUW438" s="234"/>
      <c r="IUX438" s="234"/>
      <c r="IUY438" s="234"/>
      <c r="IUZ438" s="234"/>
      <c r="IVA438" s="234"/>
      <c r="IVB438" s="234"/>
      <c r="IVC438" s="234"/>
      <c r="IVD438" s="234"/>
      <c r="IVE438" s="234"/>
      <c r="IVF438" s="234"/>
      <c r="IVG438" s="234"/>
      <c r="IVH438" s="234"/>
      <c r="IVI438" s="234"/>
      <c r="IVJ438" s="234"/>
      <c r="IVK438" s="234"/>
      <c r="IVL438" s="234"/>
      <c r="IVM438" s="234"/>
      <c r="IVN438" s="234"/>
      <c r="IVO438" s="234"/>
      <c r="IVP438" s="234"/>
      <c r="IVQ438" s="234"/>
      <c r="IVR438" s="234"/>
      <c r="IVS438" s="234"/>
      <c r="IVT438" s="234"/>
      <c r="IVU438" s="234"/>
      <c r="IVV438" s="234"/>
      <c r="IVW438" s="234"/>
      <c r="IVX438" s="234"/>
      <c r="IVY438" s="234"/>
      <c r="IVZ438" s="234"/>
      <c r="IWA438" s="234"/>
      <c r="IWB438" s="234"/>
      <c r="IWC438" s="234"/>
      <c r="IWD438" s="234"/>
      <c r="IWE438" s="234"/>
      <c r="IWF438" s="234"/>
      <c r="IWG438" s="234"/>
      <c r="IWH438" s="234"/>
      <c r="IWI438" s="234"/>
      <c r="IWJ438" s="234"/>
      <c r="IWK438" s="234"/>
      <c r="IWL438" s="234"/>
      <c r="IWM438" s="234"/>
      <c r="IWN438" s="234"/>
      <c r="IWO438" s="234"/>
      <c r="IWP438" s="234"/>
      <c r="IWQ438" s="234"/>
      <c r="IWR438" s="234"/>
      <c r="IWS438" s="234"/>
      <c r="IWT438" s="234"/>
      <c r="IWU438" s="234"/>
      <c r="IWV438" s="234"/>
      <c r="IWW438" s="234"/>
      <c r="IWX438" s="234"/>
      <c r="IWY438" s="234"/>
      <c r="IWZ438" s="234"/>
      <c r="IXA438" s="234"/>
      <c r="IXB438" s="234"/>
      <c r="IXC438" s="234"/>
      <c r="IXD438" s="234"/>
      <c r="IXE438" s="234"/>
      <c r="IXF438" s="234"/>
      <c r="IXG438" s="234"/>
      <c r="IXH438" s="234"/>
      <c r="IXI438" s="234"/>
      <c r="IXJ438" s="234"/>
      <c r="IXK438" s="234"/>
      <c r="IXL438" s="234"/>
      <c r="IXM438" s="234"/>
      <c r="IXN438" s="234"/>
      <c r="IXO438" s="234"/>
      <c r="IXP438" s="234"/>
      <c r="IXQ438" s="234"/>
      <c r="IXR438" s="234"/>
      <c r="IXS438" s="234"/>
      <c r="IXT438" s="234"/>
      <c r="IXU438" s="234"/>
      <c r="IXV438" s="234"/>
      <c r="IXW438" s="234"/>
      <c r="IXX438" s="234"/>
      <c r="IXY438" s="234"/>
      <c r="IXZ438" s="234"/>
      <c r="IYA438" s="234"/>
      <c r="IYB438" s="234"/>
      <c r="IYC438" s="234"/>
      <c r="IYD438" s="234"/>
      <c r="IYE438" s="234"/>
      <c r="IYF438" s="234"/>
      <c r="IYG438" s="234"/>
      <c r="IYH438" s="234"/>
      <c r="IYI438" s="234"/>
      <c r="IYJ438" s="234"/>
      <c r="IYK438" s="234"/>
      <c r="IYL438" s="234"/>
      <c r="IYM438" s="234"/>
      <c r="IYN438" s="234"/>
      <c r="IYO438" s="234"/>
      <c r="IYP438" s="234"/>
      <c r="IYQ438" s="234"/>
      <c r="IYR438" s="234"/>
      <c r="IYS438" s="234"/>
      <c r="IYT438" s="234"/>
      <c r="IYU438" s="234"/>
      <c r="IYV438" s="234"/>
      <c r="IYW438" s="234"/>
      <c r="IYX438" s="234"/>
      <c r="IYY438" s="234"/>
      <c r="IYZ438" s="234"/>
      <c r="IZA438" s="234"/>
      <c r="IZB438" s="234"/>
      <c r="IZC438" s="234"/>
      <c r="IZD438" s="234"/>
      <c r="IZE438" s="234"/>
      <c r="IZF438" s="234"/>
      <c r="IZG438" s="234"/>
      <c r="IZH438" s="234"/>
      <c r="IZI438" s="234"/>
      <c r="IZJ438" s="234"/>
      <c r="IZK438" s="234"/>
      <c r="IZL438" s="234"/>
      <c r="IZM438" s="234"/>
      <c r="IZN438" s="234"/>
      <c r="IZO438" s="234"/>
      <c r="IZP438" s="234"/>
      <c r="IZQ438" s="234"/>
      <c r="IZR438" s="234"/>
      <c r="IZS438" s="234"/>
      <c r="IZT438" s="234"/>
      <c r="IZU438" s="234"/>
      <c r="IZV438" s="234"/>
      <c r="IZW438" s="234"/>
      <c r="IZX438" s="234"/>
      <c r="IZY438" s="234"/>
      <c r="IZZ438" s="234"/>
      <c r="JAA438" s="234"/>
      <c r="JAB438" s="234"/>
      <c r="JAC438" s="234"/>
      <c r="JAD438" s="234"/>
      <c r="JAE438" s="234"/>
      <c r="JAF438" s="234"/>
      <c r="JAG438" s="234"/>
      <c r="JAH438" s="234"/>
      <c r="JAI438" s="234"/>
      <c r="JAJ438" s="234"/>
      <c r="JAK438" s="234"/>
      <c r="JAL438" s="234"/>
      <c r="JAM438" s="234"/>
      <c r="JAN438" s="234"/>
      <c r="JAO438" s="234"/>
      <c r="JAP438" s="234"/>
      <c r="JAQ438" s="234"/>
      <c r="JAR438" s="234"/>
      <c r="JAS438" s="234"/>
      <c r="JAT438" s="234"/>
      <c r="JAU438" s="234"/>
      <c r="JAV438" s="234"/>
      <c r="JAW438" s="234"/>
      <c r="JAX438" s="234"/>
      <c r="JAY438" s="234"/>
      <c r="JAZ438" s="234"/>
      <c r="JBA438" s="234"/>
      <c r="JBB438" s="234"/>
      <c r="JBC438" s="234"/>
      <c r="JBD438" s="234"/>
      <c r="JBE438" s="234"/>
      <c r="JBF438" s="234"/>
      <c r="JBG438" s="234"/>
      <c r="JBH438" s="234"/>
      <c r="JBI438" s="234"/>
      <c r="JBJ438" s="234"/>
      <c r="JBK438" s="234"/>
      <c r="JBL438" s="234"/>
      <c r="JBM438" s="234"/>
      <c r="JBN438" s="234"/>
      <c r="JBO438" s="234"/>
      <c r="JBP438" s="234"/>
      <c r="JBQ438" s="234"/>
      <c r="JBR438" s="234"/>
      <c r="JBS438" s="234"/>
      <c r="JBT438" s="234"/>
      <c r="JBU438" s="234"/>
      <c r="JBV438" s="234"/>
      <c r="JBW438" s="234"/>
      <c r="JBX438" s="234"/>
      <c r="JBY438" s="234"/>
      <c r="JBZ438" s="234"/>
      <c r="JCA438" s="234"/>
      <c r="JCB438" s="234"/>
      <c r="JCC438" s="234"/>
      <c r="JCD438" s="234"/>
      <c r="JCE438" s="234"/>
      <c r="JCF438" s="234"/>
      <c r="JCG438" s="234"/>
      <c r="JCH438" s="234"/>
      <c r="JCI438" s="234"/>
      <c r="JCJ438" s="234"/>
      <c r="JCK438" s="234"/>
      <c r="JCL438" s="234"/>
      <c r="JCM438" s="234"/>
      <c r="JCN438" s="234"/>
      <c r="JCO438" s="234"/>
      <c r="JCP438" s="234"/>
      <c r="JCQ438" s="234"/>
      <c r="JCR438" s="234"/>
      <c r="JCS438" s="234"/>
      <c r="JCT438" s="234"/>
      <c r="JCU438" s="234"/>
      <c r="JCV438" s="234"/>
      <c r="JCW438" s="234"/>
      <c r="JCX438" s="234"/>
      <c r="JCY438" s="234"/>
      <c r="JCZ438" s="234"/>
      <c r="JDA438" s="234"/>
      <c r="JDB438" s="234"/>
      <c r="JDC438" s="234"/>
      <c r="JDD438" s="234"/>
      <c r="JDE438" s="234"/>
      <c r="JDF438" s="234"/>
      <c r="JDG438" s="234"/>
      <c r="JDH438" s="234"/>
      <c r="JDI438" s="234"/>
      <c r="JDJ438" s="234"/>
      <c r="JDK438" s="234"/>
      <c r="JDL438" s="234"/>
      <c r="JDM438" s="269"/>
      <c r="JDN438" s="269"/>
      <c r="JDO438" s="269"/>
      <c r="JDP438" s="269"/>
      <c r="JDQ438" s="269"/>
      <c r="JDR438" s="269"/>
      <c r="JDS438" s="269"/>
      <c r="JDT438" s="269"/>
      <c r="JDU438" s="269"/>
      <c r="JDV438" s="269"/>
      <c r="JDW438" s="269"/>
      <c r="JDX438" s="269"/>
      <c r="JDY438" s="269"/>
      <c r="JDZ438" s="269"/>
      <c r="JEA438" s="269"/>
      <c r="JEB438" s="269"/>
      <c r="JEC438" s="269"/>
      <c r="JED438" s="269"/>
      <c r="JEE438" s="269"/>
      <c r="JEF438" s="269"/>
      <c r="JEG438" s="269"/>
      <c r="JEH438" s="269"/>
      <c r="JEI438" s="269"/>
      <c r="JEJ438" s="269"/>
      <c r="JEK438" s="269"/>
      <c r="JEL438" s="269"/>
      <c r="JEM438" s="269"/>
      <c r="JEN438" s="269"/>
      <c r="JEO438" s="269"/>
      <c r="JEP438" s="269"/>
      <c r="JEQ438" s="269"/>
      <c r="JER438" s="269"/>
      <c r="JES438" s="269"/>
      <c r="JET438" s="269"/>
      <c r="JEU438" s="269"/>
      <c r="JEV438" s="269"/>
      <c r="JEW438" s="269"/>
      <c r="JEX438" s="269"/>
      <c r="JEY438" s="269"/>
      <c r="JEZ438" s="269"/>
      <c r="JFA438" s="269"/>
      <c r="JFB438" s="269"/>
      <c r="JFC438" s="269"/>
      <c r="JFD438" s="269"/>
      <c r="JFE438" s="269"/>
      <c r="JFF438" s="269"/>
      <c r="JFG438" s="269"/>
      <c r="JFH438" s="269"/>
      <c r="JFI438" s="269"/>
      <c r="JFJ438" s="269"/>
      <c r="JFK438" s="269"/>
      <c r="JFL438" s="269"/>
      <c r="JFM438" s="269"/>
      <c r="JFN438" s="269"/>
      <c r="JFO438" s="269"/>
      <c r="JFP438" s="269"/>
      <c r="JFQ438" s="269"/>
      <c r="JFR438" s="269"/>
      <c r="JFS438" s="269"/>
      <c r="JFT438" s="269"/>
      <c r="JFU438" s="269"/>
      <c r="JFV438" s="269"/>
      <c r="JFW438" s="269"/>
      <c r="JFX438" s="269"/>
      <c r="JFY438" s="269"/>
      <c r="JFZ438" s="269"/>
      <c r="JGA438" s="269"/>
      <c r="JGB438" s="269"/>
      <c r="JGC438" s="269"/>
      <c r="JGD438" s="269"/>
      <c r="JGE438" s="269"/>
      <c r="JGF438" s="269"/>
      <c r="JGG438" s="269"/>
      <c r="JGH438" s="269"/>
      <c r="JGI438" s="269"/>
      <c r="JGJ438" s="269"/>
      <c r="JGK438" s="269"/>
      <c r="JGL438" s="269"/>
      <c r="JGM438" s="269"/>
      <c r="JGN438" s="269"/>
      <c r="JGO438" s="269"/>
      <c r="JGP438" s="269"/>
      <c r="JGQ438" s="269"/>
      <c r="JGR438" s="269"/>
      <c r="JGS438" s="269"/>
      <c r="JGT438" s="269"/>
      <c r="JGU438" s="269"/>
      <c r="JGV438" s="269"/>
      <c r="JGW438" s="269"/>
      <c r="JGX438" s="269"/>
      <c r="JGY438" s="269"/>
      <c r="JGZ438" s="269"/>
      <c r="JHA438" s="269"/>
      <c r="JHB438" s="269"/>
      <c r="JHC438" s="269"/>
      <c r="JHD438" s="269"/>
      <c r="JHE438" s="269"/>
      <c r="JHF438" s="269"/>
      <c r="JHG438" s="269"/>
      <c r="JHH438" s="269"/>
      <c r="JHI438" s="269"/>
      <c r="JHJ438" s="269"/>
      <c r="JHK438" s="269"/>
      <c r="JHL438" s="269"/>
      <c r="JHM438" s="269"/>
      <c r="JHN438" s="269"/>
      <c r="JHO438" s="269"/>
      <c r="JHP438" s="269"/>
      <c r="JHQ438" s="269"/>
      <c r="JHR438" s="269"/>
      <c r="JHS438" s="269"/>
      <c r="JHT438" s="269"/>
      <c r="JHU438" s="269"/>
      <c r="JHV438" s="269"/>
      <c r="JHW438" s="269"/>
      <c r="JHX438" s="269"/>
      <c r="JHY438" s="269"/>
      <c r="JHZ438" s="269"/>
      <c r="JIA438" s="269"/>
      <c r="JIB438" s="269"/>
      <c r="JIC438" s="269"/>
      <c r="JID438" s="269"/>
      <c r="JIE438" s="269"/>
      <c r="JIF438" s="269"/>
      <c r="JIG438" s="269"/>
      <c r="JIH438" s="269"/>
      <c r="JII438" s="269"/>
      <c r="JIJ438" s="269"/>
      <c r="JIK438" s="269"/>
      <c r="JIL438" s="269"/>
      <c r="JIM438" s="269"/>
      <c r="JIN438" s="269"/>
      <c r="JIO438" s="269"/>
      <c r="JIP438" s="269"/>
      <c r="JIQ438" s="269"/>
      <c r="JIR438" s="269"/>
      <c r="JIS438" s="269"/>
      <c r="JIT438" s="269"/>
      <c r="JIU438" s="269"/>
      <c r="JIV438" s="269"/>
      <c r="JIW438" s="269"/>
      <c r="JIX438" s="269"/>
      <c r="JIY438" s="269"/>
      <c r="JIZ438" s="269"/>
      <c r="JJA438" s="269"/>
      <c r="JJB438" s="269"/>
      <c r="JJC438" s="269"/>
      <c r="JJD438" s="269"/>
      <c r="JJE438" s="269"/>
      <c r="JJF438" s="269"/>
      <c r="JJG438" s="269"/>
      <c r="JJH438" s="269"/>
      <c r="JJI438" s="269"/>
    </row>
    <row r="439" spans="1:7029" ht="14.45" hidden="1" customHeight="1" x14ac:dyDescent="0.2">
      <c r="A439" s="284">
        <v>115</v>
      </c>
      <c r="B439" s="286" t="s">
        <v>1574</v>
      </c>
      <c r="C439" s="236" t="s">
        <v>469</v>
      </c>
      <c r="D439" s="110">
        <f>VLOOKUP(C439,TLine_Cost,2,FALSE)</f>
        <v>544916.63</v>
      </c>
      <c r="E439" s="110">
        <f>VLOOKUP(C439,TLine_Cost,4,FALSE)</f>
        <v>516146.33</v>
      </c>
      <c r="F439" s="280" t="s">
        <v>35</v>
      </c>
      <c r="G439" s="275"/>
      <c r="H439" s="284" t="s">
        <v>1575</v>
      </c>
      <c r="I439" s="288"/>
      <c r="J439" s="284" t="s">
        <v>1576</v>
      </c>
      <c r="K439" s="126">
        <f t="shared" ref="K439:K440" si="637">D439*V439/W439</f>
        <v>307.48032389120868</v>
      </c>
      <c r="L439" s="126">
        <f t="shared" ref="L439:L440" si="638">E439*V439/W439</f>
        <v>291.24609524884329</v>
      </c>
      <c r="M439" s="127">
        <f>SUM(K439:K440)</f>
        <v>512.46720648534779</v>
      </c>
      <c r="N439" s="289" t="s">
        <v>338</v>
      </c>
      <c r="O439" s="290" t="s">
        <v>330</v>
      </c>
      <c r="P439" s="291"/>
      <c r="Q439" s="292"/>
      <c r="R439" s="289"/>
      <c r="S439" s="289"/>
      <c r="T439" s="293">
        <v>115</v>
      </c>
      <c r="U439" s="290">
        <v>1</v>
      </c>
      <c r="V439" s="294">
        <v>1.4999999999999999E-2</v>
      </c>
      <c r="W439" s="294">
        <v>26.582999999999998</v>
      </c>
      <c r="X439" s="128">
        <f t="shared" si="602"/>
        <v>1</v>
      </c>
      <c r="Y439" s="128">
        <f t="shared" si="607"/>
        <v>0</v>
      </c>
      <c r="Z439" s="135">
        <f t="shared" ref="Z439:Z440" si="639">K439*X439*Y439</f>
        <v>0</v>
      </c>
      <c r="AA439" s="135">
        <f t="shared" ref="AA439:AA440" si="640">L439*X439*Y439</f>
        <v>0</v>
      </c>
      <c r="AB439" s="128">
        <f t="shared" si="608"/>
        <v>1</v>
      </c>
      <c r="AC439" s="135">
        <f t="shared" ref="AC439:AC440" si="641">K439*X439*AB439</f>
        <v>307.48032389120868</v>
      </c>
      <c r="AD439" s="135">
        <f t="shared" ref="AD439:AD440" si="642">L439*X439*AB439</f>
        <v>291.24609524884329</v>
      </c>
      <c r="AE439" s="289" t="s">
        <v>330</v>
      </c>
      <c r="AF439" s="238">
        <v>526</v>
      </c>
      <c r="AG439" s="238">
        <v>100</v>
      </c>
      <c r="AH439" s="183">
        <f t="shared" si="626"/>
        <v>1.4999999999999999E-2</v>
      </c>
      <c r="AI439" s="273"/>
      <c r="AJ439" s="273"/>
      <c r="AK439" s="273"/>
      <c r="AL439" s="268"/>
      <c r="AM439" s="268"/>
      <c r="AN439" s="268"/>
      <c r="AO439" s="268"/>
      <c r="AP439" s="268"/>
      <c r="AQ439" s="268"/>
      <c r="AR439" s="268"/>
      <c r="AS439" s="268"/>
      <c r="AT439" s="268"/>
      <c r="AU439" s="268"/>
      <c r="AV439" s="268"/>
      <c r="AW439" s="268"/>
      <c r="AX439" s="268"/>
      <c r="AY439" s="268"/>
      <c r="AZ439" s="268"/>
      <c r="BA439" s="268"/>
      <c r="BB439" s="268"/>
      <c r="BC439" s="268"/>
      <c r="BD439" s="268"/>
      <c r="BE439" s="268"/>
      <c r="BF439" s="268"/>
      <c r="BG439" s="268"/>
      <c r="BH439" s="268"/>
      <c r="BI439" s="268"/>
      <c r="BJ439" s="268"/>
      <c r="BK439" s="268"/>
      <c r="BL439" s="268"/>
      <c r="BM439" s="268"/>
      <c r="BN439" s="268"/>
      <c r="BO439" s="268"/>
      <c r="BP439" s="268"/>
      <c r="BQ439" s="268"/>
      <c r="BR439" s="268"/>
      <c r="BS439" s="268"/>
      <c r="BT439" s="268"/>
      <c r="BU439" s="268"/>
      <c r="BV439" s="268"/>
      <c r="BW439" s="268"/>
      <c r="BX439" s="268"/>
      <c r="BY439" s="268"/>
      <c r="BZ439" s="268"/>
      <c r="CA439" s="268"/>
      <c r="CB439" s="268"/>
      <c r="CC439" s="268"/>
      <c r="CD439" s="268"/>
      <c r="CE439" s="268"/>
      <c r="CF439" s="268"/>
      <c r="CG439" s="268"/>
      <c r="CH439" s="268"/>
      <c r="CI439" s="268"/>
      <c r="CJ439" s="268"/>
      <c r="CK439" s="268"/>
      <c r="CL439" s="268"/>
      <c r="CM439" s="268"/>
      <c r="CN439" s="268"/>
      <c r="CO439" s="268"/>
      <c r="CP439" s="268"/>
      <c r="CQ439" s="268"/>
      <c r="CR439" s="268"/>
      <c r="CS439" s="268"/>
      <c r="CT439" s="268"/>
      <c r="CU439" s="268"/>
      <c r="CV439" s="268"/>
      <c r="CW439" s="268"/>
      <c r="CX439" s="268"/>
      <c r="CY439" s="268"/>
      <c r="CZ439" s="268"/>
      <c r="DA439" s="268"/>
      <c r="DB439" s="268"/>
      <c r="DC439" s="268"/>
      <c r="DD439" s="268"/>
      <c r="DE439" s="268"/>
      <c r="DF439" s="268"/>
      <c r="DG439" s="268"/>
      <c r="DH439" s="268"/>
      <c r="DI439" s="268"/>
      <c r="DJ439" s="268"/>
      <c r="DK439" s="268"/>
      <c r="DL439" s="268"/>
      <c r="DM439" s="268"/>
      <c r="DN439" s="268"/>
      <c r="DO439" s="268"/>
      <c r="DP439" s="268"/>
      <c r="DQ439" s="268"/>
      <c r="DR439" s="268"/>
      <c r="DS439" s="268"/>
      <c r="DT439" s="268"/>
      <c r="DU439" s="268"/>
      <c r="DV439" s="268"/>
      <c r="DW439" s="268"/>
      <c r="DX439" s="268"/>
      <c r="DY439" s="268"/>
      <c r="DZ439" s="268"/>
      <c r="EA439" s="268"/>
      <c r="EB439" s="268"/>
      <c r="EC439" s="268"/>
      <c r="ED439" s="268"/>
      <c r="EE439" s="268"/>
      <c r="EF439" s="268"/>
      <c r="EG439" s="268"/>
      <c r="EH439" s="268"/>
      <c r="EI439" s="268"/>
      <c r="EJ439" s="268"/>
      <c r="EK439" s="268"/>
      <c r="EL439" s="268"/>
      <c r="EM439" s="268"/>
      <c r="EN439" s="268"/>
      <c r="EO439" s="268"/>
      <c r="EP439" s="268"/>
      <c r="EQ439" s="268"/>
      <c r="ER439" s="268"/>
      <c r="ES439" s="268"/>
      <c r="ET439" s="268"/>
      <c r="EU439" s="268"/>
      <c r="EV439" s="268"/>
      <c r="EW439" s="268"/>
      <c r="EX439" s="268"/>
      <c r="EY439" s="268"/>
      <c r="EZ439" s="268"/>
      <c r="FA439" s="268"/>
      <c r="FB439" s="268"/>
      <c r="FC439" s="268"/>
      <c r="FD439" s="268"/>
      <c r="FE439" s="268"/>
      <c r="FF439" s="268"/>
      <c r="FG439" s="268"/>
      <c r="FH439" s="268"/>
      <c r="FI439" s="268"/>
      <c r="FJ439" s="268"/>
      <c r="FK439" s="268"/>
      <c r="FL439" s="268"/>
      <c r="FM439" s="268"/>
      <c r="FN439" s="268"/>
      <c r="FO439" s="268"/>
      <c r="FP439" s="268"/>
      <c r="FQ439" s="268"/>
      <c r="FR439" s="268"/>
      <c r="FS439" s="268"/>
      <c r="FT439" s="268"/>
      <c r="FU439" s="268"/>
      <c r="FV439" s="268"/>
      <c r="FW439" s="268"/>
      <c r="FX439" s="268"/>
      <c r="FY439" s="268"/>
      <c r="FZ439" s="268"/>
      <c r="GA439" s="268"/>
      <c r="GB439" s="268"/>
      <c r="GC439" s="268"/>
      <c r="GD439" s="268"/>
      <c r="GE439" s="268"/>
      <c r="GF439" s="268"/>
      <c r="GG439" s="268"/>
      <c r="GH439" s="268"/>
      <c r="GI439" s="268"/>
      <c r="GJ439" s="268"/>
      <c r="GK439" s="268"/>
      <c r="GL439" s="268"/>
      <c r="GM439" s="268"/>
      <c r="GN439" s="268"/>
      <c r="GO439" s="268"/>
      <c r="GP439" s="268"/>
      <c r="GQ439" s="268"/>
      <c r="GR439" s="268"/>
      <c r="GS439" s="268"/>
      <c r="GT439" s="268"/>
      <c r="GU439" s="268"/>
      <c r="GV439" s="268"/>
      <c r="GW439" s="268"/>
      <c r="GX439" s="268"/>
      <c r="GY439" s="268"/>
      <c r="GZ439" s="268"/>
      <c r="HA439" s="268"/>
      <c r="HB439" s="268"/>
      <c r="HC439" s="268"/>
      <c r="HD439" s="268"/>
      <c r="HE439" s="268"/>
      <c r="HF439" s="268"/>
      <c r="HG439" s="268"/>
      <c r="HH439" s="268"/>
      <c r="HI439" s="268"/>
      <c r="HJ439" s="268"/>
      <c r="HK439" s="268"/>
      <c r="HL439" s="268"/>
      <c r="HM439" s="268"/>
      <c r="HN439" s="268"/>
      <c r="HO439" s="268"/>
      <c r="HP439" s="268"/>
      <c r="HQ439" s="268"/>
      <c r="HR439" s="268"/>
      <c r="HS439" s="268"/>
      <c r="HT439" s="268"/>
      <c r="HU439" s="268"/>
      <c r="HV439" s="268"/>
      <c r="HW439" s="268"/>
      <c r="HX439" s="268"/>
      <c r="HY439" s="268"/>
      <c r="HZ439" s="268"/>
      <c r="IA439" s="268"/>
      <c r="IB439" s="268"/>
      <c r="IC439" s="268"/>
      <c r="ID439" s="268"/>
      <c r="IE439" s="268"/>
      <c r="IF439" s="268"/>
      <c r="IG439" s="268"/>
      <c r="IH439" s="268"/>
      <c r="II439" s="268"/>
      <c r="IJ439" s="268"/>
      <c r="IK439" s="268"/>
      <c r="IL439" s="268"/>
      <c r="IM439" s="268"/>
      <c r="IN439" s="268"/>
      <c r="IO439" s="268"/>
      <c r="IP439" s="268"/>
      <c r="IQ439" s="268"/>
      <c r="IR439" s="268"/>
      <c r="IS439" s="268"/>
      <c r="IT439" s="268"/>
      <c r="IU439" s="268"/>
      <c r="IV439" s="268"/>
      <c r="IW439" s="268"/>
      <c r="IX439" s="268"/>
      <c r="IY439" s="268"/>
      <c r="IZ439" s="268"/>
      <c r="JA439" s="268"/>
      <c r="JB439" s="268"/>
      <c r="JC439" s="268"/>
      <c r="JD439" s="268"/>
      <c r="JE439" s="268"/>
      <c r="JF439" s="268"/>
      <c r="JG439" s="268"/>
      <c r="JH439" s="268"/>
      <c r="JI439" s="268"/>
      <c r="JJ439" s="268"/>
      <c r="JK439" s="268"/>
      <c r="JL439" s="268"/>
      <c r="JM439" s="268"/>
      <c r="JN439" s="268"/>
      <c r="JO439" s="268"/>
      <c r="JP439" s="268"/>
      <c r="JQ439" s="268"/>
      <c r="JR439" s="268"/>
      <c r="JS439" s="268"/>
      <c r="JT439" s="268"/>
      <c r="JU439" s="268"/>
      <c r="JV439" s="268"/>
      <c r="JW439" s="268"/>
      <c r="JX439" s="268"/>
      <c r="JY439" s="268"/>
      <c r="JZ439" s="268"/>
      <c r="KA439" s="268"/>
      <c r="KB439" s="268"/>
      <c r="KC439" s="268"/>
      <c r="KD439" s="268"/>
      <c r="KE439" s="268"/>
      <c r="KF439" s="268"/>
      <c r="KG439" s="268"/>
      <c r="KH439" s="268"/>
      <c r="KI439" s="268"/>
      <c r="KJ439" s="268"/>
      <c r="KK439" s="268"/>
      <c r="KL439" s="268"/>
      <c r="KM439" s="268"/>
      <c r="KN439" s="268"/>
      <c r="KO439" s="268"/>
      <c r="KP439" s="268"/>
      <c r="KQ439" s="268"/>
      <c r="KR439" s="268"/>
      <c r="KS439" s="268"/>
      <c r="KT439" s="268"/>
      <c r="KU439" s="268"/>
      <c r="KV439" s="268"/>
      <c r="KW439" s="268"/>
      <c r="KX439" s="268"/>
      <c r="KY439" s="268"/>
      <c r="KZ439" s="268"/>
      <c r="LA439" s="268"/>
      <c r="LB439" s="268"/>
      <c r="LC439" s="268"/>
      <c r="LD439" s="268"/>
      <c r="LE439" s="268"/>
      <c r="LF439" s="268"/>
      <c r="LG439" s="268"/>
      <c r="LH439" s="268"/>
      <c r="LI439" s="268"/>
      <c r="LJ439" s="268"/>
      <c r="LK439" s="268"/>
      <c r="LL439" s="268"/>
      <c r="LM439" s="268"/>
      <c r="LN439" s="268"/>
      <c r="LO439" s="268"/>
      <c r="LP439" s="268"/>
      <c r="LQ439" s="268"/>
      <c r="LR439" s="268"/>
      <c r="LS439" s="268"/>
      <c r="LT439" s="268"/>
      <c r="LU439" s="268"/>
      <c r="LV439" s="268"/>
      <c r="LW439" s="268"/>
      <c r="LX439" s="268"/>
      <c r="LY439" s="268"/>
      <c r="LZ439" s="268"/>
      <c r="MA439" s="268"/>
      <c r="MB439" s="268"/>
      <c r="MC439" s="268"/>
      <c r="MD439" s="268"/>
      <c r="ME439" s="268"/>
      <c r="MF439" s="268"/>
      <c r="MG439" s="268"/>
      <c r="MH439" s="268"/>
      <c r="MI439" s="268"/>
      <c r="MJ439" s="268"/>
      <c r="MK439" s="268"/>
      <c r="ML439" s="268"/>
      <c r="MM439" s="268"/>
      <c r="MN439" s="268"/>
      <c r="MO439" s="268"/>
      <c r="MP439" s="268"/>
      <c r="MQ439" s="268"/>
      <c r="MR439" s="268"/>
      <c r="MS439" s="268"/>
      <c r="MT439" s="268"/>
      <c r="MU439" s="268"/>
      <c r="MV439" s="268"/>
      <c r="MW439" s="268"/>
      <c r="MX439" s="268"/>
      <c r="MY439" s="268"/>
      <c r="MZ439" s="268"/>
      <c r="NA439" s="268"/>
      <c r="NB439" s="268"/>
      <c r="NC439" s="268"/>
      <c r="ND439" s="268"/>
      <c r="NE439" s="268"/>
      <c r="NF439" s="268"/>
      <c r="NG439" s="268"/>
      <c r="NH439" s="268"/>
      <c r="NI439" s="268"/>
      <c r="NJ439" s="268"/>
      <c r="NK439" s="268"/>
      <c r="NL439" s="268"/>
      <c r="NM439" s="268"/>
      <c r="NN439" s="268"/>
      <c r="NO439" s="268"/>
      <c r="NP439" s="268"/>
      <c r="NQ439" s="268"/>
      <c r="NR439" s="268"/>
      <c r="NS439" s="268"/>
      <c r="NT439" s="268"/>
      <c r="NU439" s="268"/>
      <c r="NV439" s="268"/>
      <c r="NW439" s="268"/>
      <c r="NX439" s="268"/>
      <c r="NY439" s="268"/>
      <c r="NZ439" s="268"/>
      <c r="OA439" s="268"/>
      <c r="OB439" s="268"/>
      <c r="OC439" s="268"/>
      <c r="OD439" s="268"/>
      <c r="OE439" s="268"/>
      <c r="OF439" s="268"/>
      <c r="OG439" s="268"/>
      <c r="OH439" s="268"/>
      <c r="OI439" s="268"/>
      <c r="OJ439" s="268"/>
      <c r="OK439" s="268"/>
      <c r="OL439" s="268"/>
      <c r="OM439" s="268"/>
      <c r="ON439" s="268"/>
      <c r="OO439" s="268"/>
      <c r="OP439" s="268"/>
      <c r="OQ439" s="268"/>
      <c r="OR439" s="268"/>
      <c r="OS439" s="268"/>
      <c r="OT439" s="268"/>
      <c r="OU439" s="268"/>
      <c r="OV439" s="268"/>
      <c r="OW439" s="268"/>
      <c r="OX439" s="268"/>
      <c r="OY439" s="268"/>
      <c r="OZ439" s="268"/>
      <c r="PA439" s="268"/>
      <c r="PB439" s="268"/>
      <c r="PC439" s="268"/>
      <c r="PD439" s="268"/>
      <c r="PE439" s="268"/>
      <c r="PF439" s="268"/>
      <c r="PG439" s="268"/>
      <c r="PH439" s="268"/>
      <c r="PI439" s="268"/>
      <c r="PJ439" s="268"/>
      <c r="PK439" s="268"/>
      <c r="PL439" s="268"/>
      <c r="PM439" s="268"/>
      <c r="PN439" s="268"/>
      <c r="PO439" s="268"/>
      <c r="PP439" s="268"/>
      <c r="PQ439" s="268"/>
      <c r="PR439" s="268"/>
      <c r="PS439" s="268"/>
      <c r="PT439" s="268"/>
      <c r="PU439" s="268"/>
      <c r="PV439" s="268"/>
      <c r="PW439" s="268"/>
      <c r="PX439" s="268"/>
      <c r="PY439" s="268"/>
      <c r="PZ439" s="268"/>
      <c r="QA439" s="268"/>
      <c r="QB439" s="268"/>
      <c r="QC439" s="268"/>
      <c r="QD439" s="268"/>
      <c r="QE439" s="268"/>
      <c r="QF439" s="268"/>
      <c r="QG439" s="268"/>
      <c r="QH439" s="268"/>
      <c r="QI439" s="268"/>
      <c r="QJ439" s="268"/>
      <c r="QK439" s="268"/>
      <c r="QL439" s="268"/>
      <c r="QM439" s="268"/>
      <c r="QN439" s="268"/>
      <c r="QO439" s="268"/>
      <c r="QP439" s="268"/>
      <c r="QQ439" s="268"/>
      <c r="QR439" s="268"/>
      <c r="QS439" s="268"/>
      <c r="QT439" s="268"/>
      <c r="QU439" s="268"/>
      <c r="QV439" s="268"/>
      <c r="QW439" s="268"/>
      <c r="QX439" s="268"/>
      <c r="QY439" s="268"/>
      <c r="QZ439" s="268"/>
      <c r="RA439" s="268"/>
      <c r="RB439" s="268"/>
      <c r="RC439" s="268"/>
      <c r="RD439" s="268"/>
      <c r="RE439" s="268"/>
      <c r="RF439" s="268"/>
      <c r="RG439" s="268"/>
      <c r="RH439" s="268"/>
      <c r="RI439" s="268"/>
      <c r="RJ439" s="268"/>
      <c r="RK439" s="268"/>
      <c r="RL439" s="268"/>
      <c r="RM439" s="268"/>
      <c r="RN439" s="268"/>
      <c r="RO439" s="268"/>
      <c r="RP439" s="268"/>
      <c r="RQ439" s="268"/>
      <c r="RR439" s="268"/>
      <c r="RS439" s="268"/>
      <c r="RT439" s="268"/>
      <c r="RU439" s="268"/>
      <c r="RV439" s="268"/>
      <c r="RW439" s="268"/>
      <c r="RX439" s="268"/>
      <c r="RY439" s="268"/>
      <c r="RZ439" s="268"/>
      <c r="SA439" s="268"/>
      <c r="SB439" s="268"/>
      <c r="SC439" s="268"/>
      <c r="SD439" s="268"/>
      <c r="SE439" s="268"/>
      <c r="SF439" s="268"/>
      <c r="SG439" s="268"/>
      <c r="SH439" s="268"/>
      <c r="SI439" s="268"/>
      <c r="SJ439" s="268"/>
      <c r="SK439" s="268"/>
      <c r="SL439" s="268"/>
      <c r="SM439" s="268"/>
      <c r="SN439" s="268"/>
      <c r="SO439" s="268"/>
      <c r="SP439" s="268"/>
      <c r="SQ439" s="268"/>
      <c r="SR439" s="268"/>
      <c r="SS439" s="268"/>
      <c r="ST439" s="268"/>
      <c r="SU439" s="268"/>
      <c r="SV439" s="268"/>
      <c r="SW439" s="268"/>
      <c r="SX439" s="268"/>
      <c r="SY439" s="268"/>
      <c r="SZ439" s="268"/>
      <c r="TA439" s="268"/>
      <c r="TB439" s="268"/>
      <c r="TC439" s="268"/>
      <c r="TD439" s="268"/>
      <c r="TE439" s="268"/>
      <c r="TF439" s="268"/>
      <c r="TG439" s="268"/>
      <c r="TH439" s="268"/>
      <c r="TI439" s="268"/>
      <c r="TJ439" s="268"/>
      <c r="TK439" s="268"/>
      <c r="TL439" s="268"/>
      <c r="TM439" s="268"/>
      <c r="TN439" s="268"/>
      <c r="TO439" s="268"/>
      <c r="TP439" s="268"/>
      <c r="TQ439" s="268"/>
      <c r="TR439" s="268"/>
      <c r="TS439" s="268"/>
      <c r="TT439" s="268"/>
      <c r="TU439" s="268"/>
      <c r="TV439" s="268"/>
      <c r="TW439" s="268"/>
      <c r="TX439" s="268"/>
      <c r="TY439" s="268"/>
      <c r="TZ439" s="268"/>
      <c r="UA439" s="268"/>
      <c r="UB439" s="268"/>
      <c r="UC439" s="268"/>
      <c r="UD439" s="268"/>
      <c r="UE439" s="268"/>
      <c r="UF439" s="268"/>
      <c r="UG439" s="268"/>
      <c r="UH439" s="268"/>
      <c r="UI439" s="268"/>
      <c r="UJ439" s="268"/>
      <c r="UK439" s="268"/>
      <c r="UL439" s="268"/>
      <c r="UM439" s="268"/>
      <c r="UN439" s="268"/>
      <c r="UO439" s="268"/>
      <c r="UP439" s="268"/>
      <c r="UQ439" s="268"/>
      <c r="UR439" s="268"/>
      <c r="US439" s="268"/>
      <c r="UT439" s="268"/>
      <c r="UU439" s="268"/>
      <c r="UV439" s="268"/>
      <c r="UW439" s="268"/>
      <c r="UX439" s="268"/>
      <c r="UY439" s="268"/>
      <c r="UZ439" s="268"/>
      <c r="VA439" s="268"/>
      <c r="VB439" s="268"/>
      <c r="VC439" s="268"/>
      <c r="VD439" s="268"/>
      <c r="VE439" s="268"/>
      <c r="VF439" s="268"/>
      <c r="VG439" s="268"/>
      <c r="VH439" s="268"/>
      <c r="VI439" s="268"/>
      <c r="VJ439" s="268"/>
      <c r="VK439" s="268"/>
      <c r="VL439" s="268"/>
      <c r="VM439" s="268"/>
      <c r="VN439" s="268"/>
      <c r="VO439" s="268"/>
      <c r="VP439" s="268"/>
      <c r="VQ439" s="268"/>
      <c r="VR439" s="268"/>
      <c r="VS439" s="268"/>
      <c r="VT439" s="268"/>
      <c r="VU439" s="268"/>
      <c r="VV439" s="268"/>
      <c r="VW439" s="268"/>
      <c r="VX439" s="268"/>
      <c r="VY439" s="268"/>
      <c r="VZ439" s="268"/>
      <c r="WA439" s="268"/>
      <c r="WB439" s="268"/>
      <c r="WC439" s="268"/>
      <c r="WD439" s="268"/>
      <c r="WE439" s="268"/>
      <c r="WF439" s="268"/>
      <c r="WG439" s="268"/>
      <c r="WH439" s="268"/>
      <c r="WI439" s="268"/>
      <c r="WJ439" s="268"/>
      <c r="WK439" s="268"/>
      <c r="WL439" s="268"/>
      <c r="WM439" s="268"/>
      <c r="WN439" s="268"/>
      <c r="WO439" s="268"/>
      <c r="WP439" s="268"/>
      <c r="WQ439" s="268"/>
      <c r="WR439" s="268"/>
      <c r="WS439" s="268"/>
      <c r="WT439" s="268"/>
      <c r="WU439" s="268"/>
      <c r="WV439" s="268"/>
      <c r="WW439" s="268"/>
      <c r="WX439" s="268"/>
      <c r="WY439" s="268"/>
      <c r="WZ439" s="268"/>
      <c r="XA439" s="268"/>
      <c r="XB439" s="268"/>
      <c r="XC439" s="268"/>
      <c r="XD439" s="268"/>
      <c r="XE439" s="268"/>
      <c r="XF439" s="268"/>
      <c r="XG439" s="268"/>
      <c r="XH439" s="268"/>
      <c r="XI439" s="268"/>
      <c r="XJ439" s="268"/>
      <c r="XK439" s="268"/>
      <c r="XL439" s="268"/>
      <c r="XM439" s="268"/>
      <c r="XN439" s="268"/>
      <c r="XO439" s="268"/>
      <c r="XP439" s="268"/>
      <c r="XQ439" s="268"/>
      <c r="XR439" s="268"/>
      <c r="XS439" s="268"/>
      <c r="XT439" s="268"/>
      <c r="XU439" s="268"/>
      <c r="XV439" s="268"/>
      <c r="XW439" s="268"/>
      <c r="XX439" s="268"/>
      <c r="XY439" s="268"/>
      <c r="XZ439" s="268"/>
      <c r="YA439" s="268"/>
      <c r="YB439" s="268"/>
      <c r="YC439" s="268"/>
      <c r="YD439" s="268"/>
      <c r="YE439" s="268"/>
      <c r="YF439" s="268"/>
      <c r="YG439" s="268"/>
      <c r="YH439" s="268"/>
      <c r="YI439" s="268"/>
      <c r="YJ439" s="268"/>
      <c r="YK439" s="268"/>
      <c r="YL439" s="268"/>
      <c r="YM439" s="268"/>
      <c r="YN439" s="268"/>
      <c r="YO439" s="268"/>
      <c r="YP439" s="268"/>
      <c r="YQ439" s="268"/>
      <c r="YR439" s="268"/>
      <c r="YS439" s="268"/>
      <c r="YT439" s="268"/>
      <c r="YU439" s="268"/>
      <c r="YV439" s="268"/>
      <c r="YW439" s="268"/>
      <c r="YX439" s="268"/>
      <c r="YY439" s="268"/>
      <c r="YZ439" s="268"/>
      <c r="ZA439" s="268"/>
      <c r="ZB439" s="268"/>
      <c r="ZC439" s="268"/>
      <c r="ZD439" s="268"/>
      <c r="ZE439" s="268"/>
      <c r="ZF439" s="268"/>
      <c r="ZG439" s="268"/>
      <c r="ZH439" s="268"/>
      <c r="ZI439" s="268"/>
      <c r="ZJ439" s="268"/>
      <c r="ZK439" s="268"/>
      <c r="ZL439" s="268"/>
      <c r="ZM439" s="268"/>
      <c r="ZN439" s="268"/>
      <c r="ZO439" s="268"/>
      <c r="ZP439" s="268"/>
      <c r="ZQ439" s="268"/>
      <c r="ZR439" s="268"/>
      <c r="ZS439" s="268"/>
      <c r="ZT439" s="268"/>
      <c r="ZU439" s="268"/>
      <c r="ZV439" s="268"/>
      <c r="ZW439" s="268"/>
      <c r="ZX439" s="268"/>
      <c r="ZY439" s="268"/>
      <c r="ZZ439" s="268"/>
      <c r="AAA439" s="268"/>
      <c r="AAB439" s="268"/>
      <c r="AAC439" s="268"/>
      <c r="AAD439" s="268"/>
      <c r="AAE439" s="268"/>
      <c r="AAF439" s="268"/>
      <c r="AAG439" s="268"/>
      <c r="AAH439" s="268"/>
      <c r="AAI439" s="268"/>
      <c r="AAJ439" s="268"/>
      <c r="AAK439" s="268"/>
      <c r="AAL439" s="268"/>
      <c r="AAM439" s="268"/>
      <c r="AAN439" s="268"/>
      <c r="AAO439" s="268"/>
      <c r="AAP439" s="268"/>
      <c r="AAQ439" s="268"/>
      <c r="AAR439" s="268"/>
      <c r="AAS439" s="268"/>
      <c r="AAT439" s="268"/>
      <c r="AAU439" s="268"/>
      <c r="AAV439" s="268"/>
      <c r="AAW439" s="268"/>
      <c r="AAX439" s="268"/>
      <c r="AAY439" s="268"/>
      <c r="AAZ439" s="268"/>
      <c r="ABA439" s="268"/>
      <c r="ABB439" s="268"/>
      <c r="ABC439" s="268"/>
      <c r="ABD439" s="268"/>
      <c r="ABE439" s="268"/>
      <c r="ABF439" s="268"/>
      <c r="ABG439" s="268"/>
      <c r="ABH439" s="268"/>
      <c r="ABI439" s="268"/>
      <c r="ABJ439" s="268"/>
      <c r="ABK439" s="268"/>
      <c r="ABL439" s="268"/>
      <c r="ABM439" s="268"/>
      <c r="ABN439" s="268"/>
      <c r="ABO439" s="268"/>
      <c r="ABP439" s="268"/>
      <c r="ABQ439" s="268"/>
      <c r="ABR439" s="268"/>
      <c r="ABS439" s="268"/>
      <c r="ABT439" s="268"/>
      <c r="ABU439" s="268"/>
      <c r="ABV439" s="268"/>
      <c r="ABW439" s="268"/>
      <c r="ABX439" s="268"/>
      <c r="ABY439" s="268"/>
      <c r="ABZ439" s="268"/>
      <c r="ACA439" s="268"/>
      <c r="ACB439" s="268"/>
      <c r="ACC439" s="268"/>
      <c r="ACD439" s="268"/>
      <c r="ACE439" s="268"/>
      <c r="ACF439" s="268"/>
      <c r="ACG439" s="268"/>
      <c r="ACH439" s="268"/>
      <c r="ACI439" s="268"/>
      <c r="ACJ439" s="268"/>
      <c r="ACK439" s="268"/>
      <c r="ACL439" s="268"/>
      <c r="ACM439" s="268"/>
      <c r="ACN439" s="268"/>
      <c r="ACO439" s="268"/>
      <c r="ACP439" s="268"/>
      <c r="ACQ439" s="268"/>
      <c r="ACR439" s="268"/>
      <c r="ACS439" s="268"/>
      <c r="ACT439" s="268"/>
      <c r="ACU439" s="268"/>
      <c r="ACV439" s="268"/>
      <c r="ACW439" s="268"/>
      <c r="ACX439" s="268"/>
      <c r="ACY439" s="268"/>
      <c r="ACZ439" s="268"/>
      <c r="ADA439" s="268"/>
      <c r="ADB439" s="268"/>
      <c r="ADC439" s="268"/>
      <c r="ADD439" s="268"/>
      <c r="ADE439" s="268"/>
      <c r="ADF439" s="268"/>
      <c r="ADG439" s="268"/>
      <c r="ADH439" s="268"/>
      <c r="ADI439" s="268"/>
      <c r="ADJ439" s="268"/>
      <c r="ADK439" s="268"/>
      <c r="ADL439" s="268"/>
      <c r="ADM439" s="268"/>
      <c r="ADN439" s="268"/>
      <c r="ADO439" s="268"/>
      <c r="ADP439" s="268"/>
      <c r="ADQ439" s="268"/>
      <c r="ADR439" s="268"/>
      <c r="ADS439" s="268"/>
      <c r="ADT439" s="268"/>
      <c r="ADU439" s="268"/>
      <c r="ADV439" s="268"/>
      <c r="ADW439" s="268"/>
      <c r="ADX439" s="268"/>
      <c r="ADY439" s="268"/>
      <c r="ADZ439" s="268"/>
      <c r="AEA439" s="268"/>
      <c r="AEB439" s="268"/>
      <c r="AEC439" s="268"/>
      <c r="AED439" s="268"/>
      <c r="AEE439" s="268"/>
      <c r="AEF439" s="268"/>
      <c r="AEG439" s="268"/>
      <c r="AEH439" s="268"/>
      <c r="AEI439" s="268"/>
      <c r="AEJ439" s="268"/>
      <c r="AEK439" s="268"/>
      <c r="AEL439" s="268"/>
      <c r="AEM439" s="268"/>
      <c r="AEN439" s="268"/>
      <c r="AEO439" s="268"/>
      <c r="AEP439" s="268"/>
      <c r="AEQ439" s="268"/>
      <c r="AER439" s="268"/>
      <c r="AES439" s="268"/>
      <c r="AET439" s="268"/>
      <c r="AEU439" s="268"/>
      <c r="AEV439" s="268"/>
      <c r="AEW439" s="268"/>
      <c r="AEX439" s="268"/>
      <c r="AEY439" s="268"/>
      <c r="AEZ439" s="268"/>
      <c r="AFA439" s="268"/>
      <c r="AFB439" s="268"/>
      <c r="AFC439" s="268"/>
      <c r="AFD439" s="268"/>
      <c r="AFE439" s="268"/>
      <c r="AFF439" s="268"/>
      <c r="AFG439" s="268"/>
      <c r="AFH439" s="268"/>
      <c r="AFI439" s="268"/>
      <c r="AFJ439" s="268"/>
      <c r="AFK439" s="268"/>
      <c r="AFL439" s="268"/>
      <c r="AFM439" s="268"/>
      <c r="AFN439" s="268"/>
      <c r="AFO439" s="268"/>
      <c r="AFP439" s="268"/>
      <c r="AFQ439" s="268"/>
      <c r="AFR439" s="268"/>
      <c r="AFS439" s="268"/>
      <c r="AFT439" s="268"/>
      <c r="AFU439" s="268"/>
      <c r="AFV439" s="268"/>
      <c r="AFW439" s="268"/>
      <c r="AFX439" s="268"/>
      <c r="AFY439" s="268"/>
      <c r="AFZ439" s="268"/>
      <c r="AGA439" s="268"/>
      <c r="AGB439" s="268"/>
      <c r="AGC439" s="268"/>
      <c r="AGD439" s="268"/>
      <c r="AGE439" s="268"/>
      <c r="AGF439" s="268"/>
      <c r="AGG439" s="268"/>
      <c r="AGH439" s="268"/>
      <c r="AGI439" s="268"/>
      <c r="AGJ439" s="268"/>
      <c r="AGK439" s="268"/>
      <c r="AGL439" s="268"/>
      <c r="AGM439" s="268"/>
      <c r="AGN439" s="268"/>
      <c r="AGO439" s="268"/>
      <c r="AGP439" s="268"/>
      <c r="AGQ439" s="268"/>
      <c r="AGR439" s="268"/>
      <c r="AGS439" s="268"/>
      <c r="AGT439" s="268"/>
      <c r="AGU439" s="268"/>
      <c r="AGV439" s="268"/>
      <c r="AGW439" s="268"/>
      <c r="AGX439" s="268"/>
      <c r="AGY439" s="268"/>
      <c r="AGZ439" s="268"/>
      <c r="AHA439" s="268"/>
      <c r="AHB439" s="268"/>
      <c r="AHC439" s="268"/>
      <c r="AHD439" s="268"/>
      <c r="AHE439" s="268"/>
      <c r="AHF439" s="268"/>
      <c r="AHG439" s="268"/>
      <c r="AHH439" s="268"/>
      <c r="AHI439" s="268"/>
      <c r="AHJ439" s="268"/>
      <c r="AHK439" s="268"/>
      <c r="AHL439" s="268"/>
      <c r="AHM439" s="268"/>
      <c r="AHN439" s="268"/>
      <c r="AHO439" s="268"/>
      <c r="AHP439" s="268"/>
      <c r="AHQ439" s="268"/>
      <c r="AHR439" s="268"/>
      <c r="AHS439" s="268"/>
      <c r="AHT439" s="268"/>
      <c r="AHU439" s="268"/>
      <c r="AHV439" s="268"/>
      <c r="AHW439" s="268"/>
      <c r="AHX439" s="268"/>
      <c r="AHY439" s="268"/>
      <c r="AHZ439" s="268"/>
      <c r="AIA439" s="268"/>
      <c r="AIB439" s="268"/>
      <c r="AIC439" s="268"/>
      <c r="AID439" s="268"/>
      <c r="AIE439" s="268"/>
      <c r="AIF439" s="268"/>
      <c r="AIG439" s="268"/>
      <c r="AIH439" s="268"/>
      <c r="AII439" s="268"/>
      <c r="AIJ439" s="268"/>
      <c r="AIK439" s="268"/>
      <c r="AIL439" s="268"/>
      <c r="AIM439" s="268"/>
      <c r="AIN439" s="268"/>
      <c r="AIO439" s="268"/>
      <c r="AIP439" s="268"/>
      <c r="AIQ439" s="268"/>
      <c r="AIR439" s="268"/>
      <c r="AIS439" s="268"/>
      <c r="AIT439" s="268"/>
      <c r="AIU439" s="268"/>
      <c r="AIV439" s="268"/>
      <c r="AIW439" s="268"/>
      <c r="AIX439" s="268"/>
      <c r="AIY439" s="268"/>
      <c r="AIZ439" s="268"/>
      <c r="AJA439" s="268"/>
      <c r="AJB439" s="268"/>
      <c r="AJC439" s="268"/>
      <c r="AJD439" s="268"/>
      <c r="AJE439" s="268"/>
      <c r="AJF439" s="268"/>
      <c r="AJG439" s="268"/>
      <c r="AJH439" s="268"/>
      <c r="AJI439" s="268"/>
      <c r="AJJ439" s="268"/>
      <c r="AJK439" s="268"/>
      <c r="AJL439" s="268"/>
      <c r="AJM439" s="268"/>
      <c r="AJN439" s="268"/>
      <c r="AJO439" s="268"/>
      <c r="AJP439" s="268"/>
      <c r="AJQ439" s="268"/>
      <c r="AJR439" s="268"/>
      <c r="AJS439" s="268"/>
      <c r="AJT439" s="268"/>
      <c r="AJU439" s="268"/>
      <c r="AJV439" s="268"/>
      <c r="AJW439" s="268"/>
      <c r="AJX439" s="268"/>
      <c r="AJY439" s="268"/>
      <c r="AJZ439" s="268"/>
      <c r="AKA439" s="268"/>
      <c r="AKB439" s="268"/>
      <c r="AKC439" s="268"/>
      <c r="AKD439" s="268"/>
      <c r="AKE439" s="268"/>
      <c r="AKF439" s="268"/>
      <c r="AKG439" s="268"/>
      <c r="AKH439" s="268"/>
      <c r="AKI439" s="268"/>
      <c r="AKJ439" s="268"/>
      <c r="AKK439" s="268"/>
      <c r="AKL439" s="268"/>
      <c r="AKM439" s="268"/>
      <c r="AKN439" s="268"/>
      <c r="AKO439" s="268"/>
      <c r="AKP439" s="268"/>
      <c r="AKQ439" s="268"/>
      <c r="AKR439" s="268"/>
      <c r="AKS439" s="268"/>
      <c r="AKT439" s="268"/>
      <c r="AKU439" s="268"/>
      <c r="AKV439" s="268"/>
      <c r="AKW439" s="268"/>
      <c r="AKX439" s="268"/>
      <c r="AKY439" s="268"/>
      <c r="AKZ439" s="268"/>
      <c r="ALA439" s="268"/>
      <c r="ALB439" s="268"/>
      <c r="ALC439" s="268"/>
      <c r="ALD439" s="268"/>
      <c r="ALE439" s="268"/>
      <c r="ALF439" s="268"/>
      <c r="ALG439" s="268"/>
      <c r="ALH439" s="268"/>
      <c r="ALI439" s="268"/>
      <c r="ALJ439" s="268"/>
      <c r="ALK439" s="268"/>
      <c r="ALL439" s="268"/>
      <c r="ALM439" s="268"/>
      <c r="ALN439" s="268"/>
      <c r="ALO439" s="268"/>
      <c r="ALP439" s="268"/>
      <c r="ALQ439" s="268"/>
      <c r="ALR439" s="268"/>
      <c r="ALS439" s="268"/>
      <c r="ALT439" s="268"/>
      <c r="ALU439" s="268"/>
      <c r="ALV439" s="268"/>
      <c r="ALW439" s="268"/>
      <c r="ALX439" s="268"/>
      <c r="ALY439" s="268"/>
      <c r="ALZ439" s="268"/>
      <c r="AMA439" s="268"/>
      <c r="AMB439" s="268"/>
      <c r="AMC439" s="268"/>
      <c r="AMD439" s="268"/>
      <c r="AME439" s="268"/>
      <c r="AMF439" s="268"/>
      <c r="AMG439" s="268"/>
      <c r="AMH439" s="268"/>
      <c r="AMI439" s="268"/>
      <c r="AMJ439" s="268"/>
      <c r="AMK439" s="268"/>
      <c r="AML439" s="268"/>
      <c r="AMM439" s="268"/>
      <c r="AMN439" s="268"/>
      <c r="AMO439" s="268"/>
      <c r="AMP439" s="268"/>
      <c r="AMQ439" s="268"/>
      <c r="AMR439" s="268"/>
      <c r="AMS439" s="268"/>
      <c r="AMT439" s="268"/>
      <c r="AMU439" s="268"/>
      <c r="AMV439" s="268"/>
      <c r="AMW439" s="268"/>
      <c r="AMX439" s="268"/>
      <c r="AMY439" s="268"/>
      <c r="AMZ439" s="268"/>
      <c r="ANA439" s="268"/>
      <c r="ANB439" s="268"/>
      <c r="ANC439" s="268"/>
      <c r="AND439" s="268"/>
      <c r="ANE439" s="268"/>
      <c r="ANF439" s="268"/>
      <c r="ANG439" s="268"/>
      <c r="ANH439" s="268"/>
      <c r="ANI439" s="268"/>
      <c r="ANJ439" s="268"/>
      <c r="ANK439" s="268"/>
      <c r="ANL439" s="268"/>
      <c r="ANM439" s="268"/>
      <c r="ANN439" s="268"/>
      <c r="ANO439" s="268"/>
      <c r="ANP439" s="268"/>
      <c r="ANQ439" s="268"/>
      <c r="ANR439" s="268"/>
      <c r="ANS439" s="268"/>
      <c r="ANT439" s="268"/>
      <c r="ANU439" s="268"/>
      <c r="ANV439" s="268"/>
      <c r="ANW439" s="268"/>
      <c r="ANX439" s="268"/>
      <c r="ANY439" s="268"/>
      <c r="ANZ439" s="268"/>
      <c r="AOA439" s="268"/>
      <c r="AOB439" s="268"/>
      <c r="AOC439" s="268"/>
      <c r="AOD439" s="268"/>
      <c r="AOE439" s="268"/>
      <c r="AOF439" s="268"/>
      <c r="AOG439" s="268"/>
      <c r="AOH439" s="268"/>
      <c r="AOI439" s="268"/>
      <c r="AOJ439" s="268"/>
      <c r="AOK439" s="268"/>
      <c r="AOL439" s="268"/>
      <c r="AOM439" s="268"/>
      <c r="AON439" s="268"/>
      <c r="AOO439" s="268"/>
      <c r="AOP439" s="268"/>
      <c r="AOQ439" s="268"/>
      <c r="AOR439" s="268"/>
      <c r="AOS439" s="268"/>
      <c r="AOT439" s="268"/>
      <c r="AOU439" s="268"/>
      <c r="AOV439" s="268"/>
      <c r="AOW439" s="268"/>
      <c r="AOX439" s="268"/>
      <c r="AOY439" s="268"/>
      <c r="AOZ439" s="268"/>
      <c r="APA439" s="268"/>
      <c r="APB439" s="268"/>
      <c r="APC439" s="268"/>
      <c r="APD439" s="268"/>
      <c r="APE439" s="268"/>
      <c r="APF439" s="268"/>
      <c r="APG439" s="268"/>
      <c r="APH439" s="268"/>
      <c r="API439" s="268"/>
      <c r="APJ439" s="268"/>
      <c r="APK439" s="268"/>
      <c r="APL439" s="268"/>
      <c r="APM439" s="268"/>
      <c r="APN439" s="268"/>
      <c r="APO439" s="268"/>
      <c r="APP439" s="268"/>
      <c r="APQ439" s="268"/>
      <c r="APR439" s="268"/>
      <c r="APS439" s="268"/>
      <c r="APT439" s="268"/>
      <c r="APU439" s="268"/>
      <c r="APV439" s="268"/>
      <c r="APW439" s="268"/>
      <c r="APX439" s="268"/>
      <c r="APY439" s="268"/>
      <c r="APZ439" s="268"/>
      <c r="AQA439" s="268"/>
      <c r="AQB439" s="268"/>
      <c r="AQC439" s="268"/>
      <c r="AQD439" s="268"/>
      <c r="AQE439" s="268"/>
      <c r="AQF439" s="268"/>
      <c r="AQG439" s="268"/>
      <c r="AQH439" s="268"/>
      <c r="AQI439" s="268"/>
      <c r="AQJ439" s="268"/>
      <c r="AQK439" s="268"/>
      <c r="AQL439" s="268"/>
      <c r="AQM439" s="268"/>
      <c r="AQN439" s="268"/>
      <c r="AQO439" s="268"/>
      <c r="AQP439" s="268"/>
      <c r="AQQ439" s="268"/>
      <c r="AQR439" s="268"/>
      <c r="AQS439" s="268"/>
      <c r="AQT439" s="268"/>
      <c r="AQU439" s="268"/>
      <c r="AQV439" s="268"/>
      <c r="AQW439" s="268"/>
      <c r="AQX439" s="268"/>
      <c r="AQY439" s="268"/>
      <c r="AQZ439" s="268"/>
      <c r="ARA439" s="268"/>
      <c r="ARB439" s="268"/>
      <c r="ARC439" s="268"/>
      <c r="ARD439" s="268"/>
      <c r="ARE439" s="268"/>
      <c r="ARF439" s="268"/>
      <c r="ARG439" s="268"/>
      <c r="ARH439" s="268"/>
      <c r="ARI439" s="268"/>
      <c r="ARJ439" s="268"/>
      <c r="ARK439" s="268"/>
      <c r="ARL439" s="268"/>
      <c r="ARM439" s="268"/>
      <c r="ARN439" s="268"/>
      <c r="ARO439" s="268"/>
      <c r="ARP439" s="268"/>
      <c r="ARQ439" s="268"/>
      <c r="ARR439" s="268"/>
      <c r="ARS439" s="268"/>
      <c r="ART439" s="268"/>
      <c r="ARU439" s="268"/>
      <c r="ARV439" s="268"/>
      <c r="ARW439" s="268"/>
      <c r="ARX439" s="268"/>
      <c r="ARY439" s="268"/>
      <c r="ARZ439" s="268"/>
      <c r="ASA439" s="268"/>
      <c r="ASB439" s="268"/>
      <c r="ASC439" s="268"/>
      <c r="ASD439" s="268"/>
      <c r="ASE439" s="268"/>
      <c r="ASF439" s="268"/>
      <c r="ASG439" s="268"/>
      <c r="ASH439" s="268"/>
      <c r="ASI439" s="268"/>
      <c r="ASJ439" s="268"/>
      <c r="ASK439" s="268"/>
      <c r="ASL439" s="268"/>
      <c r="ASM439" s="268"/>
      <c r="ASN439" s="268"/>
      <c r="ASO439" s="268"/>
      <c r="ASP439" s="268"/>
      <c r="ASQ439" s="268"/>
      <c r="ASR439" s="268"/>
      <c r="ASS439" s="268"/>
      <c r="AST439" s="268"/>
      <c r="ASU439" s="268"/>
      <c r="ASV439" s="268"/>
      <c r="ASW439" s="268"/>
      <c r="ASX439" s="268"/>
      <c r="ASY439" s="268"/>
      <c r="ASZ439" s="268"/>
      <c r="ATA439" s="268"/>
      <c r="ATB439" s="268"/>
      <c r="ATC439" s="268"/>
      <c r="ATD439" s="268"/>
      <c r="ATE439" s="268"/>
      <c r="ATF439" s="268"/>
      <c r="ATG439" s="268"/>
      <c r="ATH439" s="268"/>
      <c r="ATI439" s="268"/>
      <c r="ATJ439" s="268"/>
      <c r="ATK439" s="268"/>
      <c r="ATL439" s="268"/>
      <c r="ATM439" s="268"/>
      <c r="ATN439" s="268"/>
      <c r="ATO439" s="268"/>
      <c r="ATP439" s="268"/>
      <c r="ATQ439" s="268"/>
      <c r="ATR439" s="268"/>
      <c r="ATS439" s="268"/>
      <c r="ATT439" s="268"/>
      <c r="ATU439" s="268"/>
      <c r="ATV439" s="268"/>
      <c r="ATW439" s="268"/>
      <c r="ATX439" s="268"/>
      <c r="ATY439" s="268"/>
      <c r="ATZ439" s="268"/>
      <c r="AUA439" s="268"/>
      <c r="AUB439" s="268"/>
      <c r="AUC439" s="268"/>
      <c r="AUD439" s="268"/>
      <c r="AUE439" s="268"/>
      <c r="AUF439" s="268"/>
      <c r="AUG439" s="268"/>
      <c r="AUH439" s="268"/>
      <c r="AUI439" s="268"/>
      <c r="AUJ439" s="268"/>
      <c r="AUK439" s="268"/>
      <c r="AUL439" s="268"/>
      <c r="AUM439" s="268"/>
      <c r="AUN439" s="268"/>
      <c r="AUO439" s="268"/>
      <c r="AUP439" s="268"/>
      <c r="AUQ439" s="268"/>
      <c r="AUR439" s="268"/>
      <c r="AUS439" s="268"/>
      <c r="AUT439" s="268"/>
      <c r="AUU439" s="268"/>
      <c r="AUV439" s="268"/>
      <c r="AUW439" s="268"/>
      <c r="AUX439" s="268"/>
      <c r="AUY439" s="268"/>
      <c r="AUZ439" s="268"/>
      <c r="AVA439" s="268"/>
      <c r="AVB439" s="268"/>
      <c r="AVC439" s="268"/>
      <c r="AVD439" s="268"/>
      <c r="AVE439" s="268"/>
      <c r="AVF439" s="268"/>
      <c r="AVG439" s="268"/>
      <c r="AVH439" s="268"/>
      <c r="AVI439" s="268"/>
      <c r="AVJ439" s="268"/>
      <c r="AVK439" s="268"/>
      <c r="AVL439" s="268"/>
      <c r="AVM439" s="268"/>
      <c r="AVN439" s="268"/>
      <c r="AVO439" s="268"/>
      <c r="AVP439" s="268"/>
      <c r="AVQ439" s="268"/>
      <c r="AVR439" s="268"/>
      <c r="AVS439" s="268"/>
      <c r="AVT439" s="268"/>
      <c r="AVU439" s="268"/>
      <c r="AVV439" s="268"/>
      <c r="AVW439" s="268"/>
      <c r="AVX439" s="268"/>
      <c r="AVY439" s="268"/>
      <c r="AVZ439" s="268"/>
      <c r="AWA439" s="268"/>
      <c r="AWB439" s="268"/>
      <c r="AWC439" s="268"/>
      <c r="AWD439" s="268"/>
      <c r="AWE439" s="268"/>
      <c r="AWF439" s="268"/>
      <c r="AWG439" s="268"/>
      <c r="AWH439" s="268"/>
      <c r="AWI439" s="268"/>
      <c r="AWJ439" s="268"/>
      <c r="AWK439" s="268"/>
      <c r="AWL439" s="268"/>
      <c r="AWM439" s="268"/>
      <c r="AWN439" s="268"/>
      <c r="AWO439" s="268"/>
      <c r="AWP439" s="268"/>
      <c r="AWQ439" s="268"/>
      <c r="AWR439" s="268"/>
      <c r="AWS439" s="268"/>
      <c r="AWT439" s="268"/>
      <c r="AWU439" s="268"/>
      <c r="AWV439" s="268"/>
      <c r="AWW439" s="268"/>
      <c r="AWX439" s="268"/>
      <c r="AWY439" s="268"/>
      <c r="AWZ439" s="268"/>
      <c r="AXA439" s="268"/>
      <c r="AXB439" s="268"/>
      <c r="AXC439" s="268"/>
      <c r="AXD439" s="268"/>
      <c r="AXE439" s="268"/>
      <c r="AXF439" s="268"/>
      <c r="AXG439" s="268"/>
      <c r="AXH439" s="268"/>
      <c r="AXI439" s="268"/>
      <c r="AXJ439" s="268"/>
      <c r="AXK439" s="268"/>
      <c r="AXL439" s="268"/>
      <c r="AXM439" s="268"/>
      <c r="AXN439" s="268"/>
      <c r="AXO439" s="268"/>
      <c r="AXP439" s="268"/>
      <c r="AXQ439" s="268"/>
      <c r="AXR439" s="268"/>
      <c r="AXS439" s="268"/>
      <c r="AXT439" s="268"/>
      <c r="AXU439" s="268"/>
      <c r="AXV439" s="268"/>
      <c r="AXW439" s="268"/>
      <c r="AXX439" s="268"/>
      <c r="AXY439" s="268"/>
      <c r="AXZ439" s="268"/>
      <c r="AYA439" s="268"/>
      <c r="AYB439" s="268"/>
      <c r="AYC439" s="268"/>
      <c r="AYD439" s="268"/>
      <c r="AYE439" s="268"/>
      <c r="AYF439" s="268"/>
      <c r="AYG439" s="268"/>
      <c r="AYH439" s="268"/>
      <c r="AYI439" s="268"/>
      <c r="AYJ439" s="268"/>
      <c r="AYK439" s="268"/>
      <c r="AYL439" s="268"/>
      <c r="AYM439" s="268"/>
      <c r="AYN439" s="268"/>
      <c r="AYO439" s="268"/>
      <c r="AYP439" s="268"/>
      <c r="AYQ439" s="268"/>
      <c r="AYR439" s="268"/>
      <c r="AYS439" s="268"/>
      <c r="AYT439" s="268"/>
      <c r="AYU439" s="268"/>
      <c r="AYV439" s="268"/>
      <c r="AYW439" s="268"/>
      <c r="AYX439" s="268"/>
      <c r="AYY439" s="268"/>
      <c r="AYZ439" s="268"/>
      <c r="AZA439" s="268"/>
      <c r="AZB439" s="268"/>
      <c r="AZC439" s="268"/>
      <c r="AZD439" s="268"/>
      <c r="AZE439" s="268"/>
      <c r="AZF439" s="268"/>
      <c r="AZG439" s="268"/>
      <c r="AZH439" s="268"/>
      <c r="AZI439" s="268"/>
      <c r="AZJ439" s="268"/>
      <c r="AZK439" s="268"/>
      <c r="AZL439" s="268"/>
      <c r="AZM439" s="268"/>
      <c r="AZN439" s="268"/>
      <c r="AZO439" s="268"/>
      <c r="AZP439" s="268"/>
      <c r="AZQ439" s="268"/>
      <c r="AZR439" s="268"/>
      <c r="AZS439" s="268"/>
      <c r="AZT439" s="268"/>
      <c r="AZU439" s="268"/>
      <c r="AZV439" s="268"/>
      <c r="AZW439" s="268"/>
      <c r="AZX439" s="268"/>
      <c r="AZY439" s="268"/>
      <c r="AZZ439" s="268"/>
      <c r="BAA439" s="268"/>
      <c r="BAB439" s="268"/>
      <c r="BAC439" s="268"/>
      <c r="BAD439" s="268"/>
      <c r="BAE439" s="268"/>
      <c r="BAF439" s="268"/>
      <c r="BAG439" s="268"/>
      <c r="BAH439" s="268"/>
      <c r="BAI439" s="268"/>
      <c r="BAJ439" s="268"/>
      <c r="BAK439" s="268"/>
      <c r="BAL439" s="268"/>
      <c r="BAM439" s="268"/>
      <c r="BAN439" s="268"/>
      <c r="BAO439" s="268"/>
      <c r="BAP439" s="268"/>
      <c r="BAQ439" s="268"/>
      <c r="BAR439" s="268"/>
      <c r="BAS439" s="268"/>
      <c r="BAT439" s="268"/>
      <c r="BAU439" s="268"/>
      <c r="BAV439" s="268"/>
      <c r="BAW439" s="268"/>
      <c r="BAX439" s="268"/>
      <c r="BAY439" s="268"/>
      <c r="BAZ439" s="268"/>
      <c r="BBA439" s="268"/>
      <c r="BBB439" s="268"/>
      <c r="BBC439" s="268"/>
      <c r="BBD439" s="268"/>
      <c r="BBE439" s="268"/>
      <c r="BBF439" s="268"/>
      <c r="BBG439" s="268"/>
      <c r="BBH439" s="268"/>
      <c r="BBI439" s="268"/>
      <c r="BBJ439" s="268"/>
      <c r="BBK439" s="268"/>
      <c r="BBL439" s="268"/>
      <c r="BBM439" s="268"/>
      <c r="BBN439" s="268"/>
      <c r="BBO439" s="268"/>
      <c r="BBP439" s="268"/>
      <c r="BBQ439" s="268"/>
      <c r="BBR439" s="268"/>
      <c r="BBS439" s="268"/>
      <c r="BBT439" s="268"/>
      <c r="BBU439" s="268"/>
      <c r="BBV439" s="268"/>
      <c r="BBW439" s="268"/>
      <c r="BBX439" s="268"/>
      <c r="BBY439" s="268"/>
      <c r="BBZ439" s="268"/>
      <c r="BCA439" s="268"/>
      <c r="BCB439" s="268"/>
      <c r="BCC439" s="268"/>
      <c r="BCD439" s="268"/>
      <c r="BCE439" s="268"/>
      <c r="BCF439" s="268"/>
      <c r="BCG439" s="268"/>
      <c r="BCH439" s="268"/>
      <c r="BCI439" s="268"/>
      <c r="BCJ439" s="268"/>
      <c r="BCK439" s="268"/>
      <c r="BCL439" s="268"/>
      <c r="BCM439" s="268"/>
      <c r="BCN439" s="268"/>
      <c r="BCO439" s="268"/>
      <c r="BCP439" s="268"/>
      <c r="BCQ439" s="268"/>
      <c r="BCR439" s="268"/>
      <c r="BCS439" s="268"/>
      <c r="BCT439" s="268"/>
      <c r="BCU439" s="268"/>
      <c r="BCV439" s="268"/>
      <c r="BCW439" s="268"/>
      <c r="BCX439" s="268"/>
      <c r="BCY439" s="268"/>
      <c r="BCZ439" s="268"/>
      <c r="BDA439" s="268"/>
      <c r="BDB439" s="268"/>
      <c r="BDC439" s="268"/>
      <c r="BDD439" s="268"/>
      <c r="BDE439" s="268"/>
      <c r="BDF439" s="268"/>
      <c r="BDG439" s="268"/>
      <c r="BDH439" s="268"/>
      <c r="BDI439" s="268"/>
      <c r="BDJ439" s="268"/>
      <c r="BDK439" s="268"/>
      <c r="BDL439" s="268"/>
      <c r="BDM439" s="268"/>
      <c r="BDN439" s="268"/>
      <c r="BDO439" s="268"/>
      <c r="BDP439" s="268"/>
      <c r="BDQ439" s="268"/>
      <c r="BDR439" s="268"/>
      <c r="BDS439" s="268"/>
      <c r="BDT439" s="268"/>
      <c r="BDU439" s="268"/>
      <c r="BDV439" s="268"/>
      <c r="BDW439" s="268"/>
      <c r="BDX439" s="268"/>
      <c r="BDY439" s="268"/>
      <c r="BDZ439" s="268"/>
      <c r="BEA439" s="268"/>
      <c r="BEB439" s="268"/>
      <c r="BEC439" s="268"/>
      <c r="BED439" s="268"/>
      <c r="BEE439" s="268"/>
      <c r="BEF439" s="268"/>
      <c r="BEG439" s="268"/>
      <c r="BEH439" s="268"/>
      <c r="BEI439" s="268"/>
      <c r="BEJ439" s="268"/>
      <c r="BEK439" s="268"/>
      <c r="BEL439" s="268"/>
      <c r="BEM439" s="268"/>
      <c r="BEN439" s="268"/>
      <c r="BEO439" s="268"/>
      <c r="BEP439" s="268"/>
      <c r="BEQ439" s="268"/>
      <c r="BER439" s="268"/>
      <c r="BES439" s="268"/>
      <c r="BET439" s="268"/>
      <c r="BEU439" s="268"/>
      <c r="BEV439" s="268"/>
      <c r="BEW439" s="268"/>
      <c r="BEX439" s="268"/>
      <c r="BEY439" s="268"/>
      <c r="BEZ439" s="268"/>
      <c r="BFA439" s="268"/>
      <c r="BFB439" s="268"/>
      <c r="BFC439" s="268"/>
      <c r="BFD439" s="268"/>
      <c r="BFE439" s="268"/>
      <c r="BFF439" s="268"/>
      <c r="BFG439" s="268"/>
      <c r="BFH439" s="268"/>
      <c r="BFI439" s="268"/>
      <c r="BFJ439" s="268"/>
      <c r="BFK439" s="268"/>
      <c r="BFL439" s="268"/>
      <c r="BFM439" s="268"/>
      <c r="BFN439" s="268"/>
      <c r="BFO439" s="268"/>
      <c r="BFP439" s="268"/>
      <c r="BFQ439" s="268"/>
      <c r="BFR439" s="268"/>
      <c r="BFS439" s="268"/>
      <c r="BFT439" s="268"/>
      <c r="BFU439" s="268"/>
      <c r="BFV439" s="268"/>
      <c r="BFW439" s="268"/>
      <c r="BFX439" s="268"/>
      <c r="BFY439" s="268"/>
      <c r="BFZ439" s="268"/>
      <c r="BGA439" s="268"/>
      <c r="BGB439" s="268"/>
      <c r="BGC439" s="268"/>
      <c r="BGD439" s="268"/>
      <c r="BGE439" s="268"/>
      <c r="BGF439" s="268"/>
      <c r="BGG439" s="268"/>
      <c r="BGH439" s="268"/>
      <c r="BGI439" s="268"/>
      <c r="BGJ439" s="268"/>
      <c r="BGK439" s="268"/>
      <c r="BGL439" s="268"/>
      <c r="BGM439" s="268"/>
      <c r="BGN439" s="268"/>
      <c r="BGO439" s="268"/>
      <c r="BGP439" s="268"/>
      <c r="BGQ439" s="268"/>
      <c r="BGR439" s="268"/>
      <c r="BGS439" s="268"/>
      <c r="BGT439" s="268"/>
      <c r="BGU439" s="268"/>
      <c r="BGV439" s="268"/>
      <c r="BGW439" s="268"/>
      <c r="BGX439" s="268"/>
      <c r="BGY439" s="268"/>
      <c r="BGZ439" s="268"/>
      <c r="BHA439" s="268"/>
      <c r="BHB439" s="268"/>
      <c r="BHC439" s="268"/>
      <c r="BHD439" s="268"/>
      <c r="BHE439" s="268"/>
      <c r="BHF439" s="268"/>
      <c r="BHG439" s="268"/>
      <c r="BHH439" s="268"/>
      <c r="BHI439" s="268"/>
      <c r="BHJ439" s="268"/>
      <c r="BHK439" s="268"/>
      <c r="BHL439" s="268"/>
      <c r="BHM439" s="268"/>
      <c r="BHN439" s="268"/>
      <c r="BHO439" s="268"/>
      <c r="BHP439" s="268"/>
      <c r="BHQ439" s="268"/>
      <c r="BHR439" s="268"/>
      <c r="BHS439" s="268"/>
      <c r="BHT439" s="268"/>
      <c r="BHU439" s="268"/>
      <c r="BHV439" s="268"/>
      <c r="BHW439" s="268"/>
      <c r="BHX439" s="268"/>
      <c r="BHY439" s="268"/>
      <c r="BHZ439" s="268"/>
      <c r="BIA439" s="268"/>
      <c r="BIB439" s="268"/>
      <c r="BIC439" s="268"/>
      <c r="BID439" s="268"/>
      <c r="BIE439" s="268"/>
      <c r="BIF439" s="268"/>
      <c r="BIG439" s="268"/>
      <c r="BIH439" s="268"/>
      <c r="BII439" s="268"/>
      <c r="BIJ439" s="268"/>
      <c r="BIK439" s="268"/>
      <c r="BIL439" s="268"/>
      <c r="BIM439" s="268"/>
      <c r="BIN439" s="268"/>
      <c r="BIO439" s="268"/>
      <c r="BIP439" s="268"/>
      <c r="BIQ439" s="268"/>
      <c r="BIR439" s="268"/>
      <c r="BIS439" s="268"/>
      <c r="BIT439" s="268"/>
      <c r="BIU439" s="268"/>
      <c r="BIV439" s="268"/>
      <c r="BIW439" s="268"/>
      <c r="BIX439" s="268"/>
      <c r="BIY439" s="268"/>
      <c r="BIZ439" s="268"/>
      <c r="BJA439" s="268"/>
      <c r="BJB439" s="268"/>
      <c r="BJC439" s="268"/>
      <c r="BJD439" s="268"/>
      <c r="BJE439" s="268"/>
      <c r="BJF439" s="268"/>
      <c r="BJG439" s="268"/>
      <c r="BJH439" s="268"/>
      <c r="BJI439" s="268"/>
      <c r="BJJ439" s="268"/>
      <c r="BJK439" s="268"/>
      <c r="BJL439" s="268"/>
      <c r="BJM439" s="268"/>
      <c r="BJN439" s="268"/>
      <c r="BJO439" s="268"/>
      <c r="BJP439" s="268"/>
      <c r="BJQ439" s="268"/>
      <c r="BJR439" s="268"/>
      <c r="BJS439" s="268"/>
      <c r="BJT439" s="268"/>
      <c r="BJU439" s="268"/>
      <c r="BJV439" s="268"/>
      <c r="BJW439" s="268"/>
      <c r="BJX439" s="268"/>
      <c r="BJY439" s="268"/>
      <c r="BJZ439" s="268"/>
      <c r="BKA439" s="268"/>
      <c r="BKB439" s="268"/>
      <c r="BKC439" s="268"/>
      <c r="BKD439" s="268"/>
      <c r="BKE439" s="268"/>
      <c r="BKF439" s="268"/>
      <c r="BKG439" s="268"/>
      <c r="BKH439" s="268"/>
      <c r="BKI439" s="268"/>
      <c r="BKJ439" s="268"/>
      <c r="BKK439" s="268"/>
      <c r="BKL439" s="268"/>
      <c r="BKM439" s="268"/>
      <c r="BKN439" s="268"/>
      <c r="BKO439" s="268"/>
      <c r="BKP439" s="268"/>
      <c r="BKQ439" s="268"/>
      <c r="BKR439" s="268"/>
      <c r="BKS439" s="268"/>
      <c r="BKT439" s="268"/>
      <c r="BKU439" s="268"/>
      <c r="BKV439" s="268"/>
      <c r="BKW439" s="268"/>
      <c r="BKX439" s="268"/>
      <c r="BKY439" s="268"/>
      <c r="BKZ439" s="268"/>
      <c r="BLA439" s="268"/>
      <c r="BLB439" s="268"/>
      <c r="BLC439" s="268"/>
      <c r="BLD439" s="268"/>
      <c r="BLE439" s="268"/>
      <c r="BLF439" s="268"/>
      <c r="BLG439" s="268"/>
      <c r="BLH439" s="268"/>
      <c r="BLI439" s="268"/>
      <c r="BLJ439" s="268"/>
      <c r="BLK439" s="268"/>
      <c r="BLL439" s="268"/>
      <c r="BLM439" s="268"/>
      <c r="BLN439" s="268"/>
      <c r="BLO439" s="268"/>
      <c r="BLP439" s="268"/>
      <c r="BLQ439" s="268"/>
      <c r="BLR439" s="268"/>
      <c r="BLS439" s="268"/>
      <c r="BLT439" s="268"/>
      <c r="BLU439" s="268"/>
      <c r="BLV439" s="268"/>
      <c r="BLW439" s="268"/>
      <c r="BLX439" s="268"/>
      <c r="BLY439" s="268"/>
      <c r="BLZ439" s="268"/>
      <c r="BMA439" s="268"/>
      <c r="BMB439" s="268"/>
      <c r="BMC439" s="268"/>
      <c r="BMD439" s="268"/>
      <c r="BME439" s="268"/>
      <c r="BMF439" s="268"/>
      <c r="BMG439" s="268"/>
      <c r="BMH439" s="268"/>
      <c r="BMI439" s="268"/>
      <c r="BMJ439" s="268"/>
      <c r="BMK439" s="268"/>
      <c r="BML439" s="268"/>
      <c r="BMM439" s="268"/>
      <c r="BMN439" s="268"/>
      <c r="BMO439" s="268"/>
      <c r="BMP439" s="268"/>
      <c r="BMQ439" s="268"/>
      <c r="BMR439" s="268"/>
      <c r="BMS439" s="268"/>
      <c r="BMT439" s="268"/>
      <c r="BMU439" s="268"/>
      <c r="BMV439" s="268"/>
      <c r="BMW439" s="268"/>
      <c r="BMX439" s="268"/>
      <c r="BMY439" s="268"/>
      <c r="BMZ439" s="268"/>
      <c r="BNA439" s="268"/>
      <c r="BNB439" s="268"/>
      <c r="BNC439" s="268"/>
      <c r="BND439" s="268"/>
      <c r="BNE439" s="268"/>
      <c r="BNF439" s="268"/>
      <c r="BNG439" s="268"/>
      <c r="BNH439" s="268"/>
      <c r="BNI439" s="268"/>
      <c r="BNJ439" s="268"/>
      <c r="BNK439" s="268"/>
      <c r="BNL439" s="268"/>
      <c r="BNM439" s="268"/>
      <c r="BNN439" s="268"/>
      <c r="BNO439" s="268"/>
      <c r="BNP439" s="268"/>
      <c r="BNQ439" s="268"/>
      <c r="BNR439" s="268"/>
      <c r="BNS439" s="268"/>
      <c r="BNT439" s="268"/>
      <c r="BNU439" s="268"/>
      <c r="BNV439" s="268"/>
      <c r="BNW439" s="268"/>
      <c r="BNX439" s="268"/>
      <c r="BNY439" s="268"/>
      <c r="BNZ439" s="268"/>
      <c r="BOA439" s="268"/>
      <c r="BOB439" s="268"/>
      <c r="BOC439" s="268"/>
      <c r="BOD439" s="268"/>
      <c r="BOE439" s="268"/>
      <c r="BOF439" s="268"/>
      <c r="BOG439" s="268"/>
      <c r="BOH439" s="268"/>
      <c r="BOI439" s="268"/>
      <c r="BOJ439" s="268"/>
      <c r="BOK439" s="268"/>
      <c r="BOL439" s="268"/>
      <c r="BOM439" s="268"/>
      <c r="BON439" s="268"/>
      <c r="BOO439" s="268"/>
      <c r="BOP439" s="268"/>
      <c r="BOQ439" s="268"/>
      <c r="BOR439" s="268"/>
      <c r="BOS439" s="268"/>
      <c r="BOT439" s="268"/>
      <c r="BOU439" s="268"/>
      <c r="BOV439" s="268"/>
      <c r="BOW439" s="268"/>
      <c r="BOX439" s="268"/>
      <c r="BOY439" s="268"/>
      <c r="BOZ439" s="268"/>
      <c r="BPA439" s="268"/>
      <c r="BPB439" s="268"/>
      <c r="BPC439" s="268"/>
      <c r="BPD439" s="268"/>
      <c r="BPE439" s="268"/>
      <c r="BPF439" s="268"/>
      <c r="BPG439" s="268"/>
      <c r="BPH439" s="268"/>
      <c r="BPI439" s="268"/>
      <c r="BPJ439" s="268"/>
      <c r="BPK439" s="268"/>
      <c r="BPL439" s="268"/>
      <c r="BPM439" s="268"/>
      <c r="BPN439" s="268"/>
      <c r="BPO439" s="268"/>
      <c r="BPP439" s="268"/>
      <c r="BPQ439" s="268"/>
      <c r="BPR439" s="268"/>
      <c r="BPS439" s="268"/>
      <c r="BPT439" s="268"/>
      <c r="BPU439" s="268"/>
      <c r="BPV439" s="268"/>
      <c r="BPW439" s="268"/>
      <c r="BPX439" s="268"/>
      <c r="BPY439" s="268"/>
      <c r="BPZ439" s="268"/>
      <c r="BQA439" s="268"/>
      <c r="BQB439" s="268"/>
      <c r="BQC439" s="268"/>
      <c r="BQD439" s="268"/>
      <c r="BQE439" s="268"/>
      <c r="BQF439" s="268"/>
      <c r="BQG439" s="268"/>
      <c r="BQH439" s="268"/>
      <c r="BQI439" s="268"/>
      <c r="BQJ439" s="268"/>
      <c r="BQK439" s="268"/>
      <c r="BQL439" s="268"/>
      <c r="BQM439" s="268"/>
      <c r="BQN439" s="268"/>
      <c r="BQO439" s="268"/>
      <c r="BQP439" s="268"/>
      <c r="BQQ439" s="268"/>
      <c r="BQR439" s="268"/>
      <c r="BQS439" s="268"/>
      <c r="BQT439" s="268"/>
      <c r="BQU439" s="268"/>
      <c r="BQV439" s="268"/>
      <c r="BQW439" s="268"/>
      <c r="BQX439" s="268"/>
      <c r="BQY439" s="268"/>
      <c r="BQZ439" s="268"/>
      <c r="BRA439" s="268"/>
      <c r="BRB439" s="268"/>
      <c r="BRC439" s="268"/>
      <c r="BRD439" s="268"/>
      <c r="BRE439" s="268"/>
      <c r="BRF439" s="268"/>
      <c r="BRG439" s="268"/>
      <c r="BRH439" s="268"/>
      <c r="BRI439" s="268"/>
      <c r="BRJ439" s="268"/>
      <c r="BRK439" s="268"/>
      <c r="BRL439" s="268"/>
      <c r="BRM439" s="268"/>
      <c r="BRN439" s="268"/>
      <c r="BRO439" s="268"/>
      <c r="BRP439" s="268"/>
      <c r="BRQ439" s="268"/>
      <c r="BRR439" s="268"/>
      <c r="BRS439" s="268"/>
      <c r="BRT439" s="268"/>
      <c r="BRU439" s="268"/>
      <c r="BRV439" s="268"/>
      <c r="BRW439" s="268"/>
      <c r="BRX439" s="268"/>
      <c r="BRY439" s="268"/>
      <c r="BRZ439" s="268"/>
      <c r="BSA439" s="268"/>
      <c r="BSB439" s="268"/>
      <c r="BSC439" s="268"/>
      <c r="BSD439" s="268"/>
      <c r="BSE439" s="268"/>
      <c r="BSF439" s="268"/>
      <c r="BSG439" s="268"/>
      <c r="BSH439" s="268"/>
      <c r="BSI439" s="268"/>
      <c r="BSJ439" s="268"/>
      <c r="BSK439" s="268"/>
      <c r="BSL439" s="268"/>
      <c r="BSM439" s="268"/>
      <c r="BSN439" s="268"/>
      <c r="BSO439" s="268"/>
      <c r="BSP439" s="268"/>
      <c r="BSQ439" s="268"/>
      <c r="BSR439" s="268"/>
      <c r="BSS439" s="268"/>
      <c r="BST439" s="268"/>
      <c r="BSU439" s="268"/>
      <c r="BSV439" s="268"/>
      <c r="BSW439" s="268"/>
      <c r="BSX439" s="268"/>
      <c r="BSY439" s="268"/>
      <c r="BSZ439" s="268"/>
      <c r="BTA439" s="268"/>
      <c r="BTB439" s="268"/>
      <c r="BTC439" s="268"/>
      <c r="BTD439" s="268"/>
      <c r="BTE439" s="268"/>
      <c r="BTF439" s="268"/>
      <c r="BTG439" s="268"/>
      <c r="BTH439" s="268"/>
      <c r="BTI439" s="268"/>
      <c r="BTJ439" s="268"/>
      <c r="BTK439" s="268"/>
      <c r="BTL439" s="268"/>
      <c r="BTM439" s="268"/>
      <c r="BTN439" s="268"/>
      <c r="BTO439" s="268"/>
      <c r="BTP439" s="268"/>
      <c r="BTQ439" s="268"/>
      <c r="BTR439" s="268"/>
      <c r="BTS439" s="268"/>
      <c r="BTT439" s="268"/>
      <c r="BTU439" s="268"/>
      <c r="BTV439" s="268"/>
      <c r="BTW439" s="268"/>
      <c r="BTX439" s="268"/>
      <c r="BTY439" s="268"/>
      <c r="BTZ439" s="268"/>
      <c r="BUA439" s="268"/>
      <c r="BUB439" s="268"/>
      <c r="BUC439" s="268"/>
      <c r="BUD439" s="268"/>
      <c r="BUE439" s="268"/>
      <c r="BUF439" s="268"/>
      <c r="BUG439" s="268"/>
      <c r="BUH439" s="268"/>
      <c r="BUI439" s="268"/>
      <c r="BUJ439" s="268"/>
      <c r="BUK439" s="268"/>
      <c r="BUL439" s="268"/>
      <c r="BUM439" s="268"/>
      <c r="BUN439" s="268"/>
      <c r="BUO439" s="268"/>
      <c r="BUP439" s="268"/>
      <c r="BUQ439" s="268"/>
      <c r="BUR439" s="268"/>
      <c r="BUS439" s="268"/>
      <c r="BUT439" s="268"/>
      <c r="BUU439" s="268"/>
      <c r="BUV439" s="268"/>
      <c r="BUW439" s="268"/>
      <c r="BUX439" s="268"/>
      <c r="BUY439" s="268"/>
      <c r="BUZ439" s="268"/>
      <c r="BVA439" s="268"/>
      <c r="BVB439" s="268"/>
      <c r="BVC439" s="268"/>
      <c r="BVD439" s="268"/>
      <c r="BVE439" s="268"/>
      <c r="BVF439" s="268"/>
      <c r="BVG439" s="268"/>
      <c r="BVH439" s="268"/>
      <c r="BVI439" s="268"/>
      <c r="BVJ439" s="268"/>
      <c r="BVK439" s="268"/>
      <c r="BVL439" s="268"/>
      <c r="BVM439" s="268"/>
      <c r="BVN439" s="268"/>
      <c r="BVO439" s="268"/>
      <c r="BVP439" s="268"/>
      <c r="BVQ439" s="268"/>
      <c r="BVR439" s="268"/>
      <c r="BVS439" s="268"/>
      <c r="BVT439" s="268"/>
      <c r="BVU439" s="268"/>
      <c r="BVV439" s="268"/>
      <c r="BVW439" s="268"/>
      <c r="BVX439" s="268"/>
      <c r="BVY439" s="268"/>
      <c r="BVZ439" s="268"/>
      <c r="BWA439" s="268"/>
      <c r="BWB439" s="268"/>
      <c r="BWC439" s="268"/>
      <c r="BWD439" s="268"/>
      <c r="BWE439" s="268"/>
      <c r="BWF439" s="268"/>
      <c r="BWG439" s="268"/>
      <c r="BWH439" s="268"/>
      <c r="BWI439" s="268"/>
      <c r="BWJ439" s="268"/>
      <c r="BWK439" s="268"/>
      <c r="BWL439" s="268"/>
      <c r="BWM439" s="268"/>
      <c r="BWN439" s="268"/>
      <c r="BWO439" s="268"/>
      <c r="BWP439" s="268"/>
      <c r="BWQ439" s="268"/>
      <c r="BWR439" s="268"/>
      <c r="BWS439" s="268"/>
      <c r="BWT439" s="268"/>
      <c r="BWU439" s="268"/>
      <c r="BWV439" s="268"/>
      <c r="BWW439" s="268"/>
      <c r="BWX439" s="268"/>
      <c r="BWY439" s="268"/>
      <c r="BWZ439" s="268"/>
      <c r="BXA439" s="268"/>
      <c r="BXB439" s="268"/>
      <c r="BXC439" s="268"/>
      <c r="BXD439" s="268"/>
      <c r="BXE439" s="268"/>
      <c r="BXF439" s="268"/>
      <c r="BXG439" s="268"/>
      <c r="BXH439" s="268"/>
      <c r="BXI439" s="268"/>
      <c r="BXJ439" s="268"/>
      <c r="BXK439" s="268"/>
      <c r="BXL439" s="268"/>
      <c r="BXM439" s="268"/>
      <c r="BXN439" s="268"/>
      <c r="BXO439" s="268"/>
      <c r="BXP439" s="268"/>
      <c r="BXQ439" s="268"/>
      <c r="BXR439" s="268"/>
      <c r="BXS439" s="268"/>
      <c r="BXT439" s="268"/>
      <c r="BXU439" s="268"/>
      <c r="BXV439" s="268"/>
      <c r="BXW439" s="268"/>
      <c r="BXX439" s="268"/>
      <c r="BXY439" s="268"/>
      <c r="BXZ439" s="268"/>
      <c r="BYA439" s="268"/>
      <c r="BYB439" s="268"/>
      <c r="BYC439" s="268"/>
      <c r="BYD439" s="268"/>
      <c r="BYE439" s="268"/>
      <c r="BYF439" s="268"/>
      <c r="BYG439" s="268"/>
      <c r="BYH439" s="268"/>
      <c r="BYI439" s="268"/>
      <c r="BYJ439" s="268"/>
      <c r="BYK439" s="268"/>
      <c r="BYL439" s="268"/>
      <c r="BYM439" s="268"/>
      <c r="BYN439" s="268"/>
      <c r="BYO439" s="268"/>
      <c r="BYP439" s="268"/>
      <c r="BYQ439" s="268"/>
      <c r="BYR439" s="268"/>
      <c r="BYS439" s="268"/>
      <c r="BYT439" s="268"/>
      <c r="BYU439" s="268"/>
      <c r="BYV439" s="268"/>
      <c r="BYW439" s="268"/>
      <c r="BYX439" s="268"/>
      <c r="BYY439" s="268"/>
      <c r="BYZ439" s="268"/>
      <c r="BZA439" s="268"/>
      <c r="BZB439" s="268"/>
      <c r="BZC439" s="268"/>
      <c r="BZD439" s="268"/>
      <c r="BZE439" s="268"/>
      <c r="BZF439" s="268"/>
      <c r="BZG439" s="268"/>
      <c r="BZH439" s="268"/>
      <c r="BZI439" s="268"/>
      <c r="BZJ439" s="268"/>
      <c r="BZK439" s="268"/>
      <c r="BZL439" s="268"/>
      <c r="BZM439" s="268"/>
      <c r="BZN439" s="268"/>
      <c r="BZO439" s="268"/>
      <c r="BZP439" s="268"/>
      <c r="BZQ439" s="268"/>
      <c r="BZR439" s="268"/>
      <c r="BZS439" s="268"/>
      <c r="BZT439" s="268"/>
      <c r="BZU439" s="268"/>
      <c r="BZV439" s="268"/>
      <c r="BZW439" s="268"/>
      <c r="BZX439" s="268"/>
      <c r="BZY439" s="268"/>
      <c r="BZZ439" s="268"/>
      <c r="CAA439" s="268"/>
      <c r="CAB439" s="268"/>
      <c r="CAC439" s="268"/>
      <c r="CAD439" s="268"/>
      <c r="CAE439" s="268"/>
      <c r="CAF439" s="268"/>
      <c r="CAG439" s="268"/>
      <c r="CAH439" s="268"/>
      <c r="CAI439" s="268"/>
      <c r="CAJ439" s="268"/>
      <c r="CAK439" s="268"/>
      <c r="CAL439" s="268"/>
      <c r="CAM439" s="268"/>
      <c r="CAN439" s="268"/>
      <c r="CAO439" s="268"/>
      <c r="CAP439" s="268"/>
      <c r="CAQ439" s="268"/>
      <c r="CAR439" s="268"/>
      <c r="CAS439" s="268"/>
      <c r="CAT439" s="268"/>
      <c r="CAU439" s="268"/>
      <c r="CAV439" s="268"/>
      <c r="CAW439" s="268"/>
      <c r="CAX439" s="268"/>
      <c r="CAY439" s="268"/>
      <c r="CAZ439" s="268"/>
      <c r="CBA439" s="268"/>
      <c r="CBB439" s="268"/>
      <c r="CBC439" s="268"/>
      <c r="CBD439" s="268"/>
      <c r="CBE439" s="268"/>
      <c r="CBF439" s="268"/>
      <c r="CBG439" s="268"/>
      <c r="CBH439" s="268"/>
      <c r="CBI439" s="268"/>
      <c r="CBJ439" s="268"/>
      <c r="CBK439" s="268"/>
      <c r="CBL439" s="268"/>
      <c r="CBM439" s="268"/>
      <c r="CBN439" s="268"/>
      <c r="CBO439" s="268"/>
      <c r="CBP439" s="268"/>
      <c r="CBQ439" s="268"/>
      <c r="CBR439" s="268"/>
      <c r="CBS439" s="268"/>
      <c r="CBT439" s="268"/>
      <c r="CBU439" s="268"/>
      <c r="CBV439" s="268"/>
      <c r="CBW439" s="268"/>
      <c r="CBX439" s="268"/>
      <c r="CBY439" s="268"/>
      <c r="CBZ439" s="268"/>
      <c r="CCA439" s="268"/>
      <c r="CCB439" s="268"/>
      <c r="CCC439" s="268"/>
      <c r="CCD439" s="268"/>
      <c r="CCE439" s="268"/>
      <c r="CCF439" s="268"/>
      <c r="CCG439" s="268"/>
      <c r="CCH439" s="268"/>
      <c r="CCI439" s="268"/>
      <c r="CCJ439" s="268"/>
      <c r="CCK439" s="268"/>
      <c r="CCL439" s="268"/>
      <c r="CCM439" s="268"/>
      <c r="CCN439" s="268"/>
      <c r="CCO439" s="268"/>
      <c r="CCP439" s="268"/>
      <c r="CCQ439" s="268"/>
      <c r="CCR439" s="268"/>
      <c r="CCS439" s="268"/>
      <c r="CCT439" s="268"/>
      <c r="CCU439" s="268"/>
      <c r="CCV439" s="268"/>
      <c r="CCW439" s="268"/>
      <c r="CCX439" s="268"/>
      <c r="CCY439" s="268"/>
      <c r="CCZ439" s="268"/>
      <c r="CDA439" s="268"/>
      <c r="CDB439" s="268"/>
      <c r="CDC439" s="268"/>
      <c r="CDD439" s="268"/>
      <c r="CDE439" s="268"/>
      <c r="CDF439" s="268"/>
      <c r="CDG439" s="268"/>
      <c r="CDH439" s="268"/>
      <c r="CDI439" s="268"/>
      <c r="CDJ439" s="268"/>
      <c r="CDK439" s="268"/>
      <c r="CDL439" s="268"/>
      <c r="CDM439" s="268"/>
      <c r="CDN439" s="268"/>
      <c r="CDO439" s="268"/>
      <c r="CDP439" s="268"/>
      <c r="CDQ439" s="268"/>
      <c r="CDR439" s="268"/>
      <c r="CDS439" s="268"/>
      <c r="CDT439" s="268"/>
      <c r="CDU439" s="268"/>
      <c r="CDV439" s="268"/>
      <c r="CDW439" s="268"/>
      <c r="CDX439" s="268"/>
      <c r="CDY439" s="268"/>
      <c r="CDZ439" s="268"/>
      <c r="CEA439" s="268"/>
      <c r="CEB439" s="268"/>
      <c r="CEC439" s="268"/>
      <c r="CED439" s="268"/>
      <c r="CEE439" s="268"/>
      <c r="CEF439" s="268"/>
      <c r="CEG439" s="268"/>
      <c r="CEH439" s="268"/>
      <c r="CEI439" s="268"/>
      <c r="CEJ439" s="268"/>
      <c r="CEK439" s="268"/>
      <c r="CEL439" s="268"/>
      <c r="CEM439" s="268"/>
      <c r="CEN439" s="268"/>
      <c r="CEO439" s="268"/>
      <c r="CEP439" s="268"/>
      <c r="CEQ439" s="268"/>
      <c r="CER439" s="268"/>
      <c r="CES439" s="268"/>
      <c r="CET439" s="268"/>
      <c r="CEU439" s="268"/>
      <c r="CEV439" s="268"/>
      <c r="CEW439" s="268"/>
      <c r="CEX439" s="268"/>
      <c r="CEY439" s="268"/>
      <c r="CEZ439" s="268"/>
      <c r="CFA439" s="268"/>
      <c r="CFB439" s="268"/>
      <c r="CFC439" s="268"/>
      <c r="CFD439" s="268"/>
      <c r="CFE439" s="268"/>
      <c r="CFF439" s="268"/>
      <c r="CFG439" s="268"/>
      <c r="CFH439" s="268"/>
      <c r="CFI439" s="268"/>
      <c r="CFJ439" s="268"/>
      <c r="CFK439" s="268"/>
      <c r="CFL439" s="268"/>
      <c r="CFM439" s="268"/>
      <c r="CFN439" s="268"/>
      <c r="CFO439" s="268"/>
      <c r="CFP439" s="268"/>
      <c r="CFQ439" s="268"/>
      <c r="CFR439" s="268"/>
      <c r="CFS439" s="268"/>
      <c r="CFT439" s="268"/>
      <c r="CFU439" s="268"/>
      <c r="CFV439" s="268"/>
      <c r="CFW439" s="268"/>
      <c r="CFX439" s="268"/>
      <c r="CFY439" s="268"/>
      <c r="CFZ439" s="268"/>
      <c r="CGA439" s="268"/>
      <c r="CGB439" s="268"/>
      <c r="CGC439" s="268"/>
      <c r="CGD439" s="268"/>
      <c r="CGE439" s="268"/>
      <c r="CGF439" s="268"/>
      <c r="CGG439" s="268"/>
      <c r="CGH439" s="268"/>
      <c r="CGI439" s="268"/>
      <c r="CGJ439" s="268"/>
      <c r="CGK439" s="268"/>
      <c r="CGL439" s="268"/>
      <c r="CGM439" s="268"/>
      <c r="CGN439" s="268"/>
      <c r="CGO439" s="268"/>
      <c r="CGP439" s="268"/>
      <c r="CGQ439" s="268"/>
      <c r="CGR439" s="268"/>
      <c r="CGS439" s="268"/>
      <c r="CGT439" s="268"/>
      <c r="CGU439" s="268"/>
      <c r="CGV439" s="268"/>
      <c r="CGW439" s="268"/>
      <c r="CGX439" s="268"/>
      <c r="CGY439" s="268"/>
      <c r="CGZ439" s="268"/>
      <c r="CHA439" s="268"/>
      <c r="CHB439" s="268"/>
      <c r="CHC439" s="268"/>
      <c r="CHD439" s="268"/>
      <c r="CHE439" s="268"/>
      <c r="CHF439" s="268"/>
      <c r="CHG439" s="268"/>
      <c r="CHH439" s="268"/>
      <c r="CHI439" s="268"/>
      <c r="CHJ439" s="268"/>
      <c r="CHK439" s="268"/>
      <c r="CHL439" s="268"/>
      <c r="CHM439" s="268"/>
      <c r="CHN439" s="268"/>
      <c r="CHO439" s="268"/>
      <c r="CHP439" s="268"/>
      <c r="CHQ439" s="268"/>
      <c r="CHR439" s="268"/>
      <c r="CHS439" s="268"/>
      <c r="CHT439" s="268"/>
      <c r="CHU439" s="268"/>
      <c r="CHV439" s="268"/>
      <c r="CHW439" s="268"/>
      <c r="CHX439" s="268"/>
      <c r="CHY439" s="268"/>
      <c r="CHZ439" s="268"/>
      <c r="CIA439" s="268"/>
      <c r="CIB439" s="268"/>
      <c r="CIC439" s="268"/>
      <c r="CID439" s="268"/>
      <c r="CIE439" s="268"/>
      <c r="CIF439" s="268"/>
      <c r="CIG439" s="268"/>
      <c r="CIH439" s="268"/>
      <c r="CII439" s="268"/>
      <c r="CIJ439" s="268"/>
      <c r="CIK439" s="268"/>
      <c r="CIL439" s="268"/>
      <c r="CIM439" s="268"/>
      <c r="CIN439" s="268"/>
      <c r="CIO439" s="268"/>
      <c r="CIP439" s="268"/>
      <c r="CIQ439" s="268"/>
      <c r="CIR439" s="268"/>
      <c r="CIS439" s="268"/>
      <c r="CIT439" s="268"/>
      <c r="CIU439" s="268"/>
      <c r="CIV439" s="268"/>
      <c r="CIW439" s="268"/>
      <c r="CIX439" s="268"/>
      <c r="CIY439" s="268"/>
      <c r="CIZ439" s="268"/>
      <c r="CJA439" s="268"/>
      <c r="CJB439" s="268"/>
      <c r="CJC439" s="268"/>
      <c r="CJD439" s="268"/>
      <c r="CJE439" s="268"/>
      <c r="CJF439" s="268"/>
      <c r="CJG439" s="268"/>
      <c r="CJH439" s="268"/>
      <c r="CJI439" s="268"/>
      <c r="CJJ439" s="268"/>
      <c r="CJK439" s="268"/>
      <c r="CJL439" s="268"/>
      <c r="CJM439" s="268"/>
      <c r="CJN439" s="268"/>
      <c r="CJO439" s="268"/>
      <c r="CJP439" s="268"/>
      <c r="CJQ439" s="268"/>
      <c r="CJR439" s="268"/>
      <c r="CJS439" s="268"/>
      <c r="CJT439" s="268"/>
      <c r="CJU439" s="268"/>
      <c r="CJV439" s="268"/>
      <c r="CJW439" s="268"/>
      <c r="CJX439" s="268"/>
      <c r="CJY439" s="268"/>
      <c r="CJZ439" s="268"/>
      <c r="CKA439" s="268"/>
      <c r="CKB439" s="268"/>
      <c r="CKC439" s="268"/>
      <c r="CKD439" s="268"/>
      <c r="CKE439" s="268"/>
      <c r="CKF439" s="268"/>
      <c r="CKG439" s="268"/>
      <c r="CKH439" s="268"/>
      <c r="CKI439" s="268"/>
      <c r="CKJ439" s="268"/>
      <c r="CKK439" s="268"/>
      <c r="CKL439" s="268"/>
      <c r="CKM439" s="268"/>
      <c r="CKN439" s="268"/>
      <c r="CKO439" s="268"/>
      <c r="CKP439" s="268"/>
      <c r="CKQ439" s="268"/>
      <c r="CKR439" s="268"/>
      <c r="CKS439" s="268"/>
      <c r="CKT439" s="268"/>
      <c r="CKU439" s="268"/>
      <c r="CKV439" s="268"/>
      <c r="CKW439" s="268"/>
      <c r="CKX439" s="268"/>
      <c r="CKY439" s="268"/>
      <c r="CKZ439" s="268"/>
      <c r="CLA439" s="268"/>
      <c r="CLB439" s="268"/>
      <c r="CLC439" s="268"/>
      <c r="CLD439" s="268"/>
      <c r="CLE439" s="268"/>
      <c r="CLF439" s="268"/>
      <c r="CLG439" s="268"/>
      <c r="CLH439" s="268"/>
      <c r="CLI439" s="268"/>
      <c r="CLJ439" s="268"/>
      <c r="CLK439" s="268"/>
      <c r="CLL439" s="268"/>
      <c r="CLM439" s="268"/>
      <c r="CLN439" s="268"/>
      <c r="CLO439" s="268"/>
      <c r="CLP439" s="268"/>
      <c r="CLQ439" s="268"/>
      <c r="CLR439" s="268"/>
      <c r="CLS439" s="268"/>
      <c r="CLT439" s="268"/>
      <c r="CLU439" s="268"/>
      <c r="CLV439" s="268"/>
      <c r="CLW439" s="268"/>
      <c r="CLX439" s="268"/>
      <c r="CLY439" s="268"/>
      <c r="CLZ439" s="268"/>
      <c r="CMA439" s="268"/>
      <c r="CMB439" s="268"/>
      <c r="CMC439" s="268"/>
      <c r="CMD439" s="268"/>
      <c r="CME439" s="268"/>
      <c r="CMF439" s="268"/>
      <c r="CMG439" s="268"/>
      <c r="CMH439" s="268"/>
      <c r="CMI439" s="268"/>
      <c r="CMJ439" s="268"/>
      <c r="CMK439" s="268"/>
      <c r="CML439" s="268"/>
      <c r="CMM439" s="268"/>
      <c r="CMN439" s="268"/>
      <c r="CMO439" s="268"/>
      <c r="CMP439" s="268"/>
      <c r="CMQ439" s="268"/>
      <c r="CMR439" s="268"/>
      <c r="CMS439" s="268"/>
      <c r="CMT439" s="268"/>
      <c r="CMU439" s="268"/>
      <c r="CMV439" s="268"/>
      <c r="CMW439" s="268"/>
      <c r="CMX439" s="268"/>
      <c r="CMY439" s="268"/>
      <c r="CMZ439" s="268"/>
      <c r="CNA439" s="268"/>
      <c r="CNB439" s="268"/>
      <c r="CNC439" s="268"/>
      <c r="CND439" s="268"/>
      <c r="CNE439" s="268"/>
      <c r="CNF439" s="268"/>
      <c r="CNG439" s="268"/>
      <c r="CNH439" s="268"/>
      <c r="CNI439" s="268"/>
      <c r="CNJ439" s="268"/>
      <c r="CNK439" s="268"/>
      <c r="CNL439" s="268"/>
      <c r="CNM439" s="268"/>
      <c r="CNN439" s="268"/>
      <c r="CNO439" s="268"/>
      <c r="CNP439" s="268"/>
      <c r="CNQ439" s="268"/>
      <c r="CNR439" s="268"/>
      <c r="CNS439" s="268"/>
      <c r="CNT439" s="268"/>
      <c r="CNU439" s="268"/>
      <c r="CNV439" s="268"/>
      <c r="CNW439" s="268"/>
      <c r="CNX439" s="268"/>
      <c r="CNY439" s="268"/>
      <c r="CNZ439" s="268"/>
      <c r="COA439" s="268"/>
      <c r="COB439" s="268"/>
      <c r="COC439" s="268"/>
      <c r="COD439" s="268"/>
      <c r="COE439" s="268"/>
      <c r="COF439" s="268"/>
      <c r="COG439" s="268"/>
      <c r="COH439" s="268"/>
      <c r="COI439" s="268"/>
      <c r="COJ439" s="268"/>
      <c r="COK439" s="268"/>
      <c r="COL439" s="268"/>
      <c r="COM439" s="268"/>
      <c r="CON439" s="268"/>
      <c r="COO439" s="268"/>
      <c r="COP439" s="268"/>
      <c r="COQ439" s="268"/>
      <c r="COR439" s="268"/>
      <c r="COS439" s="268"/>
      <c r="COT439" s="268"/>
      <c r="COU439" s="268"/>
      <c r="COV439" s="268"/>
      <c r="COW439" s="268"/>
      <c r="COX439" s="268"/>
      <c r="COY439" s="268"/>
      <c r="COZ439" s="268"/>
      <c r="CPA439" s="268"/>
      <c r="CPB439" s="268"/>
      <c r="CPC439" s="268"/>
      <c r="CPD439" s="268"/>
      <c r="CPE439" s="268"/>
      <c r="CPF439" s="268"/>
      <c r="CPG439" s="268"/>
      <c r="CPH439" s="268"/>
      <c r="CPI439" s="268"/>
      <c r="CPJ439" s="268"/>
      <c r="CPK439" s="268"/>
      <c r="CPL439" s="268"/>
      <c r="CPM439" s="268"/>
      <c r="CPN439" s="268"/>
      <c r="CPO439" s="268"/>
      <c r="CPP439" s="268"/>
      <c r="CPQ439" s="268"/>
      <c r="CPR439" s="268"/>
      <c r="CPS439" s="268"/>
      <c r="CPT439" s="268"/>
      <c r="CPU439" s="268"/>
      <c r="CPV439" s="268"/>
      <c r="CPW439" s="268"/>
      <c r="CPX439" s="268"/>
      <c r="CPY439" s="268"/>
      <c r="CPZ439" s="268"/>
      <c r="CQA439" s="268"/>
      <c r="CQB439" s="268"/>
      <c r="CQC439" s="268"/>
      <c r="CQD439" s="268"/>
      <c r="CQE439" s="268"/>
      <c r="CQF439" s="268"/>
      <c r="CQG439" s="268"/>
      <c r="CQH439" s="268"/>
      <c r="CQI439" s="268"/>
      <c r="CQJ439" s="268"/>
      <c r="CQK439" s="268"/>
      <c r="CQL439" s="268"/>
      <c r="CQM439" s="268"/>
      <c r="CQN439" s="268"/>
      <c r="CQO439" s="268"/>
      <c r="CQP439" s="268"/>
      <c r="CQQ439" s="268"/>
      <c r="CQR439" s="268"/>
      <c r="CQS439" s="268"/>
      <c r="CQT439" s="268"/>
      <c r="CQU439" s="268"/>
      <c r="CQV439" s="268"/>
      <c r="CQW439" s="268"/>
      <c r="CQX439" s="268"/>
      <c r="CQY439" s="268"/>
      <c r="CQZ439" s="268"/>
      <c r="CRA439" s="268"/>
      <c r="CRB439" s="268"/>
      <c r="CRC439" s="268"/>
      <c r="CRD439" s="268"/>
      <c r="CRE439" s="268"/>
      <c r="CRF439" s="268"/>
      <c r="CRG439" s="268"/>
      <c r="CRH439" s="268"/>
      <c r="CRI439" s="268"/>
      <c r="CRJ439" s="268"/>
      <c r="CRK439" s="268"/>
      <c r="CRL439" s="268"/>
      <c r="CRM439" s="268"/>
      <c r="CRN439" s="268"/>
      <c r="CRO439" s="268"/>
      <c r="CRP439" s="268"/>
      <c r="CRQ439" s="268"/>
      <c r="CRR439" s="268"/>
      <c r="CRS439" s="268"/>
      <c r="CRT439" s="268"/>
      <c r="CRU439" s="268"/>
      <c r="CRV439" s="268"/>
      <c r="CRW439" s="268"/>
      <c r="CRX439" s="268"/>
      <c r="CRY439" s="268"/>
      <c r="CRZ439" s="268"/>
      <c r="CSA439" s="268"/>
      <c r="CSB439" s="268"/>
      <c r="CSC439" s="268"/>
      <c r="CSD439" s="268"/>
      <c r="CSE439" s="268"/>
      <c r="CSF439" s="268"/>
      <c r="CSG439" s="268"/>
      <c r="CSH439" s="268"/>
      <c r="CSI439" s="268"/>
      <c r="CSJ439" s="268"/>
      <c r="CSK439" s="268"/>
      <c r="CSL439" s="268"/>
      <c r="CSM439" s="268"/>
      <c r="CSN439" s="268"/>
      <c r="CSO439" s="268"/>
      <c r="CSP439" s="268"/>
      <c r="CSQ439" s="268"/>
      <c r="CSR439" s="268"/>
      <c r="CSS439" s="268"/>
      <c r="CST439" s="268"/>
      <c r="CSU439" s="268"/>
      <c r="CSV439" s="268"/>
      <c r="CSW439" s="268"/>
      <c r="CSX439" s="268"/>
      <c r="CSY439" s="268"/>
      <c r="CSZ439" s="268"/>
      <c r="CTA439" s="268"/>
      <c r="CTB439" s="268"/>
      <c r="CTC439" s="268"/>
      <c r="CTD439" s="268"/>
      <c r="CTE439" s="268"/>
      <c r="CTF439" s="268"/>
      <c r="CTG439" s="268"/>
      <c r="CTH439" s="268"/>
      <c r="CTI439" s="268"/>
      <c r="CTJ439" s="268"/>
      <c r="CTK439" s="268"/>
      <c r="CTL439" s="268"/>
      <c r="CTM439" s="268"/>
      <c r="CTN439" s="268"/>
      <c r="CTO439" s="268"/>
      <c r="CTP439" s="268"/>
      <c r="CTQ439" s="268"/>
      <c r="CTR439" s="268"/>
      <c r="CTS439" s="268"/>
      <c r="CTT439" s="268"/>
      <c r="CTU439" s="268"/>
      <c r="CTV439" s="268"/>
      <c r="CTW439" s="268"/>
      <c r="CTX439" s="268"/>
      <c r="CTY439" s="268"/>
      <c r="CTZ439" s="268"/>
      <c r="CUA439" s="268"/>
      <c r="CUB439" s="268"/>
      <c r="CUC439" s="268"/>
      <c r="CUD439" s="268"/>
      <c r="CUE439" s="268"/>
      <c r="CUF439" s="268"/>
      <c r="CUG439" s="268"/>
      <c r="CUH439" s="268"/>
      <c r="CUI439" s="268"/>
      <c r="CUJ439" s="268"/>
      <c r="CUK439" s="268"/>
      <c r="CUL439" s="268"/>
      <c r="CUM439" s="268"/>
      <c r="CUN439" s="268"/>
      <c r="CUO439" s="268"/>
      <c r="CUP439" s="268"/>
      <c r="CUQ439" s="268"/>
      <c r="CUR439" s="268"/>
      <c r="CUS439" s="268"/>
      <c r="CUT439" s="268"/>
      <c r="CUU439" s="268"/>
      <c r="CUV439" s="268"/>
      <c r="CUW439" s="268"/>
      <c r="CUX439" s="268"/>
      <c r="CUY439" s="268"/>
      <c r="CUZ439" s="268"/>
      <c r="CVA439" s="268"/>
      <c r="CVB439" s="268"/>
      <c r="CVC439" s="268"/>
      <c r="CVD439" s="268"/>
      <c r="CVE439" s="268"/>
      <c r="CVF439" s="268"/>
      <c r="CVG439" s="268"/>
      <c r="CVH439" s="268"/>
      <c r="CVI439" s="268"/>
      <c r="CVJ439" s="268"/>
      <c r="CVK439" s="268"/>
      <c r="CVL439" s="268"/>
      <c r="CVM439" s="268"/>
      <c r="CVN439" s="268"/>
      <c r="CVO439" s="268"/>
      <c r="CVP439" s="268"/>
      <c r="CVQ439" s="268"/>
      <c r="CVR439" s="268"/>
      <c r="CVS439" s="268"/>
      <c r="CVT439" s="268"/>
      <c r="CVU439" s="268"/>
      <c r="CVV439" s="268"/>
      <c r="CVW439" s="268"/>
      <c r="CVX439" s="268"/>
      <c r="CVY439" s="268"/>
      <c r="CVZ439" s="268"/>
      <c r="CWA439" s="268"/>
      <c r="CWB439" s="268"/>
      <c r="CWC439" s="268"/>
      <c r="CWD439" s="268"/>
      <c r="CWE439" s="268"/>
      <c r="CWF439" s="268"/>
      <c r="CWG439" s="268"/>
      <c r="CWH439" s="268"/>
      <c r="CWI439" s="268"/>
      <c r="CWJ439" s="268"/>
      <c r="CWK439" s="268"/>
      <c r="CWL439" s="268"/>
      <c r="CWM439" s="268"/>
      <c r="CWN439" s="268"/>
      <c r="CWO439" s="268"/>
      <c r="CWP439" s="268"/>
      <c r="CWQ439" s="268"/>
      <c r="CWR439" s="268"/>
      <c r="CWS439" s="268"/>
      <c r="CWT439" s="268"/>
      <c r="CWU439" s="268"/>
      <c r="CWV439" s="268"/>
      <c r="CWW439" s="268"/>
      <c r="CWX439" s="268"/>
      <c r="CWY439" s="268"/>
      <c r="CWZ439" s="268"/>
      <c r="CXA439" s="268"/>
      <c r="CXB439" s="268"/>
      <c r="CXC439" s="268"/>
      <c r="CXD439" s="268"/>
      <c r="CXE439" s="268"/>
      <c r="CXF439" s="268"/>
      <c r="CXG439" s="268"/>
      <c r="CXH439" s="268"/>
      <c r="CXI439" s="268"/>
      <c r="CXJ439" s="268"/>
      <c r="CXK439" s="268"/>
      <c r="CXL439" s="268"/>
      <c r="CXM439" s="268"/>
      <c r="CXN439" s="268"/>
      <c r="CXO439" s="268"/>
      <c r="CXP439" s="268"/>
      <c r="CXQ439" s="268"/>
      <c r="CXR439" s="268"/>
      <c r="CXS439" s="268"/>
      <c r="CXT439" s="268"/>
      <c r="CXU439" s="268"/>
      <c r="CXV439" s="268"/>
      <c r="CXW439" s="268"/>
      <c r="CXX439" s="268"/>
      <c r="CXY439" s="268"/>
      <c r="CXZ439" s="268"/>
      <c r="CYA439" s="268"/>
      <c r="CYB439" s="268"/>
      <c r="CYC439" s="268"/>
      <c r="CYD439" s="268"/>
      <c r="CYE439" s="268"/>
      <c r="CYF439" s="268"/>
      <c r="CYG439" s="268"/>
      <c r="CYH439" s="268"/>
      <c r="CYI439" s="268"/>
      <c r="CYJ439" s="268"/>
      <c r="CYK439" s="268"/>
      <c r="CYL439" s="268"/>
      <c r="CYM439" s="268"/>
      <c r="CYN439" s="268"/>
      <c r="CYO439" s="268"/>
      <c r="CYP439" s="268"/>
      <c r="CYQ439" s="268"/>
      <c r="CYR439" s="268"/>
      <c r="CYS439" s="268"/>
      <c r="CYT439" s="268"/>
      <c r="CYU439" s="268"/>
      <c r="CYV439" s="268"/>
      <c r="CYW439" s="268"/>
      <c r="CYX439" s="268"/>
      <c r="CYY439" s="268"/>
      <c r="CYZ439" s="268"/>
      <c r="CZA439" s="268"/>
      <c r="CZB439" s="268"/>
      <c r="CZC439" s="268"/>
      <c r="CZD439" s="268"/>
      <c r="CZE439" s="268"/>
      <c r="CZF439" s="268"/>
      <c r="CZG439" s="268"/>
      <c r="CZH439" s="268"/>
      <c r="CZI439" s="268"/>
      <c r="CZJ439" s="268"/>
      <c r="CZK439" s="268"/>
      <c r="CZL439" s="268"/>
      <c r="CZM439" s="268"/>
      <c r="CZN439" s="268"/>
      <c r="CZO439" s="268"/>
      <c r="CZP439" s="268"/>
      <c r="CZQ439" s="268"/>
      <c r="CZR439" s="268"/>
      <c r="CZS439" s="268"/>
      <c r="CZT439" s="268"/>
      <c r="CZU439" s="268"/>
      <c r="CZV439" s="268"/>
      <c r="CZW439" s="268"/>
      <c r="CZX439" s="268"/>
      <c r="CZY439" s="268"/>
      <c r="CZZ439" s="268"/>
      <c r="DAA439" s="268"/>
      <c r="DAB439" s="268"/>
      <c r="DAC439" s="268"/>
      <c r="DAD439" s="268"/>
      <c r="DAE439" s="268"/>
      <c r="DAF439" s="268"/>
      <c r="DAG439" s="268"/>
      <c r="DAH439" s="268"/>
      <c r="DAI439" s="268"/>
      <c r="DAJ439" s="268"/>
      <c r="DAK439" s="268"/>
      <c r="DAL439" s="268"/>
      <c r="DAM439" s="268"/>
      <c r="DAN439" s="268"/>
      <c r="DAO439" s="268"/>
      <c r="DAP439" s="268"/>
      <c r="DAQ439" s="268"/>
      <c r="DAR439" s="268"/>
      <c r="DAS439" s="268"/>
      <c r="DAT439" s="268"/>
      <c r="DAU439" s="268"/>
      <c r="DAV439" s="268"/>
      <c r="DAW439" s="268"/>
      <c r="DAX439" s="268"/>
      <c r="DAY439" s="268"/>
      <c r="DAZ439" s="268"/>
      <c r="DBA439" s="268"/>
      <c r="DBB439" s="268"/>
      <c r="DBC439" s="268"/>
      <c r="DBD439" s="268"/>
      <c r="DBE439" s="268"/>
      <c r="DBF439" s="268"/>
      <c r="DBG439" s="268"/>
      <c r="DBH439" s="268"/>
      <c r="DBI439" s="268"/>
      <c r="DBJ439" s="268"/>
      <c r="DBK439" s="268"/>
      <c r="DBL439" s="268"/>
      <c r="DBM439" s="268"/>
      <c r="DBN439" s="268"/>
      <c r="DBO439" s="268"/>
      <c r="DBP439" s="268"/>
      <c r="DBQ439" s="268"/>
      <c r="DBR439" s="268"/>
      <c r="DBS439" s="268"/>
      <c r="DBT439" s="268"/>
      <c r="DBU439" s="268"/>
      <c r="DBV439" s="268"/>
      <c r="DBW439" s="268"/>
      <c r="DBX439" s="268"/>
      <c r="DBY439" s="268"/>
      <c r="DBZ439" s="268"/>
      <c r="DCA439" s="268"/>
      <c r="DCB439" s="268"/>
      <c r="DCC439" s="268"/>
      <c r="DCD439" s="268"/>
      <c r="DCE439" s="268"/>
      <c r="DCF439" s="268"/>
      <c r="DCG439" s="268"/>
      <c r="DCH439" s="268"/>
      <c r="DCI439" s="268"/>
      <c r="DCJ439" s="268"/>
      <c r="DCK439" s="268"/>
      <c r="DCL439" s="268"/>
      <c r="DCM439" s="268"/>
      <c r="DCN439" s="268"/>
      <c r="DCO439" s="268"/>
      <c r="DCP439" s="268"/>
      <c r="DCQ439" s="268"/>
      <c r="DCR439" s="268"/>
      <c r="DCS439" s="268"/>
      <c r="DCT439" s="268"/>
      <c r="DCU439" s="268"/>
      <c r="DCV439" s="268"/>
      <c r="DCW439" s="268"/>
      <c r="DCX439" s="268"/>
      <c r="DCY439" s="268"/>
      <c r="DCZ439" s="268"/>
      <c r="DDA439" s="268"/>
      <c r="DDB439" s="268"/>
      <c r="DDC439" s="268"/>
      <c r="DDD439" s="268"/>
      <c r="DDE439" s="268"/>
      <c r="DDF439" s="268"/>
      <c r="DDG439" s="268"/>
      <c r="DDH439" s="268"/>
      <c r="DDI439" s="268"/>
      <c r="DDJ439" s="268"/>
      <c r="DDK439" s="268"/>
      <c r="DDL439" s="268"/>
      <c r="DDM439" s="268"/>
      <c r="DDN439" s="268"/>
      <c r="DDO439" s="268"/>
      <c r="DDP439" s="268"/>
      <c r="DDQ439" s="268"/>
      <c r="DDR439" s="268"/>
      <c r="DDS439" s="268"/>
      <c r="DDT439" s="268"/>
      <c r="DDU439" s="268"/>
      <c r="DDV439" s="268"/>
      <c r="DDW439" s="268"/>
      <c r="DDX439" s="268"/>
      <c r="DDY439" s="268"/>
      <c r="DDZ439" s="268"/>
      <c r="DEA439" s="268"/>
      <c r="DEB439" s="268"/>
      <c r="DEC439" s="268"/>
      <c r="DED439" s="268"/>
      <c r="DEE439" s="268"/>
      <c r="DEF439" s="268"/>
      <c r="DEG439" s="268"/>
      <c r="DEH439" s="268"/>
      <c r="DEI439" s="268"/>
      <c r="DEJ439" s="268"/>
      <c r="DEK439" s="268"/>
      <c r="DEL439" s="268"/>
      <c r="DEM439" s="268"/>
      <c r="DEN439" s="268"/>
      <c r="DEO439" s="268"/>
      <c r="DEP439" s="268"/>
      <c r="DEQ439" s="268"/>
      <c r="DER439" s="268"/>
      <c r="DES439" s="268"/>
      <c r="DET439" s="268"/>
      <c r="DEU439" s="268"/>
      <c r="DEV439" s="268"/>
      <c r="DEW439" s="268"/>
      <c r="DEX439" s="268"/>
      <c r="DEY439" s="268"/>
      <c r="DEZ439" s="268"/>
      <c r="DFA439" s="268"/>
      <c r="DFB439" s="268"/>
      <c r="DFC439" s="268"/>
      <c r="DFD439" s="268"/>
      <c r="DFE439" s="268"/>
      <c r="DFF439" s="268"/>
      <c r="DFG439" s="268"/>
      <c r="DFH439" s="268"/>
      <c r="DFI439" s="268"/>
      <c r="DFJ439" s="268"/>
      <c r="DFK439" s="268"/>
      <c r="DFL439" s="268"/>
      <c r="DFM439" s="268"/>
      <c r="DFN439" s="268"/>
      <c r="DFO439" s="268"/>
      <c r="DFP439" s="268"/>
      <c r="DFQ439" s="268"/>
      <c r="DFR439" s="268"/>
      <c r="DFS439" s="268"/>
      <c r="DFT439" s="268"/>
      <c r="DFU439" s="268"/>
      <c r="DFV439" s="268"/>
      <c r="DFW439" s="268"/>
      <c r="DFX439" s="268"/>
      <c r="DFY439" s="268"/>
      <c r="DFZ439" s="268"/>
      <c r="DGA439" s="268"/>
      <c r="DGB439" s="268"/>
      <c r="DGC439" s="268"/>
      <c r="DGD439" s="268"/>
      <c r="DGE439" s="268"/>
      <c r="DGF439" s="268"/>
      <c r="DGG439" s="268"/>
      <c r="DGH439" s="268"/>
      <c r="DGI439" s="268"/>
      <c r="DGJ439" s="268"/>
      <c r="DGK439" s="268"/>
      <c r="DGL439" s="268"/>
      <c r="DGM439" s="268"/>
      <c r="DGN439" s="268"/>
      <c r="DGO439" s="268"/>
      <c r="DGP439" s="268"/>
      <c r="DGQ439" s="268"/>
      <c r="DGR439" s="268"/>
      <c r="DGS439" s="268"/>
      <c r="DGT439" s="268"/>
      <c r="DGU439" s="268"/>
      <c r="DGV439" s="268"/>
      <c r="DGW439" s="268"/>
      <c r="DGX439" s="268"/>
      <c r="DGY439" s="268"/>
      <c r="DGZ439" s="268"/>
      <c r="DHA439" s="268"/>
      <c r="DHB439" s="268"/>
      <c r="DHC439" s="268"/>
      <c r="DHD439" s="268"/>
      <c r="DHE439" s="268"/>
      <c r="DHF439" s="268"/>
      <c r="DHG439" s="268"/>
      <c r="DHH439" s="268"/>
      <c r="DHI439" s="268"/>
      <c r="DHJ439" s="268"/>
      <c r="DHK439" s="268"/>
      <c r="DHL439" s="268"/>
      <c r="DHM439" s="268"/>
      <c r="DHN439" s="268"/>
      <c r="DHO439" s="268"/>
      <c r="DHP439" s="268"/>
      <c r="DHQ439" s="268"/>
      <c r="DHR439" s="268"/>
      <c r="DHS439" s="268"/>
      <c r="DHT439" s="268"/>
      <c r="DHU439" s="268"/>
      <c r="DHV439" s="268"/>
      <c r="DHW439" s="268"/>
      <c r="DHX439" s="268"/>
      <c r="DHY439" s="268"/>
      <c r="DHZ439" s="268"/>
      <c r="DIA439" s="268"/>
      <c r="DIB439" s="268"/>
      <c r="DIC439" s="268"/>
      <c r="DID439" s="268"/>
      <c r="DIE439" s="268"/>
      <c r="DIF439" s="268"/>
      <c r="DIG439" s="268"/>
      <c r="DIH439" s="268"/>
      <c r="DII439" s="268"/>
      <c r="DIJ439" s="268"/>
      <c r="DIK439" s="268"/>
      <c r="DIL439" s="268"/>
      <c r="DIM439" s="268"/>
      <c r="DIN439" s="268"/>
      <c r="DIO439" s="268"/>
      <c r="DIP439" s="268"/>
      <c r="DIQ439" s="268"/>
      <c r="DIR439" s="268"/>
      <c r="DIS439" s="268"/>
      <c r="DIT439" s="268"/>
      <c r="DIU439" s="268"/>
      <c r="DIV439" s="268"/>
      <c r="DIW439" s="268"/>
      <c r="DIX439" s="268"/>
      <c r="DIY439" s="268"/>
      <c r="DIZ439" s="268"/>
      <c r="DJA439" s="268"/>
      <c r="DJB439" s="268"/>
      <c r="DJC439" s="268"/>
      <c r="DJD439" s="268"/>
      <c r="DJE439" s="268"/>
      <c r="DJF439" s="268"/>
      <c r="DJG439" s="268"/>
      <c r="DJH439" s="268"/>
      <c r="DJI439" s="268"/>
      <c r="DJJ439" s="268"/>
      <c r="DJK439" s="268"/>
      <c r="DJL439" s="268"/>
      <c r="DJM439" s="268"/>
      <c r="DJN439" s="268"/>
      <c r="DJO439" s="268"/>
      <c r="DJP439" s="268"/>
      <c r="DJQ439" s="268"/>
      <c r="DJR439" s="268"/>
      <c r="DJS439" s="268"/>
      <c r="DJT439" s="268"/>
      <c r="DJU439" s="268"/>
      <c r="DJV439" s="268"/>
      <c r="DJW439" s="268"/>
      <c r="DJX439" s="268"/>
      <c r="DJY439" s="268"/>
      <c r="DJZ439" s="268"/>
      <c r="DKA439" s="268"/>
      <c r="DKB439" s="268"/>
      <c r="DKC439" s="268"/>
      <c r="DKD439" s="268"/>
      <c r="DKE439" s="268"/>
      <c r="DKF439" s="268"/>
      <c r="DKG439" s="268"/>
      <c r="DKH439" s="268"/>
      <c r="DKI439" s="268"/>
      <c r="DKJ439" s="268"/>
      <c r="DKK439" s="268"/>
      <c r="DKL439" s="268"/>
      <c r="DKM439" s="268"/>
      <c r="DKN439" s="268"/>
      <c r="DKO439" s="268"/>
      <c r="DKP439" s="268"/>
      <c r="DKQ439" s="268"/>
      <c r="DKR439" s="268"/>
      <c r="DKS439" s="268"/>
      <c r="DKT439" s="268"/>
      <c r="DKU439" s="268"/>
      <c r="DKV439" s="268"/>
      <c r="DKW439" s="268"/>
      <c r="DKX439" s="268"/>
      <c r="DKY439" s="268"/>
      <c r="DKZ439" s="268"/>
      <c r="DLA439" s="268"/>
      <c r="DLB439" s="268"/>
      <c r="DLC439" s="268"/>
      <c r="DLD439" s="268"/>
      <c r="DLE439" s="268"/>
      <c r="DLF439" s="268"/>
      <c r="DLG439" s="268"/>
      <c r="DLH439" s="268"/>
      <c r="DLI439" s="268"/>
      <c r="DLJ439" s="268"/>
      <c r="DLK439" s="268"/>
      <c r="DLL439" s="268"/>
      <c r="DLM439" s="268"/>
      <c r="DLN439" s="268"/>
      <c r="DLO439" s="268"/>
      <c r="DLP439" s="268"/>
      <c r="DLQ439" s="268"/>
      <c r="DLR439" s="268"/>
      <c r="DLS439" s="268"/>
      <c r="DLT439" s="268"/>
      <c r="DLU439" s="268"/>
      <c r="DLV439" s="268"/>
      <c r="DLW439" s="268"/>
      <c r="DLX439" s="268"/>
      <c r="DLY439" s="268"/>
      <c r="DLZ439" s="268"/>
      <c r="DMA439" s="268"/>
      <c r="DMB439" s="268"/>
      <c r="DMC439" s="268"/>
      <c r="DMD439" s="268"/>
      <c r="DME439" s="268"/>
      <c r="DMF439" s="268"/>
      <c r="DMG439" s="268"/>
      <c r="DMH439" s="268"/>
      <c r="DMI439" s="268"/>
      <c r="DMJ439" s="268"/>
      <c r="DMK439" s="268"/>
      <c r="DML439" s="268"/>
      <c r="DMM439" s="268"/>
      <c r="DMN439" s="268"/>
      <c r="DMO439" s="268"/>
      <c r="DMP439" s="268"/>
      <c r="DMQ439" s="268"/>
      <c r="DMR439" s="268"/>
      <c r="DMS439" s="268"/>
      <c r="DMT439" s="268"/>
      <c r="DMU439" s="268"/>
      <c r="DMV439" s="268"/>
      <c r="DMW439" s="268"/>
      <c r="DMX439" s="268"/>
      <c r="DMY439" s="268"/>
      <c r="DMZ439" s="268"/>
      <c r="DNA439" s="268"/>
      <c r="DNB439" s="268"/>
      <c r="DNC439" s="268"/>
      <c r="DND439" s="268"/>
      <c r="DNE439" s="268"/>
      <c r="DNF439" s="268"/>
      <c r="DNG439" s="268"/>
      <c r="DNH439" s="268"/>
      <c r="DNI439" s="268"/>
      <c r="DNJ439" s="268"/>
      <c r="DNK439" s="268"/>
      <c r="DNL439" s="268"/>
      <c r="DNM439" s="268"/>
      <c r="DNN439" s="268"/>
      <c r="DNO439" s="268"/>
      <c r="DNP439" s="268"/>
      <c r="DNQ439" s="268"/>
      <c r="DNR439" s="268"/>
      <c r="DNS439" s="268"/>
      <c r="DNT439" s="268"/>
      <c r="DNU439" s="268"/>
      <c r="DNV439" s="268"/>
      <c r="DNW439" s="268"/>
      <c r="DNX439" s="268"/>
      <c r="DNY439" s="268"/>
      <c r="DNZ439" s="268"/>
      <c r="DOA439" s="268"/>
      <c r="DOB439" s="268"/>
      <c r="DOC439" s="268"/>
      <c r="DOD439" s="268"/>
      <c r="DOE439" s="268"/>
      <c r="DOF439" s="268"/>
      <c r="DOG439" s="268"/>
      <c r="DOH439" s="268"/>
      <c r="DOI439" s="268"/>
      <c r="DOJ439" s="268"/>
      <c r="DOK439" s="268"/>
      <c r="DOL439" s="268"/>
      <c r="DOM439" s="268"/>
      <c r="DON439" s="268"/>
      <c r="DOO439" s="268"/>
      <c r="DOP439" s="268"/>
      <c r="DOQ439" s="268"/>
      <c r="DOR439" s="268"/>
      <c r="DOS439" s="268"/>
      <c r="DOT439" s="268"/>
      <c r="DOU439" s="268"/>
      <c r="DOV439" s="268"/>
      <c r="DOW439" s="268"/>
      <c r="DOX439" s="268"/>
      <c r="DOY439" s="268"/>
      <c r="DOZ439" s="268"/>
      <c r="DPA439" s="268"/>
      <c r="DPB439" s="268"/>
      <c r="DPC439" s="268"/>
      <c r="DPD439" s="268"/>
      <c r="DPE439" s="268"/>
      <c r="DPF439" s="268"/>
      <c r="DPG439" s="268"/>
      <c r="DPH439" s="268"/>
      <c r="DPI439" s="268"/>
      <c r="DPJ439" s="268"/>
      <c r="DPK439" s="268"/>
      <c r="DPL439" s="268"/>
      <c r="DPM439" s="268"/>
      <c r="DPN439" s="268"/>
      <c r="DPO439" s="268"/>
      <c r="DPP439" s="268"/>
      <c r="DPQ439" s="268"/>
      <c r="DPR439" s="268"/>
      <c r="DPS439" s="268"/>
      <c r="DPT439" s="268"/>
      <c r="DPU439" s="268"/>
      <c r="DPV439" s="268"/>
      <c r="DPW439" s="268"/>
      <c r="DPX439" s="268"/>
      <c r="DPY439" s="268"/>
      <c r="DPZ439" s="268"/>
      <c r="DQA439" s="268"/>
      <c r="DQB439" s="268"/>
      <c r="DQC439" s="268"/>
      <c r="DQD439" s="268"/>
      <c r="DQE439" s="268"/>
      <c r="DQF439" s="268"/>
      <c r="DQG439" s="268"/>
      <c r="DQH439" s="268"/>
      <c r="DQI439" s="268"/>
      <c r="DQJ439" s="268"/>
      <c r="DQK439" s="268"/>
      <c r="DQL439" s="268"/>
      <c r="DQM439" s="268"/>
      <c r="DQN439" s="268"/>
      <c r="DQO439" s="268"/>
      <c r="DQP439" s="268"/>
      <c r="DQQ439" s="268"/>
      <c r="DQR439" s="268"/>
      <c r="DQS439" s="268"/>
      <c r="DQT439" s="268"/>
      <c r="DQU439" s="268"/>
      <c r="DQV439" s="268"/>
      <c r="DQW439" s="268"/>
      <c r="DQX439" s="268"/>
      <c r="DQY439" s="268"/>
      <c r="DQZ439" s="268"/>
      <c r="DRA439" s="268"/>
      <c r="DRB439" s="268"/>
      <c r="DRC439" s="268"/>
      <c r="DRD439" s="268"/>
      <c r="DRE439" s="268"/>
      <c r="DRF439" s="268"/>
      <c r="DRG439" s="268"/>
      <c r="DRH439" s="268"/>
      <c r="DRI439" s="268"/>
      <c r="DRJ439" s="268"/>
      <c r="DRK439" s="268"/>
      <c r="DRL439" s="268"/>
      <c r="DRM439" s="268"/>
      <c r="DRN439" s="268"/>
      <c r="DRO439" s="268"/>
      <c r="DRP439" s="268"/>
      <c r="DRQ439" s="268"/>
      <c r="DRR439" s="268"/>
      <c r="DRS439" s="268"/>
      <c r="DRT439" s="268"/>
      <c r="DRU439" s="268"/>
      <c r="DRV439" s="268"/>
      <c r="DRW439" s="268"/>
      <c r="DRX439" s="268"/>
      <c r="DRY439" s="268"/>
      <c r="DRZ439" s="268"/>
      <c r="DSA439" s="268"/>
      <c r="DSB439" s="268"/>
      <c r="DSC439" s="268"/>
      <c r="DSD439" s="268"/>
      <c r="DSE439" s="268"/>
      <c r="DSF439" s="268"/>
      <c r="DSG439" s="268"/>
      <c r="DSH439" s="268"/>
      <c r="DSI439" s="268"/>
      <c r="DSJ439" s="268"/>
      <c r="DSK439" s="268"/>
      <c r="DSL439" s="268"/>
      <c r="DSM439" s="268"/>
      <c r="DSN439" s="268"/>
      <c r="DSO439" s="268"/>
      <c r="DSP439" s="268"/>
      <c r="DSQ439" s="268"/>
      <c r="DSR439" s="268"/>
      <c r="DSS439" s="268"/>
      <c r="DST439" s="268"/>
      <c r="DSU439" s="268"/>
      <c r="DSV439" s="268"/>
      <c r="DSW439" s="268"/>
      <c r="DSX439" s="268"/>
      <c r="DSY439" s="268"/>
      <c r="DSZ439" s="268"/>
      <c r="DTA439" s="268"/>
      <c r="DTB439" s="268"/>
      <c r="DTC439" s="268"/>
      <c r="DTD439" s="268"/>
      <c r="DTE439" s="268"/>
      <c r="DTF439" s="268"/>
      <c r="DTG439" s="268"/>
      <c r="DTH439" s="268"/>
      <c r="DTI439" s="268"/>
      <c r="DTJ439" s="268"/>
      <c r="DTK439" s="268"/>
      <c r="DTL439" s="268"/>
      <c r="DTM439" s="268"/>
      <c r="DTN439" s="268"/>
      <c r="DTO439" s="268"/>
      <c r="DTP439" s="268"/>
      <c r="DTQ439" s="268"/>
      <c r="DTR439" s="268"/>
      <c r="DTS439" s="268"/>
      <c r="DTT439" s="268"/>
      <c r="DTU439" s="268"/>
      <c r="DTV439" s="268"/>
      <c r="DTW439" s="268"/>
      <c r="DTX439" s="268"/>
      <c r="DTY439" s="268"/>
      <c r="DTZ439" s="268"/>
      <c r="DUA439" s="268"/>
      <c r="DUB439" s="268"/>
      <c r="DUC439" s="268"/>
      <c r="DUD439" s="268"/>
      <c r="DUE439" s="268"/>
      <c r="DUF439" s="268"/>
      <c r="DUG439" s="268"/>
      <c r="DUH439" s="268"/>
      <c r="DUI439" s="268"/>
      <c r="DUJ439" s="268"/>
      <c r="DUK439" s="268"/>
      <c r="DUL439" s="268"/>
      <c r="DUM439" s="268"/>
      <c r="DUN439" s="268"/>
      <c r="DUO439" s="268"/>
      <c r="DUP439" s="268"/>
      <c r="DUQ439" s="268"/>
      <c r="DUR439" s="268"/>
      <c r="DUS439" s="268"/>
      <c r="DUT439" s="268"/>
      <c r="DUU439" s="268"/>
      <c r="DUV439" s="268"/>
      <c r="DUW439" s="268"/>
      <c r="DUX439" s="268"/>
      <c r="DUY439" s="268"/>
      <c r="DUZ439" s="268"/>
      <c r="DVA439" s="268"/>
      <c r="DVB439" s="268"/>
      <c r="DVC439" s="268"/>
      <c r="DVD439" s="268"/>
      <c r="DVE439" s="268"/>
      <c r="DVF439" s="268"/>
      <c r="DVG439" s="268"/>
      <c r="DVH439" s="268"/>
      <c r="DVI439" s="268"/>
      <c r="DVJ439" s="268"/>
      <c r="DVK439" s="268"/>
      <c r="DVL439" s="268"/>
      <c r="DVM439" s="268"/>
      <c r="DVN439" s="268"/>
      <c r="DVO439" s="268"/>
      <c r="DVP439" s="268"/>
      <c r="DVQ439" s="268"/>
      <c r="DVR439" s="268"/>
      <c r="DVS439" s="268"/>
      <c r="DVT439" s="268"/>
      <c r="DVU439" s="268"/>
      <c r="DVV439" s="268"/>
      <c r="DVW439" s="268"/>
      <c r="DVX439" s="268"/>
      <c r="DVY439" s="268"/>
      <c r="DVZ439" s="268"/>
      <c r="DWA439" s="268"/>
      <c r="DWB439" s="268"/>
      <c r="DWC439" s="268"/>
      <c r="DWD439" s="268"/>
      <c r="DWE439" s="268"/>
      <c r="DWF439" s="268"/>
      <c r="DWG439" s="268"/>
      <c r="DWH439" s="268"/>
      <c r="DWI439" s="268"/>
      <c r="DWJ439" s="268"/>
      <c r="DWK439" s="268"/>
      <c r="DWL439" s="268"/>
      <c r="DWM439" s="268"/>
      <c r="DWN439" s="268"/>
      <c r="DWO439" s="268"/>
      <c r="DWP439" s="268"/>
      <c r="DWQ439" s="268"/>
      <c r="DWR439" s="268"/>
      <c r="DWS439" s="268"/>
      <c r="DWT439" s="268"/>
      <c r="DWU439" s="268"/>
      <c r="DWV439" s="268"/>
      <c r="DWW439" s="268"/>
      <c r="DWX439" s="268"/>
      <c r="DWY439" s="268"/>
      <c r="DWZ439" s="268"/>
      <c r="DXA439" s="268"/>
      <c r="DXB439" s="268"/>
      <c r="DXC439" s="268"/>
      <c r="DXD439" s="268"/>
      <c r="DXE439" s="268"/>
      <c r="DXF439" s="268"/>
      <c r="DXG439" s="268"/>
      <c r="DXH439" s="268"/>
      <c r="DXI439" s="268"/>
      <c r="DXJ439" s="268"/>
      <c r="DXK439" s="268"/>
      <c r="DXL439" s="268"/>
      <c r="DXM439" s="268"/>
      <c r="DXN439" s="268"/>
      <c r="DXO439" s="268"/>
      <c r="DXP439" s="268"/>
      <c r="DXQ439" s="268"/>
      <c r="DXR439" s="268"/>
      <c r="DXS439" s="268"/>
      <c r="DXT439" s="268"/>
      <c r="DXU439" s="268"/>
      <c r="DXV439" s="268"/>
      <c r="DXW439" s="268"/>
      <c r="DXX439" s="268"/>
      <c r="DXY439" s="268"/>
      <c r="DXZ439" s="268"/>
      <c r="DYA439" s="268"/>
      <c r="DYB439" s="268"/>
      <c r="DYC439" s="268"/>
      <c r="DYD439" s="268"/>
      <c r="DYE439" s="268"/>
      <c r="DYF439" s="268"/>
      <c r="DYG439" s="268"/>
      <c r="DYH439" s="268"/>
      <c r="DYI439" s="268"/>
      <c r="DYJ439" s="268"/>
      <c r="DYK439" s="268"/>
      <c r="DYL439" s="268"/>
      <c r="DYM439" s="268"/>
      <c r="DYN439" s="268"/>
      <c r="DYO439" s="268"/>
      <c r="DYP439" s="268"/>
      <c r="DYQ439" s="268"/>
      <c r="DYR439" s="268"/>
      <c r="DYS439" s="268"/>
      <c r="DYT439" s="268"/>
      <c r="DYU439" s="268"/>
      <c r="DYV439" s="268"/>
      <c r="DYW439" s="268"/>
      <c r="DYX439" s="268"/>
      <c r="DYY439" s="268"/>
      <c r="DYZ439" s="268"/>
      <c r="DZA439" s="268"/>
      <c r="DZB439" s="268"/>
      <c r="DZC439" s="268"/>
      <c r="DZD439" s="268"/>
      <c r="DZE439" s="268"/>
      <c r="DZF439" s="268"/>
      <c r="DZG439" s="268"/>
      <c r="DZH439" s="268"/>
      <c r="DZI439" s="268"/>
      <c r="DZJ439" s="268"/>
      <c r="DZK439" s="268"/>
      <c r="DZL439" s="268"/>
      <c r="DZM439" s="268"/>
      <c r="DZN439" s="268"/>
      <c r="DZO439" s="268"/>
      <c r="DZP439" s="268"/>
      <c r="DZQ439" s="268"/>
      <c r="DZR439" s="268"/>
      <c r="DZS439" s="268"/>
      <c r="DZT439" s="268"/>
      <c r="DZU439" s="268"/>
      <c r="DZV439" s="268"/>
      <c r="DZW439" s="268"/>
      <c r="DZX439" s="268"/>
      <c r="DZY439" s="268"/>
      <c r="DZZ439" s="268"/>
      <c r="EAA439" s="268"/>
      <c r="EAB439" s="268"/>
      <c r="EAC439" s="268"/>
      <c r="EAD439" s="268"/>
      <c r="EAE439" s="268"/>
      <c r="EAF439" s="268"/>
      <c r="EAG439" s="268"/>
      <c r="EAH439" s="268"/>
      <c r="EAI439" s="268"/>
      <c r="EAJ439" s="268"/>
      <c r="EAK439" s="268"/>
      <c r="EAL439" s="268"/>
      <c r="EAM439" s="268"/>
      <c r="EAN439" s="268"/>
      <c r="EAO439" s="268"/>
      <c r="EAP439" s="268"/>
      <c r="EAQ439" s="268"/>
      <c r="EAR439" s="268"/>
      <c r="EAS439" s="268"/>
      <c r="EAT439" s="268"/>
      <c r="EAU439" s="268"/>
      <c r="EAV439" s="268"/>
      <c r="EAW439" s="268"/>
      <c r="EAX439" s="268"/>
      <c r="EAY439" s="268"/>
      <c r="EAZ439" s="268"/>
      <c r="EBA439" s="268"/>
      <c r="EBB439" s="268"/>
      <c r="EBC439" s="268"/>
      <c r="EBD439" s="268"/>
      <c r="EBE439" s="268"/>
      <c r="EBF439" s="268"/>
      <c r="EBG439" s="268"/>
      <c r="EBH439" s="268"/>
      <c r="EBI439" s="268"/>
      <c r="EBJ439" s="268"/>
      <c r="EBK439" s="268"/>
      <c r="EBL439" s="268"/>
      <c r="EBM439" s="268"/>
      <c r="EBN439" s="268"/>
      <c r="EBO439" s="268"/>
      <c r="EBP439" s="268"/>
      <c r="EBQ439" s="268"/>
      <c r="EBR439" s="268"/>
      <c r="EBS439" s="268"/>
      <c r="EBT439" s="268"/>
      <c r="EBU439" s="268"/>
      <c r="EBV439" s="268"/>
      <c r="EBW439" s="268"/>
      <c r="EBX439" s="268"/>
      <c r="EBY439" s="268"/>
      <c r="EBZ439" s="268"/>
      <c r="ECA439" s="268"/>
      <c r="ECB439" s="268"/>
      <c r="ECC439" s="268"/>
      <c r="ECD439" s="268"/>
      <c r="ECE439" s="268"/>
      <c r="ECF439" s="268"/>
      <c r="ECG439" s="268"/>
      <c r="ECH439" s="268"/>
      <c r="ECI439" s="268"/>
      <c r="ECJ439" s="268"/>
      <c r="ECK439" s="268"/>
      <c r="ECL439" s="268"/>
      <c r="ECM439" s="268"/>
      <c r="ECN439" s="268"/>
      <c r="ECO439" s="268"/>
      <c r="ECP439" s="268"/>
      <c r="ECQ439" s="268"/>
      <c r="ECR439" s="268"/>
      <c r="ECS439" s="268"/>
      <c r="ECT439" s="268"/>
      <c r="ECU439" s="268"/>
      <c r="ECV439" s="268"/>
      <c r="ECW439" s="268"/>
      <c r="ECX439" s="268"/>
      <c r="ECY439" s="268"/>
      <c r="ECZ439" s="268"/>
      <c r="EDA439" s="268"/>
      <c r="EDB439" s="268"/>
      <c r="EDC439" s="268"/>
      <c r="EDD439" s="268"/>
      <c r="EDE439" s="268"/>
      <c r="EDF439" s="268"/>
      <c r="EDG439" s="268"/>
      <c r="EDH439" s="268"/>
      <c r="EDI439" s="268"/>
      <c r="EDJ439" s="268"/>
      <c r="EDK439" s="268"/>
      <c r="EDL439" s="268"/>
      <c r="EDM439" s="268"/>
      <c r="EDN439" s="268"/>
      <c r="EDO439" s="268"/>
      <c r="EDP439" s="268"/>
      <c r="EDQ439" s="268"/>
      <c r="EDR439" s="268"/>
      <c r="EDS439" s="268"/>
      <c r="EDT439" s="268"/>
      <c r="EDU439" s="268"/>
      <c r="EDV439" s="268"/>
      <c r="EDW439" s="268"/>
      <c r="EDX439" s="268"/>
      <c r="EDY439" s="268"/>
      <c r="EDZ439" s="268"/>
      <c r="EEA439" s="268"/>
      <c r="EEB439" s="268"/>
      <c r="EEC439" s="268"/>
      <c r="EED439" s="268"/>
      <c r="EEE439" s="268"/>
      <c r="EEF439" s="268"/>
      <c r="EEG439" s="268"/>
      <c r="EEH439" s="268"/>
      <c r="EEI439" s="268"/>
      <c r="EEJ439" s="268"/>
      <c r="EEK439" s="268"/>
      <c r="EEL439" s="268"/>
      <c r="EEM439" s="268"/>
      <c r="EEN439" s="268"/>
      <c r="EEO439" s="268"/>
      <c r="EEP439" s="268"/>
      <c r="EEQ439" s="268"/>
      <c r="EER439" s="268"/>
      <c r="EES439" s="268"/>
      <c r="EET439" s="268"/>
      <c r="EEU439" s="268"/>
      <c r="EEV439" s="268"/>
      <c r="EEW439" s="268"/>
      <c r="EEX439" s="268"/>
      <c r="EEY439" s="268"/>
      <c r="EEZ439" s="268"/>
      <c r="EFA439" s="268"/>
      <c r="EFB439" s="268"/>
      <c r="EFC439" s="268"/>
      <c r="EFD439" s="268"/>
      <c r="EFE439" s="268"/>
      <c r="EFF439" s="268"/>
      <c r="EFG439" s="268"/>
      <c r="EFH439" s="268"/>
      <c r="EFI439" s="268"/>
      <c r="EFJ439" s="268"/>
      <c r="EFK439" s="268"/>
      <c r="EFL439" s="268"/>
      <c r="EFM439" s="268"/>
      <c r="EFN439" s="268"/>
      <c r="EFO439" s="268"/>
      <c r="EFP439" s="268"/>
      <c r="EFQ439" s="268"/>
      <c r="EFR439" s="268"/>
      <c r="EFS439" s="268"/>
      <c r="EFT439" s="268"/>
      <c r="EFU439" s="268"/>
      <c r="EFV439" s="268"/>
      <c r="EFW439" s="268"/>
      <c r="EFX439" s="268"/>
      <c r="EFY439" s="268"/>
      <c r="EFZ439" s="268"/>
      <c r="EGA439" s="268"/>
      <c r="EGB439" s="268"/>
      <c r="EGC439" s="268"/>
      <c r="EGD439" s="268"/>
      <c r="EGE439" s="268"/>
      <c r="EGF439" s="268"/>
      <c r="EGG439" s="268"/>
      <c r="EGH439" s="268"/>
      <c r="EGI439" s="268"/>
      <c r="EGJ439" s="268"/>
      <c r="EGK439" s="268"/>
      <c r="EGL439" s="268"/>
      <c r="EGM439" s="268"/>
      <c r="EGN439" s="268"/>
      <c r="EGO439" s="268"/>
      <c r="EGP439" s="268"/>
      <c r="EGQ439" s="268"/>
      <c r="EGR439" s="268"/>
      <c r="EGS439" s="268"/>
      <c r="EGT439" s="268"/>
      <c r="EGU439" s="268"/>
      <c r="EGV439" s="268"/>
      <c r="EGW439" s="268"/>
      <c r="EGX439" s="268"/>
      <c r="EGY439" s="268"/>
      <c r="EGZ439" s="268"/>
      <c r="EHA439" s="268"/>
      <c r="EHB439" s="268"/>
      <c r="EHC439" s="268"/>
      <c r="EHD439" s="268"/>
      <c r="EHE439" s="268"/>
      <c r="EHF439" s="268"/>
      <c r="EHG439" s="268"/>
      <c r="EHH439" s="268"/>
      <c r="EHI439" s="268"/>
      <c r="EHJ439" s="268"/>
      <c r="EHK439" s="268"/>
      <c r="EHL439" s="268"/>
      <c r="EHM439" s="268"/>
      <c r="EHN439" s="268"/>
      <c r="EHO439" s="268"/>
      <c r="EHP439" s="268"/>
      <c r="EHQ439" s="268"/>
      <c r="EHR439" s="268"/>
      <c r="EHS439" s="268"/>
      <c r="EHT439" s="268"/>
      <c r="EHU439" s="268"/>
      <c r="EHV439" s="268"/>
      <c r="EHW439" s="268"/>
      <c r="EHX439" s="268"/>
      <c r="EHY439" s="268"/>
      <c r="EHZ439" s="268"/>
      <c r="EIA439" s="268"/>
      <c r="EIB439" s="268"/>
      <c r="EIC439" s="268"/>
      <c r="EID439" s="268"/>
      <c r="EIE439" s="268"/>
      <c r="EIF439" s="268"/>
      <c r="EIG439" s="268"/>
      <c r="EIH439" s="268"/>
      <c r="EII439" s="268"/>
      <c r="EIJ439" s="268"/>
      <c r="EIK439" s="268"/>
      <c r="EIL439" s="268"/>
      <c r="EIM439" s="268"/>
      <c r="EIN439" s="268"/>
      <c r="EIO439" s="268"/>
      <c r="EIP439" s="268"/>
      <c r="EIQ439" s="268"/>
      <c r="EIR439" s="268"/>
      <c r="EIS439" s="268"/>
      <c r="EIT439" s="268"/>
      <c r="EIU439" s="268"/>
      <c r="EIV439" s="268"/>
      <c r="EIW439" s="268"/>
      <c r="EIX439" s="268"/>
      <c r="EIY439" s="268"/>
      <c r="EIZ439" s="268"/>
      <c r="EJA439" s="268"/>
      <c r="EJB439" s="268"/>
      <c r="EJC439" s="268"/>
      <c r="EJD439" s="268"/>
      <c r="EJE439" s="268"/>
      <c r="EJF439" s="268"/>
      <c r="EJG439" s="268"/>
      <c r="EJH439" s="268"/>
      <c r="EJI439" s="268"/>
      <c r="EJJ439" s="268"/>
      <c r="EJK439" s="268"/>
      <c r="EJL439" s="268"/>
      <c r="EJM439" s="268"/>
      <c r="EJN439" s="268"/>
      <c r="EJO439" s="268"/>
      <c r="EJP439" s="268"/>
      <c r="EJQ439" s="268"/>
      <c r="EJR439" s="268"/>
      <c r="EJS439" s="268"/>
      <c r="EJT439" s="268"/>
      <c r="EJU439" s="268"/>
      <c r="EJV439" s="268"/>
      <c r="EJW439" s="268"/>
      <c r="EJX439" s="268"/>
      <c r="EJY439" s="268"/>
      <c r="EJZ439" s="268"/>
      <c r="EKA439" s="268"/>
      <c r="EKB439" s="268"/>
      <c r="EKC439" s="268"/>
      <c r="EKD439" s="268"/>
      <c r="EKE439" s="268"/>
      <c r="EKF439" s="268"/>
      <c r="EKG439" s="268"/>
      <c r="EKH439" s="268"/>
      <c r="EKI439" s="268"/>
      <c r="EKJ439" s="268"/>
      <c r="EKK439" s="268"/>
      <c r="EKL439" s="268"/>
      <c r="EKM439" s="268"/>
      <c r="EKN439" s="268"/>
      <c r="EKO439" s="268"/>
      <c r="EKP439" s="268"/>
      <c r="EKQ439" s="268"/>
      <c r="EKR439" s="268"/>
      <c r="EKS439" s="268"/>
      <c r="EKT439" s="268"/>
      <c r="EKU439" s="268"/>
      <c r="EKV439" s="268"/>
      <c r="EKW439" s="268"/>
      <c r="EKX439" s="268"/>
      <c r="EKY439" s="268"/>
      <c r="EKZ439" s="268"/>
      <c r="ELA439" s="268"/>
      <c r="ELB439" s="268"/>
      <c r="ELC439" s="268"/>
      <c r="ELD439" s="268"/>
      <c r="ELE439" s="268"/>
      <c r="ELF439" s="268"/>
      <c r="ELG439" s="268"/>
      <c r="ELH439" s="268"/>
      <c r="ELI439" s="268"/>
      <c r="ELJ439" s="268"/>
      <c r="ELK439" s="268"/>
      <c r="ELL439" s="268"/>
      <c r="ELM439" s="268"/>
      <c r="ELN439" s="268"/>
      <c r="ELO439" s="268"/>
      <c r="ELP439" s="268"/>
      <c r="ELQ439" s="268"/>
      <c r="ELR439" s="268"/>
      <c r="ELS439" s="268"/>
      <c r="ELT439" s="268"/>
      <c r="ELU439" s="268"/>
      <c r="ELV439" s="268"/>
      <c r="ELW439" s="268"/>
      <c r="ELX439" s="268"/>
      <c r="ELY439" s="268"/>
      <c r="ELZ439" s="268"/>
      <c r="EMA439" s="268"/>
      <c r="EMB439" s="268"/>
      <c r="EMC439" s="268"/>
      <c r="EMD439" s="268"/>
      <c r="EME439" s="268"/>
      <c r="EMF439" s="268"/>
      <c r="EMG439" s="268"/>
      <c r="EMH439" s="268"/>
      <c r="EMI439" s="268"/>
      <c r="EMJ439" s="268"/>
      <c r="EMK439" s="268"/>
      <c r="EML439" s="268"/>
      <c r="EMM439" s="268"/>
      <c r="EMN439" s="268"/>
      <c r="EMO439" s="268"/>
      <c r="EMP439" s="268"/>
      <c r="EMQ439" s="268"/>
      <c r="EMR439" s="268"/>
      <c r="EMS439" s="268"/>
      <c r="EMT439" s="268"/>
      <c r="EMU439" s="268"/>
      <c r="EMV439" s="268"/>
      <c r="EMW439" s="268"/>
      <c r="EMX439" s="268"/>
      <c r="EMY439" s="268"/>
      <c r="EMZ439" s="268"/>
      <c r="ENA439" s="268"/>
      <c r="ENB439" s="268"/>
      <c r="ENC439" s="268"/>
      <c r="END439" s="268"/>
      <c r="ENE439" s="268"/>
      <c r="ENF439" s="268"/>
      <c r="ENG439" s="268"/>
      <c r="ENH439" s="268"/>
      <c r="ENI439" s="268"/>
      <c r="ENJ439" s="268"/>
      <c r="ENK439" s="268"/>
      <c r="ENL439" s="268"/>
      <c r="ENM439" s="268"/>
      <c r="ENN439" s="268"/>
      <c r="ENO439" s="268"/>
      <c r="ENP439" s="268"/>
      <c r="ENQ439" s="268"/>
      <c r="ENR439" s="268"/>
      <c r="ENS439" s="268"/>
      <c r="ENT439" s="268"/>
      <c r="ENU439" s="268"/>
      <c r="ENV439" s="268"/>
      <c r="ENW439" s="268"/>
      <c r="ENX439" s="268"/>
      <c r="ENY439" s="268"/>
      <c r="ENZ439" s="268"/>
      <c r="EOA439" s="268"/>
      <c r="EOB439" s="268"/>
      <c r="EOC439" s="268"/>
      <c r="EOD439" s="268"/>
      <c r="EOE439" s="268"/>
      <c r="EOF439" s="268"/>
      <c r="EOG439" s="268"/>
      <c r="EOH439" s="268"/>
      <c r="EOI439" s="268"/>
      <c r="EOJ439" s="268"/>
      <c r="EOK439" s="268"/>
      <c r="EOL439" s="268"/>
      <c r="EOM439" s="268"/>
      <c r="EON439" s="268"/>
      <c r="EOO439" s="268"/>
      <c r="EOP439" s="268"/>
      <c r="EOQ439" s="268"/>
      <c r="EOR439" s="268"/>
      <c r="EOS439" s="268"/>
      <c r="EOT439" s="268"/>
      <c r="EOU439" s="268"/>
      <c r="EOV439" s="268"/>
      <c r="EOW439" s="268"/>
      <c r="EOX439" s="268"/>
      <c r="EOY439" s="268"/>
      <c r="EOZ439" s="268"/>
      <c r="EPA439" s="268"/>
      <c r="EPB439" s="268"/>
      <c r="EPC439" s="268"/>
      <c r="EPD439" s="268"/>
      <c r="EPE439" s="268"/>
      <c r="EPF439" s="268"/>
      <c r="EPG439" s="268"/>
      <c r="EPH439" s="268"/>
      <c r="EPI439" s="268"/>
      <c r="EPJ439" s="268"/>
      <c r="EPK439" s="268"/>
      <c r="EPL439" s="268"/>
      <c r="EPM439" s="268"/>
      <c r="EPN439" s="268"/>
      <c r="EPO439" s="268"/>
      <c r="EPP439" s="268"/>
      <c r="EPQ439" s="268"/>
      <c r="EPR439" s="268"/>
      <c r="EPS439" s="268"/>
      <c r="EPT439" s="268"/>
      <c r="EPU439" s="268"/>
      <c r="EPV439" s="268"/>
      <c r="EPW439" s="268"/>
      <c r="EPX439" s="268"/>
      <c r="EPY439" s="268"/>
      <c r="EPZ439" s="268"/>
      <c r="EQA439" s="268"/>
      <c r="EQB439" s="268"/>
      <c r="EQC439" s="268"/>
      <c r="EQD439" s="268"/>
      <c r="EQE439" s="268"/>
      <c r="EQF439" s="268"/>
      <c r="EQG439" s="268"/>
      <c r="EQH439" s="268"/>
      <c r="EQI439" s="268"/>
      <c r="EQJ439" s="268"/>
      <c r="EQK439" s="268"/>
      <c r="EQL439" s="268"/>
      <c r="EQM439" s="268"/>
      <c r="EQN439" s="268"/>
      <c r="EQO439" s="268"/>
      <c r="EQP439" s="268"/>
      <c r="EQQ439" s="268"/>
      <c r="EQR439" s="268"/>
      <c r="EQS439" s="268"/>
      <c r="EQT439" s="268"/>
      <c r="EQU439" s="268"/>
      <c r="EQV439" s="268"/>
      <c r="EQW439" s="268"/>
      <c r="EQX439" s="268"/>
      <c r="EQY439" s="268"/>
      <c r="EQZ439" s="268"/>
      <c r="ERA439" s="268"/>
      <c r="ERB439" s="268"/>
      <c r="ERC439" s="268"/>
      <c r="ERD439" s="268"/>
      <c r="ERE439" s="268"/>
      <c r="ERF439" s="268"/>
      <c r="ERG439" s="268"/>
      <c r="ERH439" s="268"/>
      <c r="ERI439" s="268"/>
      <c r="ERJ439" s="268"/>
      <c r="ERK439" s="268"/>
      <c r="ERL439" s="268"/>
      <c r="ERM439" s="268"/>
      <c r="ERN439" s="268"/>
      <c r="ERO439" s="268"/>
      <c r="ERP439" s="268"/>
      <c r="ERQ439" s="268"/>
      <c r="ERR439" s="268"/>
      <c r="ERS439" s="268"/>
      <c r="ERT439" s="268"/>
      <c r="ERU439" s="268"/>
      <c r="ERV439" s="268"/>
      <c r="ERW439" s="268"/>
      <c r="ERX439" s="268"/>
      <c r="ERY439" s="268"/>
      <c r="ERZ439" s="268"/>
      <c r="ESA439" s="268"/>
      <c r="ESB439" s="268"/>
      <c r="ESC439" s="268"/>
      <c r="ESD439" s="268"/>
      <c r="ESE439" s="268"/>
      <c r="ESF439" s="268"/>
      <c r="ESG439" s="268"/>
      <c r="ESH439" s="268"/>
      <c r="ESI439" s="268"/>
      <c r="ESJ439" s="268"/>
      <c r="ESK439" s="268"/>
      <c r="ESL439" s="268"/>
      <c r="ESM439" s="268"/>
      <c r="ESN439" s="268"/>
      <c r="ESO439" s="268"/>
      <c r="ESP439" s="268"/>
      <c r="ESQ439" s="268"/>
      <c r="ESR439" s="268"/>
      <c r="ESS439" s="268"/>
      <c r="EST439" s="268"/>
      <c r="ESU439" s="268"/>
      <c r="ESV439" s="268"/>
      <c r="ESW439" s="268"/>
      <c r="ESX439" s="268"/>
      <c r="ESY439" s="268"/>
      <c r="ESZ439" s="268"/>
      <c r="ETA439" s="268"/>
      <c r="ETB439" s="268"/>
      <c r="ETC439" s="268"/>
      <c r="ETD439" s="268"/>
      <c r="ETE439" s="268"/>
      <c r="ETF439" s="268"/>
      <c r="ETG439" s="268"/>
      <c r="ETH439" s="268"/>
      <c r="ETI439" s="268"/>
      <c r="ETJ439" s="268"/>
      <c r="ETK439" s="268"/>
      <c r="ETL439" s="268"/>
      <c r="ETM439" s="268"/>
      <c r="ETN439" s="268"/>
      <c r="ETO439" s="268"/>
      <c r="ETP439" s="268"/>
      <c r="ETQ439" s="268"/>
      <c r="ETR439" s="268"/>
      <c r="ETS439" s="268"/>
      <c r="ETT439" s="268"/>
      <c r="ETU439" s="268"/>
      <c r="ETV439" s="268"/>
      <c r="ETW439" s="268"/>
      <c r="ETX439" s="268"/>
      <c r="ETY439" s="268"/>
      <c r="ETZ439" s="268"/>
      <c r="EUA439" s="268"/>
      <c r="EUB439" s="268"/>
      <c r="EUC439" s="268"/>
      <c r="EUD439" s="268"/>
      <c r="EUE439" s="268"/>
      <c r="EUF439" s="268"/>
      <c r="EUG439" s="268"/>
      <c r="EUH439" s="268"/>
      <c r="EUI439" s="268"/>
      <c r="EUJ439" s="268"/>
      <c r="EUK439" s="268"/>
      <c r="EUL439" s="268"/>
      <c r="EUM439" s="268"/>
      <c r="EUN439" s="268"/>
      <c r="EUO439" s="268"/>
      <c r="EUP439" s="268"/>
      <c r="EUQ439" s="268"/>
      <c r="EUR439" s="268"/>
      <c r="EUS439" s="268"/>
      <c r="EUT439" s="268"/>
      <c r="EUU439" s="268"/>
      <c r="EUV439" s="268"/>
      <c r="EUW439" s="268"/>
      <c r="EUX439" s="268"/>
      <c r="EUY439" s="268"/>
      <c r="EUZ439" s="268"/>
      <c r="EVA439" s="268"/>
      <c r="EVB439" s="268"/>
      <c r="EVC439" s="268"/>
      <c r="EVD439" s="268"/>
      <c r="EVE439" s="268"/>
      <c r="EVF439" s="268"/>
      <c r="EVG439" s="268"/>
      <c r="EVH439" s="268"/>
      <c r="EVI439" s="268"/>
      <c r="EVJ439" s="268"/>
      <c r="EVK439" s="268"/>
      <c r="EVL439" s="268"/>
      <c r="EVM439" s="268"/>
      <c r="EVN439" s="268"/>
      <c r="EVO439" s="268"/>
      <c r="EVP439" s="268"/>
      <c r="EVQ439" s="268"/>
      <c r="EVR439" s="268"/>
      <c r="EVS439" s="268"/>
      <c r="EVT439" s="268"/>
      <c r="EVU439" s="268"/>
      <c r="EVV439" s="268"/>
      <c r="EVW439" s="268"/>
      <c r="EVX439" s="268"/>
      <c r="EVY439" s="268"/>
      <c r="EVZ439" s="268"/>
      <c r="EWA439" s="268"/>
      <c r="EWB439" s="268"/>
      <c r="EWC439" s="268"/>
      <c r="EWD439" s="268"/>
      <c r="EWE439" s="268"/>
      <c r="EWF439" s="268"/>
      <c r="EWG439" s="268"/>
      <c r="EWH439" s="268"/>
      <c r="EWI439" s="268"/>
      <c r="EWJ439" s="268"/>
      <c r="EWK439" s="268"/>
      <c r="EWL439" s="268"/>
      <c r="EWM439" s="268"/>
      <c r="EWN439" s="268"/>
      <c r="EWO439" s="268"/>
      <c r="EWP439" s="268"/>
      <c r="EWQ439" s="268"/>
      <c r="EWR439" s="268"/>
      <c r="EWS439" s="268"/>
      <c r="EWT439" s="268"/>
      <c r="EWU439" s="268"/>
      <c r="EWV439" s="268"/>
      <c r="EWW439" s="268"/>
      <c r="EWX439" s="268"/>
      <c r="EWY439" s="268"/>
      <c r="EWZ439" s="268"/>
      <c r="EXA439" s="268"/>
      <c r="EXB439" s="268"/>
      <c r="EXC439" s="268"/>
      <c r="EXD439" s="268"/>
      <c r="EXE439" s="268"/>
      <c r="EXF439" s="268"/>
      <c r="EXG439" s="268"/>
      <c r="EXH439" s="268"/>
      <c r="EXI439" s="268"/>
      <c r="EXJ439" s="268"/>
      <c r="EXK439" s="268"/>
      <c r="EXL439" s="268"/>
      <c r="EXM439" s="268"/>
      <c r="EXN439" s="268"/>
      <c r="EXO439" s="268"/>
      <c r="EXP439" s="268"/>
      <c r="EXQ439" s="268"/>
      <c r="EXR439" s="268"/>
      <c r="EXS439" s="268"/>
      <c r="EXT439" s="268"/>
      <c r="EXU439" s="268"/>
      <c r="EXV439" s="268"/>
      <c r="EXW439" s="268"/>
      <c r="EXX439" s="268"/>
      <c r="EXY439" s="268"/>
      <c r="EXZ439" s="268"/>
      <c r="EYA439" s="268"/>
      <c r="EYB439" s="268"/>
      <c r="EYC439" s="268"/>
      <c r="EYD439" s="268"/>
      <c r="EYE439" s="268"/>
      <c r="EYF439" s="268"/>
      <c r="EYG439" s="268"/>
      <c r="EYH439" s="268"/>
      <c r="EYI439" s="268"/>
      <c r="EYJ439" s="268"/>
      <c r="EYK439" s="268"/>
      <c r="EYL439" s="268"/>
      <c r="EYM439" s="268"/>
      <c r="EYN439" s="268"/>
      <c r="EYO439" s="268"/>
      <c r="EYP439" s="268"/>
      <c r="EYQ439" s="268"/>
      <c r="EYR439" s="268"/>
      <c r="EYS439" s="268"/>
      <c r="EYT439" s="268"/>
      <c r="EYU439" s="268"/>
      <c r="EYV439" s="268"/>
      <c r="EYW439" s="268"/>
      <c r="EYX439" s="268"/>
      <c r="EYY439" s="268"/>
      <c r="EYZ439" s="268"/>
      <c r="EZA439" s="268"/>
      <c r="EZB439" s="268"/>
      <c r="EZC439" s="268"/>
      <c r="EZD439" s="268"/>
      <c r="EZE439" s="268"/>
      <c r="EZF439" s="268"/>
      <c r="EZG439" s="268"/>
      <c r="EZH439" s="268"/>
      <c r="EZI439" s="268"/>
      <c r="EZJ439" s="268"/>
      <c r="EZK439" s="268"/>
      <c r="EZL439" s="268"/>
      <c r="EZM439" s="268"/>
      <c r="EZN439" s="268"/>
      <c r="EZO439" s="268"/>
      <c r="EZP439" s="268"/>
      <c r="EZQ439" s="268"/>
      <c r="EZR439" s="268"/>
      <c r="EZS439" s="268"/>
      <c r="EZT439" s="268"/>
      <c r="EZU439" s="268"/>
      <c r="EZV439" s="268"/>
      <c r="EZW439" s="268"/>
      <c r="EZX439" s="268"/>
      <c r="EZY439" s="268"/>
      <c r="EZZ439" s="268"/>
      <c r="FAA439" s="268"/>
      <c r="FAB439" s="268"/>
      <c r="FAC439" s="268"/>
      <c r="FAD439" s="268"/>
      <c r="FAE439" s="268"/>
      <c r="FAF439" s="268"/>
      <c r="FAG439" s="268"/>
      <c r="FAH439" s="268"/>
      <c r="FAI439" s="268"/>
      <c r="FAJ439" s="268"/>
      <c r="FAK439" s="268"/>
      <c r="FAL439" s="268"/>
      <c r="FAM439" s="268"/>
      <c r="FAN439" s="268"/>
      <c r="FAO439" s="268"/>
      <c r="FAP439" s="268"/>
      <c r="FAQ439" s="268"/>
      <c r="FAR439" s="268"/>
      <c r="FAS439" s="268"/>
      <c r="FAT439" s="268"/>
      <c r="FAU439" s="268"/>
      <c r="FAV439" s="268"/>
      <c r="FAW439" s="268"/>
      <c r="FAX439" s="268"/>
      <c r="FAY439" s="268"/>
      <c r="FAZ439" s="268"/>
      <c r="FBA439" s="268"/>
      <c r="FBB439" s="268"/>
      <c r="FBC439" s="268"/>
      <c r="FBD439" s="268"/>
      <c r="FBE439" s="268"/>
      <c r="FBF439" s="268"/>
      <c r="FBG439" s="268"/>
      <c r="FBH439" s="268"/>
      <c r="FBI439" s="268"/>
      <c r="FBJ439" s="268"/>
      <c r="FBK439" s="268"/>
      <c r="FBL439" s="268"/>
      <c r="FBM439" s="268"/>
      <c r="FBN439" s="268"/>
      <c r="FBO439" s="268"/>
      <c r="FBP439" s="268"/>
      <c r="FBQ439" s="268"/>
      <c r="FBR439" s="268"/>
      <c r="FBS439" s="268"/>
      <c r="FBT439" s="268"/>
      <c r="FBU439" s="268"/>
      <c r="FBV439" s="268"/>
      <c r="FBW439" s="268"/>
      <c r="FBX439" s="268"/>
      <c r="FBY439" s="268"/>
      <c r="FBZ439" s="268"/>
      <c r="FCA439" s="268"/>
      <c r="FCB439" s="268"/>
      <c r="FCC439" s="268"/>
      <c r="FCD439" s="268"/>
      <c r="FCE439" s="268"/>
      <c r="FCF439" s="268"/>
      <c r="FCG439" s="268"/>
      <c r="FCH439" s="268"/>
      <c r="FCI439" s="268"/>
      <c r="FCJ439" s="268"/>
      <c r="FCK439" s="268"/>
      <c r="FCL439" s="268"/>
      <c r="FCM439" s="268"/>
      <c r="FCN439" s="268"/>
      <c r="FCO439" s="268"/>
      <c r="FCP439" s="268"/>
      <c r="FCQ439" s="268"/>
      <c r="FCR439" s="268"/>
      <c r="FCS439" s="268"/>
      <c r="FCT439" s="268"/>
      <c r="FCU439" s="268"/>
      <c r="FCV439" s="268"/>
      <c r="FCW439" s="268"/>
      <c r="FCX439" s="268"/>
      <c r="FCY439" s="268"/>
      <c r="FCZ439" s="268"/>
      <c r="FDA439" s="268"/>
      <c r="FDB439" s="268"/>
      <c r="FDC439" s="268"/>
      <c r="FDD439" s="268"/>
      <c r="FDE439" s="268"/>
      <c r="FDF439" s="268"/>
      <c r="FDG439" s="268"/>
      <c r="FDH439" s="268"/>
      <c r="FDI439" s="268"/>
      <c r="FDJ439" s="268"/>
      <c r="FDK439" s="268"/>
      <c r="FDL439" s="268"/>
      <c r="FDM439" s="268"/>
      <c r="FDN439" s="268"/>
      <c r="FDO439" s="268"/>
      <c r="FDP439" s="268"/>
      <c r="FDQ439" s="268"/>
      <c r="FDR439" s="268"/>
      <c r="FDS439" s="268"/>
      <c r="FDT439" s="268"/>
      <c r="FDU439" s="268"/>
      <c r="FDV439" s="268"/>
      <c r="FDW439" s="268"/>
      <c r="FDX439" s="268"/>
      <c r="FDY439" s="268"/>
      <c r="FDZ439" s="268"/>
      <c r="FEA439" s="268"/>
      <c r="FEB439" s="268"/>
      <c r="FEC439" s="268"/>
      <c r="FED439" s="268"/>
      <c r="FEE439" s="268"/>
      <c r="FEF439" s="268"/>
      <c r="FEG439" s="268"/>
      <c r="FEH439" s="268"/>
      <c r="FEI439" s="268"/>
      <c r="FEJ439" s="268"/>
      <c r="FEK439" s="268"/>
      <c r="FEL439" s="268"/>
      <c r="FEM439" s="268"/>
      <c r="FEN439" s="268"/>
      <c r="FEO439" s="268"/>
      <c r="FEP439" s="268"/>
      <c r="FEQ439" s="268"/>
      <c r="FER439" s="268"/>
      <c r="FES439" s="268"/>
      <c r="FET439" s="268"/>
      <c r="FEU439" s="268"/>
      <c r="FEV439" s="268"/>
      <c r="FEW439" s="268"/>
      <c r="FEX439" s="268"/>
      <c r="FEY439" s="268"/>
      <c r="FEZ439" s="268"/>
      <c r="FFA439" s="268"/>
      <c r="FFB439" s="268"/>
      <c r="FFC439" s="268"/>
      <c r="FFD439" s="268"/>
      <c r="FFE439" s="268"/>
      <c r="FFF439" s="268"/>
      <c r="FFG439" s="268"/>
      <c r="FFH439" s="268"/>
      <c r="FFI439" s="268"/>
      <c r="FFJ439" s="268"/>
      <c r="FFK439" s="268"/>
      <c r="FFL439" s="268"/>
      <c r="FFM439" s="268"/>
      <c r="FFN439" s="268"/>
      <c r="FFO439" s="268"/>
      <c r="FFP439" s="268"/>
      <c r="FFQ439" s="268"/>
      <c r="FFR439" s="268"/>
      <c r="FFS439" s="268"/>
      <c r="FFT439" s="268"/>
      <c r="FFU439" s="268"/>
      <c r="FFV439" s="268"/>
      <c r="FFW439" s="268"/>
      <c r="FFX439" s="268"/>
      <c r="FFY439" s="268"/>
      <c r="FFZ439" s="268"/>
      <c r="FGA439" s="268"/>
      <c r="FGB439" s="268"/>
      <c r="FGC439" s="268"/>
      <c r="FGD439" s="268"/>
      <c r="FGE439" s="268"/>
      <c r="FGF439" s="268"/>
      <c r="FGG439" s="268"/>
      <c r="FGH439" s="268"/>
      <c r="FGI439" s="268"/>
      <c r="FGJ439" s="268"/>
      <c r="FGK439" s="268"/>
      <c r="FGL439" s="268"/>
      <c r="FGM439" s="268"/>
      <c r="FGN439" s="268"/>
      <c r="FGO439" s="268"/>
      <c r="FGP439" s="268"/>
      <c r="FGQ439" s="268"/>
      <c r="FGR439" s="268"/>
      <c r="FGS439" s="268"/>
      <c r="FGT439" s="268"/>
      <c r="FGU439" s="268"/>
      <c r="FGV439" s="268"/>
      <c r="FGW439" s="268"/>
      <c r="FGX439" s="268"/>
      <c r="FGY439" s="268"/>
      <c r="FGZ439" s="268"/>
      <c r="FHA439" s="268"/>
      <c r="FHB439" s="268"/>
      <c r="FHC439" s="268"/>
      <c r="FHD439" s="268"/>
      <c r="FHE439" s="268"/>
      <c r="FHF439" s="268"/>
      <c r="FHG439" s="268"/>
      <c r="FHH439" s="268"/>
      <c r="FHI439" s="268"/>
      <c r="FHJ439" s="268"/>
      <c r="FHK439" s="268"/>
      <c r="FHL439" s="268"/>
      <c r="FHM439" s="268"/>
      <c r="FHN439" s="268"/>
      <c r="FHO439" s="268"/>
      <c r="FHP439" s="268"/>
      <c r="FHQ439" s="268"/>
      <c r="FHR439" s="268"/>
      <c r="FHS439" s="268"/>
      <c r="FHT439" s="268"/>
      <c r="FHU439" s="268"/>
      <c r="FHV439" s="268"/>
      <c r="FHW439" s="268"/>
      <c r="FHX439" s="268"/>
      <c r="FHY439" s="268"/>
      <c r="FHZ439" s="268"/>
      <c r="FIA439" s="268"/>
      <c r="FIB439" s="268"/>
      <c r="FIC439" s="268"/>
      <c r="FID439" s="268"/>
      <c r="FIE439" s="268"/>
      <c r="FIF439" s="268"/>
      <c r="FIG439" s="268"/>
      <c r="FIH439" s="268"/>
      <c r="FII439" s="268"/>
      <c r="FIJ439" s="268"/>
      <c r="FIK439" s="268"/>
      <c r="FIL439" s="268"/>
      <c r="FIM439" s="268"/>
      <c r="FIN439" s="268"/>
      <c r="FIO439" s="268"/>
      <c r="FIP439" s="268"/>
      <c r="FIQ439" s="268"/>
      <c r="FIR439" s="268"/>
      <c r="FIS439" s="268"/>
      <c r="FIT439" s="268"/>
      <c r="FIU439" s="268"/>
      <c r="FIV439" s="268"/>
      <c r="FIW439" s="268"/>
      <c r="FIX439" s="268"/>
      <c r="FIY439" s="268"/>
      <c r="FIZ439" s="268"/>
      <c r="FJA439" s="268"/>
      <c r="FJB439" s="268"/>
      <c r="FJC439" s="268"/>
      <c r="FJD439" s="268"/>
      <c r="FJE439" s="268"/>
      <c r="FJF439" s="268"/>
      <c r="FJG439" s="268"/>
      <c r="FJH439" s="268"/>
      <c r="FJI439" s="268"/>
      <c r="FJJ439" s="268"/>
      <c r="FJK439" s="268"/>
      <c r="FJL439" s="268"/>
      <c r="FJM439" s="268"/>
      <c r="FJN439" s="268"/>
      <c r="FJO439" s="268"/>
      <c r="FJP439" s="268"/>
      <c r="FJQ439" s="268"/>
      <c r="FJR439" s="268"/>
      <c r="FJS439" s="268"/>
      <c r="FJT439" s="268"/>
      <c r="FJU439" s="268"/>
      <c r="FJV439" s="268"/>
      <c r="FJW439" s="268"/>
      <c r="FJX439" s="268"/>
      <c r="FJY439" s="268"/>
      <c r="FJZ439" s="268"/>
      <c r="FKA439" s="268"/>
      <c r="FKB439" s="268"/>
      <c r="FKC439" s="268"/>
      <c r="FKD439" s="268"/>
      <c r="FKE439" s="268"/>
      <c r="FKF439" s="268"/>
      <c r="FKG439" s="268"/>
      <c r="FKH439" s="268"/>
      <c r="FKI439" s="268"/>
      <c r="FKJ439" s="268"/>
      <c r="FKK439" s="268"/>
      <c r="FKL439" s="268"/>
      <c r="FKM439" s="268"/>
      <c r="FKN439" s="268"/>
      <c r="FKO439" s="268"/>
      <c r="FKP439" s="268"/>
      <c r="FKQ439" s="268"/>
      <c r="FKR439" s="268"/>
      <c r="FKS439" s="268"/>
      <c r="FKT439" s="268"/>
      <c r="FKU439" s="268"/>
      <c r="FKV439" s="268"/>
      <c r="FKW439" s="268"/>
      <c r="FKX439" s="268"/>
      <c r="FKY439" s="268"/>
      <c r="FKZ439" s="268"/>
      <c r="FLA439" s="268"/>
      <c r="FLB439" s="268"/>
      <c r="FLC439" s="268"/>
      <c r="FLD439" s="268"/>
      <c r="FLE439" s="268"/>
      <c r="FLF439" s="268"/>
      <c r="FLG439" s="268"/>
      <c r="FLH439" s="268"/>
      <c r="FLI439" s="268"/>
      <c r="FLJ439" s="268"/>
      <c r="FLK439" s="268"/>
      <c r="FLL439" s="268"/>
      <c r="FLM439" s="268"/>
      <c r="FLN439" s="268"/>
      <c r="FLO439" s="268"/>
      <c r="FLP439" s="268"/>
      <c r="FLQ439" s="268"/>
      <c r="FLR439" s="268"/>
      <c r="FLS439" s="268"/>
      <c r="FLT439" s="268"/>
      <c r="FLU439" s="268"/>
      <c r="FLV439" s="268"/>
      <c r="FLW439" s="268"/>
      <c r="FLX439" s="268"/>
      <c r="FLY439" s="268"/>
      <c r="FLZ439" s="268"/>
      <c r="FMA439" s="268"/>
      <c r="FMB439" s="268"/>
      <c r="FMC439" s="268"/>
      <c r="FMD439" s="268"/>
      <c r="FME439" s="268"/>
      <c r="FMF439" s="268"/>
      <c r="FMG439" s="268"/>
      <c r="FMH439" s="268"/>
      <c r="FMI439" s="268"/>
      <c r="FMJ439" s="268"/>
      <c r="FMK439" s="268"/>
      <c r="FML439" s="268"/>
      <c r="FMM439" s="268"/>
      <c r="FMN439" s="268"/>
      <c r="FMO439" s="268"/>
      <c r="FMP439" s="268"/>
      <c r="FMQ439" s="268"/>
      <c r="FMR439" s="268"/>
      <c r="FMS439" s="268"/>
      <c r="FMT439" s="268"/>
      <c r="FMU439" s="268"/>
      <c r="FMV439" s="268"/>
      <c r="FMW439" s="268"/>
      <c r="FMX439" s="268"/>
      <c r="FMY439" s="268"/>
      <c r="FMZ439" s="268"/>
      <c r="FNA439" s="268"/>
      <c r="FNB439" s="268"/>
      <c r="FNC439" s="268"/>
      <c r="FND439" s="268"/>
      <c r="FNE439" s="268"/>
      <c r="FNF439" s="268"/>
      <c r="FNG439" s="268"/>
      <c r="FNH439" s="268"/>
      <c r="FNI439" s="268"/>
      <c r="FNJ439" s="268"/>
      <c r="FNK439" s="268"/>
      <c r="FNL439" s="268"/>
      <c r="FNM439" s="268"/>
      <c r="FNN439" s="268"/>
      <c r="FNO439" s="268"/>
      <c r="FNP439" s="268"/>
      <c r="FNQ439" s="268"/>
      <c r="FNR439" s="268"/>
      <c r="FNS439" s="268"/>
      <c r="FNT439" s="268"/>
      <c r="FNU439" s="268"/>
      <c r="FNV439" s="268"/>
      <c r="FNW439" s="268"/>
      <c r="FNX439" s="268"/>
      <c r="FNY439" s="268"/>
      <c r="FNZ439" s="268"/>
      <c r="FOA439" s="268"/>
      <c r="FOB439" s="268"/>
      <c r="FOC439" s="268"/>
      <c r="FOD439" s="268"/>
      <c r="FOE439" s="268"/>
      <c r="FOF439" s="268"/>
      <c r="FOG439" s="268"/>
      <c r="FOH439" s="268"/>
      <c r="FOI439" s="268"/>
      <c r="FOJ439" s="268"/>
      <c r="FOK439" s="268"/>
      <c r="FOL439" s="268"/>
      <c r="FOM439" s="268"/>
      <c r="FON439" s="268"/>
      <c r="FOO439" s="268"/>
      <c r="FOP439" s="268"/>
      <c r="FOQ439" s="268"/>
      <c r="FOR439" s="268"/>
      <c r="FOS439" s="268"/>
      <c r="FOT439" s="268"/>
      <c r="FOU439" s="268"/>
      <c r="FOV439" s="268"/>
      <c r="FOW439" s="268"/>
      <c r="FOX439" s="268"/>
      <c r="FOY439" s="268"/>
      <c r="FOZ439" s="268"/>
      <c r="FPA439" s="268"/>
      <c r="FPB439" s="268"/>
      <c r="FPC439" s="268"/>
      <c r="FPD439" s="268"/>
      <c r="FPE439" s="268"/>
      <c r="FPF439" s="268"/>
      <c r="FPG439" s="268"/>
      <c r="FPH439" s="268"/>
      <c r="FPI439" s="268"/>
      <c r="FPJ439" s="268"/>
      <c r="FPK439" s="268"/>
      <c r="FPL439" s="268"/>
      <c r="FPM439" s="268"/>
      <c r="FPN439" s="268"/>
      <c r="FPO439" s="268"/>
      <c r="FPP439" s="268"/>
      <c r="FPQ439" s="268"/>
      <c r="FPR439" s="268"/>
      <c r="FPS439" s="268"/>
      <c r="FPT439" s="268"/>
      <c r="FPU439" s="268"/>
      <c r="FPV439" s="268"/>
      <c r="FPW439" s="268"/>
      <c r="FPX439" s="268"/>
      <c r="FPY439" s="268"/>
      <c r="FPZ439" s="268"/>
      <c r="FQA439" s="268"/>
      <c r="FQB439" s="268"/>
      <c r="FQC439" s="268"/>
      <c r="FQD439" s="268"/>
      <c r="FQE439" s="268"/>
      <c r="FQF439" s="268"/>
      <c r="FQG439" s="268"/>
      <c r="FQH439" s="268"/>
      <c r="FQI439" s="268"/>
      <c r="FQJ439" s="268"/>
      <c r="FQK439" s="268"/>
      <c r="FQL439" s="268"/>
      <c r="FQM439" s="268"/>
      <c r="FQN439" s="268"/>
      <c r="FQO439" s="268"/>
      <c r="FQP439" s="268"/>
      <c r="FQQ439" s="268"/>
      <c r="FQR439" s="268"/>
      <c r="FQS439" s="268"/>
      <c r="FQT439" s="268"/>
      <c r="FQU439" s="268"/>
      <c r="FQV439" s="268"/>
      <c r="FQW439" s="268"/>
      <c r="FQX439" s="268"/>
      <c r="FQY439" s="268"/>
      <c r="FQZ439" s="268"/>
      <c r="FRA439" s="268"/>
      <c r="FRB439" s="268"/>
      <c r="FRC439" s="268"/>
      <c r="FRD439" s="268"/>
      <c r="FRE439" s="268"/>
      <c r="FRF439" s="268"/>
      <c r="FRG439" s="268"/>
      <c r="FRH439" s="268"/>
      <c r="FRI439" s="268"/>
      <c r="FRJ439" s="268"/>
      <c r="FRK439" s="268"/>
      <c r="FRL439" s="268"/>
      <c r="FRM439" s="268"/>
      <c r="FRN439" s="268"/>
      <c r="FRO439" s="268"/>
      <c r="FRP439" s="268"/>
      <c r="FRQ439" s="268"/>
      <c r="FRR439" s="268"/>
      <c r="FRS439" s="268"/>
      <c r="FRT439" s="268"/>
      <c r="FRU439" s="268"/>
      <c r="FRV439" s="268"/>
      <c r="FRW439" s="268"/>
      <c r="FRX439" s="268"/>
      <c r="FRY439" s="268"/>
      <c r="FRZ439" s="268"/>
      <c r="FSA439" s="268"/>
      <c r="FSB439" s="268"/>
      <c r="FSC439" s="268"/>
      <c r="FSD439" s="268"/>
      <c r="FSE439" s="268"/>
      <c r="FSF439" s="268"/>
      <c r="FSG439" s="268"/>
      <c r="FSH439" s="268"/>
      <c r="FSI439" s="268"/>
      <c r="FSJ439" s="268"/>
      <c r="FSK439" s="268"/>
      <c r="FSL439" s="268"/>
      <c r="FSM439" s="268"/>
      <c r="FSN439" s="268"/>
      <c r="FSO439" s="268"/>
      <c r="FSP439" s="268"/>
      <c r="FSQ439" s="268"/>
      <c r="FSR439" s="268"/>
      <c r="FSS439" s="268"/>
      <c r="FST439" s="268"/>
      <c r="FSU439" s="268"/>
      <c r="FSV439" s="268"/>
      <c r="FSW439" s="268"/>
      <c r="FSX439" s="268"/>
      <c r="FSY439" s="268"/>
      <c r="FSZ439" s="268"/>
      <c r="FTA439" s="268"/>
      <c r="FTB439" s="268"/>
      <c r="FTC439" s="268"/>
      <c r="FTD439" s="268"/>
      <c r="FTE439" s="268"/>
      <c r="FTF439" s="268"/>
      <c r="FTG439" s="268"/>
      <c r="FTH439" s="268"/>
      <c r="FTI439" s="268"/>
      <c r="FTJ439" s="268"/>
      <c r="FTK439" s="268"/>
      <c r="FTL439" s="268"/>
      <c r="FTM439" s="268"/>
      <c r="FTN439" s="268"/>
      <c r="FTO439" s="268"/>
      <c r="FTP439" s="268"/>
      <c r="FTQ439" s="268"/>
      <c r="FTR439" s="268"/>
      <c r="FTS439" s="268"/>
      <c r="FTT439" s="268"/>
      <c r="FTU439" s="268"/>
      <c r="FTV439" s="268"/>
      <c r="FTW439" s="268"/>
      <c r="FTX439" s="268"/>
      <c r="FTY439" s="268"/>
      <c r="FTZ439" s="268"/>
      <c r="FUA439" s="268"/>
      <c r="FUB439" s="268"/>
      <c r="FUC439" s="268"/>
      <c r="FUD439" s="268"/>
      <c r="FUE439" s="268"/>
      <c r="FUF439" s="268"/>
      <c r="FUG439" s="268"/>
      <c r="FUH439" s="268"/>
      <c r="FUI439" s="268"/>
      <c r="FUJ439" s="268"/>
      <c r="FUK439" s="268"/>
      <c r="FUL439" s="268"/>
      <c r="FUM439" s="268"/>
      <c r="FUN439" s="268"/>
      <c r="FUO439" s="268"/>
      <c r="FUP439" s="268"/>
      <c r="FUQ439" s="268"/>
      <c r="FUR439" s="268"/>
      <c r="FUS439" s="268"/>
      <c r="FUT439" s="268"/>
      <c r="FUU439" s="268"/>
      <c r="FUV439" s="268"/>
      <c r="FUW439" s="268"/>
      <c r="FUX439" s="268"/>
      <c r="FUY439" s="268"/>
      <c r="FUZ439" s="268"/>
      <c r="FVA439" s="268"/>
      <c r="FVB439" s="268"/>
      <c r="FVC439" s="268"/>
      <c r="FVD439" s="268"/>
      <c r="FVE439" s="268"/>
      <c r="FVF439" s="268"/>
      <c r="FVG439" s="268"/>
      <c r="FVH439" s="268"/>
      <c r="FVI439" s="268"/>
      <c r="FVJ439" s="268"/>
      <c r="FVK439" s="268"/>
      <c r="FVL439" s="268"/>
      <c r="FVM439" s="268"/>
      <c r="FVN439" s="268"/>
      <c r="FVO439" s="268"/>
      <c r="FVP439" s="268"/>
      <c r="FVQ439" s="268"/>
      <c r="FVR439" s="268"/>
      <c r="FVS439" s="268"/>
      <c r="FVT439" s="268"/>
      <c r="FVU439" s="268"/>
      <c r="FVV439" s="268"/>
      <c r="FVW439" s="268"/>
      <c r="FVX439" s="268"/>
      <c r="FVY439" s="268"/>
      <c r="FVZ439" s="268"/>
      <c r="FWA439" s="268"/>
      <c r="FWB439" s="268"/>
      <c r="FWC439" s="268"/>
      <c r="FWD439" s="268"/>
      <c r="FWE439" s="268"/>
      <c r="FWF439" s="268"/>
      <c r="FWG439" s="268"/>
      <c r="FWH439" s="268"/>
      <c r="FWI439" s="268"/>
      <c r="FWJ439" s="268"/>
      <c r="FWK439" s="268"/>
      <c r="FWL439" s="268"/>
      <c r="FWM439" s="268"/>
      <c r="FWN439" s="268"/>
      <c r="FWO439" s="268"/>
      <c r="FWP439" s="268"/>
      <c r="FWQ439" s="268"/>
      <c r="FWR439" s="268"/>
      <c r="FWS439" s="268"/>
      <c r="FWT439" s="268"/>
      <c r="FWU439" s="268"/>
      <c r="FWV439" s="268"/>
      <c r="FWW439" s="268"/>
      <c r="FWX439" s="268"/>
      <c r="FWY439" s="268"/>
      <c r="FWZ439" s="268"/>
      <c r="FXA439" s="268"/>
      <c r="FXB439" s="268"/>
      <c r="FXC439" s="268"/>
      <c r="FXD439" s="268"/>
      <c r="FXE439" s="268"/>
      <c r="FXF439" s="268"/>
      <c r="FXG439" s="268"/>
      <c r="FXH439" s="268"/>
      <c r="FXI439" s="268"/>
      <c r="FXJ439" s="268"/>
      <c r="FXK439" s="268"/>
      <c r="FXL439" s="268"/>
      <c r="FXM439" s="268"/>
      <c r="FXN439" s="268"/>
      <c r="FXO439" s="268"/>
      <c r="FXP439" s="268"/>
      <c r="FXQ439" s="268"/>
      <c r="FXR439" s="268"/>
      <c r="FXS439" s="268"/>
      <c r="FXT439" s="268"/>
      <c r="FXU439" s="268"/>
      <c r="FXV439" s="268"/>
      <c r="FXW439" s="268"/>
      <c r="FXX439" s="268"/>
      <c r="FXY439" s="268"/>
      <c r="FXZ439" s="268"/>
      <c r="FYA439" s="268"/>
      <c r="FYB439" s="268"/>
      <c r="FYC439" s="268"/>
      <c r="FYD439" s="268"/>
      <c r="FYE439" s="268"/>
      <c r="FYF439" s="268"/>
      <c r="FYG439" s="268"/>
      <c r="FYH439" s="268"/>
      <c r="FYI439" s="268"/>
      <c r="FYJ439" s="268"/>
      <c r="FYK439" s="268"/>
      <c r="FYL439" s="268"/>
      <c r="FYM439" s="268"/>
      <c r="FYN439" s="268"/>
      <c r="FYO439" s="268"/>
      <c r="FYP439" s="268"/>
      <c r="FYQ439" s="268"/>
      <c r="FYR439" s="268"/>
      <c r="FYS439" s="268"/>
      <c r="FYT439" s="268"/>
      <c r="FYU439" s="268"/>
      <c r="FYV439" s="268"/>
      <c r="FYW439" s="268"/>
      <c r="FYX439" s="268"/>
      <c r="FYY439" s="268"/>
      <c r="FYZ439" s="268"/>
      <c r="FZA439" s="268"/>
      <c r="FZB439" s="268"/>
      <c r="FZC439" s="268"/>
      <c r="FZD439" s="268"/>
      <c r="FZE439" s="268"/>
      <c r="FZF439" s="268"/>
      <c r="FZG439" s="268"/>
      <c r="FZH439" s="268"/>
      <c r="FZI439" s="268"/>
      <c r="FZJ439" s="268"/>
      <c r="FZK439" s="268"/>
      <c r="FZL439" s="268"/>
      <c r="FZM439" s="268"/>
      <c r="FZN439" s="268"/>
      <c r="FZO439" s="268"/>
      <c r="FZP439" s="268"/>
      <c r="FZQ439" s="268"/>
      <c r="FZR439" s="268"/>
      <c r="FZS439" s="268"/>
      <c r="FZT439" s="268"/>
      <c r="FZU439" s="268"/>
      <c r="FZV439" s="268"/>
      <c r="FZW439" s="268"/>
      <c r="FZX439" s="268"/>
      <c r="FZY439" s="268"/>
      <c r="FZZ439" s="268"/>
      <c r="GAA439" s="268"/>
      <c r="GAB439" s="268"/>
      <c r="GAC439" s="268"/>
      <c r="GAD439" s="268"/>
      <c r="GAE439" s="268"/>
      <c r="GAF439" s="268"/>
      <c r="GAG439" s="268"/>
      <c r="GAH439" s="268"/>
      <c r="GAI439" s="268"/>
      <c r="GAJ439" s="268"/>
      <c r="GAK439" s="268"/>
      <c r="GAL439" s="268"/>
      <c r="GAM439" s="268"/>
      <c r="GAN439" s="268"/>
      <c r="GAO439" s="268"/>
      <c r="GAP439" s="268"/>
      <c r="GAQ439" s="268"/>
      <c r="GAR439" s="268"/>
      <c r="GAS439" s="268"/>
      <c r="GAT439" s="268"/>
      <c r="GAU439" s="268"/>
      <c r="GAV439" s="268"/>
      <c r="GAW439" s="268"/>
      <c r="GAX439" s="268"/>
      <c r="GAY439" s="268"/>
      <c r="GAZ439" s="268"/>
      <c r="GBA439" s="268"/>
      <c r="GBB439" s="268"/>
      <c r="GBC439" s="268"/>
      <c r="GBD439" s="268"/>
      <c r="GBE439" s="268"/>
      <c r="GBF439" s="268"/>
      <c r="GBG439" s="268"/>
      <c r="GBH439" s="268"/>
      <c r="GBI439" s="268"/>
      <c r="GBJ439" s="268"/>
      <c r="GBK439" s="268"/>
      <c r="GBL439" s="268"/>
      <c r="GBM439" s="268"/>
      <c r="GBN439" s="268"/>
      <c r="GBO439" s="268"/>
      <c r="GBP439" s="268"/>
      <c r="GBQ439" s="268"/>
      <c r="GBR439" s="268"/>
      <c r="GBS439" s="268"/>
      <c r="GBT439" s="268"/>
      <c r="GBU439" s="268"/>
      <c r="GBV439" s="268"/>
      <c r="GBW439" s="268"/>
      <c r="GBX439" s="268"/>
      <c r="GBY439" s="268"/>
      <c r="GBZ439" s="268"/>
      <c r="GCA439" s="268"/>
      <c r="GCB439" s="268"/>
      <c r="GCC439" s="268"/>
      <c r="GCD439" s="268"/>
      <c r="GCE439" s="268"/>
      <c r="GCF439" s="268"/>
      <c r="GCG439" s="268"/>
      <c r="GCH439" s="268"/>
      <c r="GCI439" s="268"/>
      <c r="GCJ439" s="268"/>
      <c r="GCK439" s="268"/>
      <c r="GCL439" s="268"/>
      <c r="GCM439" s="268"/>
      <c r="GCN439" s="268"/>
      <c r="GCO439" s="268"/>
      <c r="GCP439" s="268"/>
      <c r="GCQ439" s="268"/>
      <c r="GCR439" s="268"/>
      <c r="GCS439" s="268"/>
      <c r="GCT439" s="268"/>
      <c r="GCU439" s="268"/>
      <c r="GCV439" s="268"/>
      <c r="GCW439" s="268"/>
      <c r="GCX439" s="268"/>
      <c r="GCY439" s="268"/>
      <c r="GCZ439" s="268"/>
      <c r="GDA439" s="268"/>
      <c r="GDB439" s="268"/>
      <c r="GDC439" s="268"/>
      <c r="GDD439" s="268"/>
      <c r="GDE439" s="268"/>
      <c r="GDF439" s="268"/>
      <c r="GDG439" s="268"/>
      <c r="GDH439" s="268"/>
      <c r="GDI439" s="268"/>
      <c r="GDJ439" s="268"/>
      <c r="GDK439" s="268"/>
      <c r="GDL439" s="268"/>
      <c r="GDM439" s="268"/>
      <c r="GDN439" s="268"/>
      <c r="GDO439" s="268"/>
      <c r="GDP439" s="268"/>
      <c r="GDQ439" s="268"/>
      <c r="GDR439" s="268"/>
      <c r="GDS439" s="268"/>
      <c r="GDT439" s="268"/>
      <c r="GDU439" s="268"/>
      <c r="GDV439" s="268"/>
      <c r="GDW439" s="268"/>
      <c r="GDX439" s="268"/>
      <c r="GDY439" s="268"/>
      <c r="GDZ439" s="268"/>
      <c r="GEA439" s="268"/>
      <c r="GEB439" s="268"/>
      <c r="GEC439" s="268"/>
      <c r="GED439" s="268"/>
      <c r="GEE439" s="268"/>
      <c r="GEF439" s="268"/>
      <c r="GEG439" s="268"/>
      <c r="GEH439" s="268"/>
      <c r="GEI439" s="268"/>
      <c r="GEJ439" s="268"/>
      <c r="GEK439" s="268"/>
      <c r="GEL439" s="268"/>
      <c r="GEM439" s="268"/>
      <c r="GEN439" s="268"/>
      <c r="GEO439" s="268"/>
      <c r="GEP439" s="268"/>
      <c r="GEQ439" s="268"/>
      <c r="GER439" s="268"/>
      <c r="GES439" s="268"/>
      <c r="GET439" s="268"/>
      <c r="GEU439" s="268"/>
      <c r="GEV439" s="268"/>
      <c r="GEW439" s="268"/>
      <c r="GEX439" s="268"/>
      <c r="GEY439" s="268"/>
      <c r="GEZ439" s="268"/>
      <c r="GFA439" s="268"/>
      <c r="GFB439" s="268"/>
      <c r="GFC439" s="268"/>
      <c r="GFD439" s="268"/>
      <c r="GFE439" s="268"/>
      <c r="GFF439" s="268"/>
      <c r="GFG439" s="268"/>
      <c r="GFH439" s="268"/>
      <c r="GFI439" s="268"/>
      <c r="GFJ439" s="268"/>
      <c r="GFK439" s="268"/>
      <c r="GFL439" s="268"/>
      <c r="GFM439" s="268"/>
      <c r="GFN439" s="268"/>
      <c r="GFO439" s="268"/>
      <c r="GFP439" s="268"/>
      <c r="GFQ439" s="268"/>
      <c r="GFR439" s="268"/>
      <c r="GFS439" s="268"/>
      <c r="GFT439" s="268"/>
      <c r="GFU439" s="268"/>
      <c r="GFV439" s="268"/>
      <c r="GFW439" s="268"/>
      <c r="GFX439" s="268"/>
      <c r="GFY439" s="268"/>
      <c r="GFZ439" s="268"/>
      <c r="GGA439" s="268"/>
      <c r="GGB439" s="268"/>
      <c r="GGC439" s="268"/>
      <c r="GGD439" s="268"/>
      <c r="GGE439" s="268"/>
      <c r="GGF439" s="268"/>
      <c r="GGG439" s="268"/>
      <c r="GGH439" s="268"/>
      <c r="GGI439" s="268"/>
      <c r="GGJ439" s="268"/>
      <c r="GGK439" s="268"/>
      <c r="GGL439" s="268"/>
      <c r="GGM439" s="268"/>
      <c r="GGN439" s="268"/>
      <c r="GGO439" s="268"/>
      <c r="GGP439" s="268"/>
      <c r="GGQ439" s="268"/>
      <c r="GGR439" s="268"/>
      <c r="GGS439" s="268"/>
      <c r="GGT439" s="268"/>
      <c r="GGU439" s="268"/>
      <c r="GGV439" s="268"/>
      <c r="GGW439" s="268"/>
      <c r="GGX439" s="268"/>
      <c r="GGY439" s="268"/>
      <c r="GGZ439" s="268"/>
      <c r="GHA439" s="268"/>
      <c r="GHB439" s="268"/>
      <c r="GHC439" s="268"/>
      <c r="GHD439" s="268"/>
      <c r="GHE439" s="268"/>
      <c r="GHF439" s="268"/>
      <c r="GHG439" s="268"/>
      <c r="GHH439" s="268"/>
      <c r="GHI439" s="268"/>
      <c r="GHJ439" s="268"/>
      <c r="GHK439" s="268"/>
      <c r="GHL439" s="268"/>
      <c r="GHM439" s="268"/>
      <c r="GHN439" s="268"/>
      <c r="GHO439" s="268"/>
      <c r="GHP439" s="268"/>
      <c r="GHQ439" s="268"/>
      <c r="GHR439" s="268"/>
      <c r="GHS439" s="268"/>
      <c r="GHT439" s="268"/>
      <c r="GHU439" s="268"/>
      <c r="GHV439" s="268"/>
      <c r="GHW439" s="268"/>
      <c r="GHX439" s="268"/>
      <c r="GHY439" s="268"/>
      <c r="GHZ439" s="268"/>
      <c r="GIA439" s="268"/>
      <c r="GIB439" s="268"/>
      <c r="GIC439" s="268"/>
      <c r="GID439" s="268"/>
      <c r="GIE439" s="268"/>
      <c r="GIF439" s="268"/>
      <c r="GIG439" s="268"/>
      <c r="GIH439" s="268"/>
      <c r="GII439" s="268"/>
      <c r="GIJ439" s="268"/>
      <c r="GIK439" s="268"/>
      <c r="GIL439" s="268"/>
      <c r="GIM439" s="268"/>
      <c r="GIN439" s="268"/>
      <c r="GIO439" s="268"/>
      <c r="GIP439" s="268"/>
      <c r="GIQ439" s="268"/>
      <c r="GIR439" s="268"/>
      <c r="GIS439" s="268"/>
      <c r="GIT439" s="268"/>
      <c r="GIU439" s="268"/>
      <c r="GIV439" s="268"/>
      <c r="GIW439" s="268"/>
      <c r="GIX439" s="268"/>
      <c r="GIY439" s="268"/>
      <c r="GIZ439" s="268"/>
      <c r="GJA439" s="268"/>
      <c r="GJB439" s="268"/>
      <c r="GJC439" s="268"/>
      <c r="GJD439" s="268"/>
      <c r="GJE439" s="268"/>
      <c r="GJF439" s="268"/>
      <c r="GJG439" s="268"/>
      <c r="GJH439" s="268"/>
      <c r="GJI439" s="268"/>
      <c r="GJJ439" s="268"/>
      <c r="GJK439" s="268"/>
      <c r="GJL439" s="268"/>
      <c r="GJM439" s="268"/>
      <c r="GJN439" s="268"/>
      <c r="GJO439" s="268"/>
      <c r="GJP439" s="268"/>
      <c r="GJQ439" s="268"/>
      <c r="GJR439" s="268"/>
      <c r="GJS439" s="268"/>
      <c r="GJT439" s="268"/>
      <c r="GJU439" s="268"/>
      <c r="GJV439" s="268"/>
      <c r="GJW439" s="268"/>
      <c r="GJX439" s="268"/>
      <c r="GJY439" s="268"/>
      <c r="GJZ439" s="268"/>
      <c r="GKA439" s="268"/>
      <c r="GKB439" s="268"/>
      <c r="GKC439" s="268"/>
      <c r="GKD439" s="268"/>
      <c r="GKE439" s="268"/>
      <c r="GKF439" s="268"/>
      <c r="GKG439" s="268"/>
      <c r="GKH439" s="268"/>
      <c r="GKI439" s="268"/>
      <c r="GKJ439" s="268"/>
      <c r="GKK439" s="268"/>
      <c r="GKL439" s="268"/>
      <c r="GKM439" s="268"/>
      <c r="GKN439" s="268"/>
      <c r="GKO439" s="268"/>
      <c r="GKP439" s="268"/>
      <c r="GKQ439" s="268"/>
      <c r="GKR439" s="268"/>
      <c r="GKS439" s="268"/>
      <c r="GKT439" s="268"/>
      <c r="GKU439" s="268"/>
      <c r="GKV439" s="268"/>
      <c r="GKW439" s="268"/>
      <c r="GKX439" s="268"/>
      <c r="GKY439" s="268"/>
      <c r="GKZ439" s="268"/>
      <c r="GLA439" s="268"/>
      <c r="GLB439" s="268"/>
      <c r="GLC439" s="268"/>
      <c r="GLD439" s="268"/>
      <c r="GLE439" s="268"/>
      <c r="GLF439" s="268"/>
      <c r="GLG439" s="268"/>
      <c r="GLH439" s="268"/>
      <c r="GLI439" s="268"/>
      <c r="GLJ439" s="268"/>
      <c r="GLK439" s="268"/>
      <c r="GLL439" s="268"/>
      <c r="GLM439" s="268"/>
      <c r="GLN439" s="268"/>
      <c r="GLO439" s="268"/>
      <c r="GLP439" s="268"/>
      <c r="GLQ439" s="268"/>
      <c r="GLR439" s="268"/>
      <c r="GLS439" s="268"/>
      <c r="GLT439" s="268"/>
      <c r="GLU439" s="268"/>
      <c r="GLV439" s="268"/>
      <c r="GLW439" s="268"/>
      <c r="GLX439" s="268"/>
      <c r="GLY439" s="268"/>
      <c r="GLZ439" s="268"/>
      <c r="GMA439" s="268"/>
      <c r="GMB439" s="268"/>
      <c r="GMC439" s="268"/>
      <c r="GMD439" s="268"/>
      <c r="GME439" s="268"/>
      <c r="GMF439" s="268"/>
      <c r="GMG439" s="268"/>
      <c r="GMH439" s="268"/>
      <c r="GMI439" s="268"/>
      <c r="GMJ439" s="268"/>
      <c r="GMK439" s="268"/>
      <c r="GML439" s="268"/>
      <c r="GMM439" s="268"/>
      <c r="GMN439" s="268"/>
      <c r="GMO439" s="268"/>
      <c r="GMP439" s="268"/>
      <c r="GMQ439" s="268"/>
      <c r="GMR439" s="268"/>
      <c r="GMS439" s="268"/>
      <c r="GMT439" s="268"/>
      <c r="GMU439" s="268"/>
      <c r="GMV439" s="268"/>
      <c r="GMW439" s="268"/>
      <c r="GMX439" s="268"/>
      <c r="GMY439" s="268"/>
      <c r="GMZ439" s="268"/>
      <c r="GNA439" s="268"/>
      <c r="GNB439" s="268"/>
      <c r="GNC439" s="268"/>
      <c r="GND439" s="268"/>
      <c r="GNE439" s="268"/>
      <c r="GNF439" s="268"/>
      <c r="GNG439" s="268"/>
      <c r="GNH439" s="268"/>
      <c r="GNI439" s="268"/>
      <c r="GNJ439" s="268"/>
      <c r="GNK439" s="268"/>
      <c r="GNL439" s="268"/>
      <c r="GNM439" s="268"/>
      <c r="GNN439" s="268"/>
      <c r="GNO439" s="268"/>
      <c r="GNP439" s="268"/>
      <c r="GNQ439" s="268"/>
      <c r="GNR439" s="268"/>
      <c r="GNS439" s="268"/>
      <c r="GNT439" s="268"/>
      <c r="GNU439" s="268"/>
      <c r="GNV439" s="268"/>
      <c r="GNW439" s="268"/>
      <c r="GNX439" s="268"/>
      <c r="GNY439" s="268"/>
      <c r="GNZ439" s="268"/>
      <c r="GOA439" s="268"/>
      <c r="GOB439" s="268"/>
      <c r="GOC439" s="268"/>
      <c r="GOD439" s="268"/>
      <c r="GOE439" s="268"/>
      <c r="GOF439" s="268"/>
      <c r="GOG439" s="268"/>
      <c r="GOH439" s="268"/>
      <c r="GOI439" s="268"/>
      <c r="GOJ439" s="268"/>
      <c r="GOK439" s="268"/>
      <c r="GOL439" s="268"/>
      <c r="GOM439" s="268"/>
      <c r="GON439" s="268"/>
      <c r="GOO439" s="268"/>
      <c r="GOP439" s="268"/>
      <c r="GOQ439" s="268"/>
      <c r="GOR439" s="268"/>
      <c r="GOS439" s="268"/>
      <c r="GOT439" s="268"/>
      <c r="GOU439" s="268"/>
      <c r="GOV439" s="268"/>
      <c r="GOW439" s="268"/>
      <c r="GOX439" s="268"/>
      <c r="GOY439" s="268"/>
      <c r="GOZ439" s="268"/>
      <c r="GPA439" s="268"/>
      <c r="GPB439" s="268"/>
      <c r="GPC439" s="268"/>
      <c r="GPD439" s="268"/>
      <c r="GPE439" s="268"/>
      <c r="GPF439" s="268"/>
      <c r="GPG439" s="268"/>
      <c r="GPH439" s="268"/>
      <c r="GPI439" s="268"/>
      <c r="GPJ439" s="268"/>
      <c r="GPK439" s="268"/>
      <c r="GPL439" s="268"/>
      <c r="GPM439" s="268"/>
      <c r="GPN439" s="268"/>
      <c r="GPO439" s="268"/>
      <c r="GPP439" s="268"/>
      <c r="GPQ439" s="268"/>
      <c r="GPR439" s="268"/>
      <c r="GPS439" s="268"/>
      <c r="GPT439" s="268"/>
      <c r="GPU439" s="268"/>
      <c r="GPV439" s="268"/>
      <c r="GPW439" s="268"/>
      <c r="GPX439" s="268"/>
      <c r="GPY439" s="268"/>
      <c r="GPZ439" s="268"/>
      <c r="GQA439" s="268"/>
      <c r="GQB439" s="268"/>
      <c r="GQC439" s="268"/>
      <c r="GQD439" s="268"/>
      <c r="GQE439" s="268"/>
      <c r="GQF439" s="268"/>
      <c r="GQG439" s="268"/>
      <c r="GQH439" s="268"/>
      <c r="GQI439" s="268"/>
      <c r="GQJ439" s="268"/>
      <c r="GQK439" s="268"/>
      <c r="GQL439" s="268"/>
      <c r="GQM439" s="268"/>
      <c r="GQN439" s="268"/>
      <c r="GQO439" s="268"/>
      <c r="GQP439" s="268"/>
      <c r="GQQ439" s="268"/>
      <c r="GQR439" s="268"/>
      <c r="GQS439" s="268"/>
      <c r="GQT439" s="268"/>
      <c r="GQU439" s="268"/>
      <c r="GQV439" s="268"/>
      <c r="GQW439" s="268"/>
      <c r="GQX439" s="268"/>
      <c r="GQY439" s="268"/>
      <c r="GQZ439" s="268"/>
      <c r="GRA439" s="268"/>
      <c r="GRB439" s="268"/>
      <c r="GRC439" s="268"/>
      <c r="GRD439" s="268"/>
      <c r="GRE439" s="268"/>
      <c r="GRF439" s="268"/>
      <c r="GRG439" s="268"/>
      <c r="GRH439" s="268"/>
      <c r="GRI439" s="268"/>
      <c r="GRJ439" s="268"/>
      <c r="GRK439" s="268"/>
      <c r="GRL439" s="268"/>
      <c r="GRM439" s="268"/>
      <c r="GRN439" s="268"/>
      <c r="GRO439" s="268"/>
      <c r="GRP439" s="268"/>
      <c r="GRQ439" s="268"/>
      <c r="GRR439" s="268"/>
      <c r="GRS439" s="268"/>
      <c r="GRT439" s="268"/>
      <c r="GRU439" s="268"/>
      <c r="GRV439" s="268"/>
      <c r="GRW439" s="268"/>
      <c r="GRX439" s="268"/>
      <c r="GRY439" s="268"/>
      <c r="GRZ439" s="268"/>
      <c r="GSA439" s="268"/>
      <c r="GSB439" s="268"/>
      <c r="GSC439" s="268"/>
      <c r="GSD439" s="268"/>
      <c r="GSE439" s="268"/>
      <c r="GSF439" s="268"/>
      <c r="GSG439" s="268"/>
      <c r="GSH439" s="268"/>
      <c r="GSI439" s="268"/>
      <c r="GSJ439" s="268"/>
      <c r="GSK439" s="268"/>
      <c r="GSL439" s="268"/>
      <c r="GSM439" s="268"/>
      <c r="GSN439" s="268"/>
      <c r="GSO439" s="268"/>
      <c r="GSP439" s="268"/>
      <c r="GSQ439" s="268"/>
      <c r="GSR439" s="268"/>
      <c r="GSS439" s="268"/>
      <c r="GST439" s="268"/>
      <c r="GSU439" s="268"/>
      <c r="GSV439" s="268"/>
      <c r="GSW439" s="268"/>
      <c r="GSX439" s="268"/>
      <c r="GSY439" s="268"/>
      <c r="GSZ439" s="268"/>
      <c r="GTA439" s="268"/>
      <c r="GTB439" s="268"/>
      <c r="GTC439" s="268"/>
      <c r="GTD439" s="268"/>
      <c r="GTE439" s="268"/>
      <c r="GTF439" s="268"/>
      <c r="GTG439" s="268"/>
      <c r="GTH439" s="268"/>
      <c r="GTI439" s="268"/>
      <c r="GTJ439" s="268"/>
      <c r="GTK439" s="268"/>
      <c r="GTL439" s="268"/>
      <c r="GTM439" s="268"/>
      <c r="GTN439" s="268"/>
      <c r="GTO439" s="268"/>
      <c r="GTP439" s="268"/>
      <c r="GTQ439" s="268"/>
      <c r="GTR439" s="268"/>
      <c r="GTS439" s="268"/>
      <c r="GTT439" s="268"/>
      <c r="GTU439" s="268"/>
      <c r="GTV439" s="268"/>
      <c r="GTW439" s="268"/>
      <c r="GTX439" s="268"/>
      <c r="GTY439" s="268"/>
      <c r="GTZ439" s="268"/>
      <c r="GUA439" s="268"/>
      <c r="GUB439" s="268"/>
      <c r="GUC439" s="268"/>
      <c r="GUD439" s="268"/>
      <c r="GUE439" s="268"/>
      <c r="GUF439" s="268"/>
      <c r="GUG439" s="268"/>
      <c r="GUH439" s="268"/>
      <c r="GUI439" s="268"/>
      <c r="GUJ439" s="268"/>
      <c r="GUK439" s="268"/>
      <c r="GUL439" s="268"/>
      <c r="GUM439" s="268"/>
      <c r="GUN439" s="268"/>
      <c r="GUO439" s="268"/>
      <c r="GUP439" s="268"/>
      <c r="GUQ439" s="268"/>
      <c r="GUR439" s="268"/>
      <c r="GUS439" s="268"/>
      <c r="GUT439" s="268"/>
      <c r="GUU439" s="268"/>
      <c r="GUV439" s="268"/>
      <c r="GUW439" s="268"/>
      <c r="GUX439" s="268"/>
      <c r="GUY439" s="268"/>
      <c r="GUZ439" s="268"/>
      <c r="GVA439" s="268"/>
      <c r="GVB439" s="268"/>
      <c r="GVC439" s="268"/>
      <c r="GVD439" s="268"/>
      <c r="GVE439" s="268"/>
      <c r="GVF439" s="268"/>
      <c r="GVG439" s="268"/>
      <c r="GVH439" s="268"/>
      <c r="GVI439" s="268"/>
      <c r="GVJ439" s="268"/>
      <c r="GVK439" s="268"/>
      <c r="GVL439" s="268"/>
      <c r="GVM439" s="268"/>
      <c r="GVN439" s="268"/>
      <c r="GVO439" s="268"/>
      <c r="GVP439" s="268"/>
      <c r="GVQ439" s="268"/>
      <c r="GVR439" s="268"/>
      <c r="GVS439" s="268"/>
      <c r="GVT439" s="268"/>
      <c r="GVU439" s="268"/>
      <c r="GVV439" s="268"/>
      <c r="GVW439" s="268"/>
      <c r="GVX439" s="268"/>
      <c r="GVY439" s="268"/>
      <c r="GVZ439" s="268"/>
      <c r="GWA439" s="268"/>
      <c r="GWB439" s="268"/>
      <c r="GWC439" s="268"/>
      <c r="GWD439" s="268"/>
      <c r="GWE439" s="268"/>
      <c r="GWF439" s="268"/>
      <c r="GWG439" s="268"/>
      <c r="GWH439" s="268"/>
      <c r="GWI439" s="268"/>
      <c r="GWJ439" s="268"/>
      <c r="GWK439" s="268"/>
      <c r="GWL439" s="268"/>
      <c r="GWM439" s="268"/>
      <c r="GWN439" s="268"/>
      <c r="GWO439" s="268"/>
      <c r="GWP439" s="268"/>
      <c r="GWQ439" s="268"/>
      <c r="GWR439" s="268"/>
      <c r="GWS439" s="268"/>
      <c r="GWT439" s="268"/>
      <c r="GWU439" s="268"/>
      <c r="GWV439" s="268"/>
      <c r="GWW439" s="268"/>
      <c r="GWX439" s="268"/>
      <c r="GWY439" s="268"/>
      <c r="GWZ439" s="268"/>
      <c r="GXA439" s="268"/>
      <c r="GXB439" s="268"/>
      <c r="GXC439" s="268"/>
      <c r="GXD439" s="268"/>
      <c r="GXE439" s="268"/>
      <c r="GXF439" s="268"/>
      <c r="GXG439" s="268"/>
      <c r="GXH439" s="268"/>
      <c r="GXI439" s="268"/>
      <c r="GXJ439" s="268"/>
      <c r="GXK439" s="268"/>
      <c r="GXL439" s="268"/>
      <c r="GXM439" s="268"/>
      <c r="GXN439" s="268"/>
      <c r="GXO439" s="268"/>
      <c r="GXP439" s="268"/>
      <c r="GXQ439" s="268"/>
      <c r="GXR439" s="268"/>
      <c r="GXS439" s="268"/>
      <c r="GXT439" s="268"/>
      <c r="GXU439" s="268"/>
      <c r="GXV439" s="268"/>
      <c r="GXW439" s="268"/>
      <c r="GXX439" s="268"/>
      <c r="GXY439" s="268"/>
      <c r="GXZ439" s="268"/>
      <c r="GYA439" s="268"/>
      <c r="GYB439" s="268"/>
      <c r="GYC439" s="268"/>
      <c r="GYD439" s="268"/>
      <c r="GYE439" s="268"/>
      <c r="GYF439" s="268"/>
      <c r="GYG439" s="268"/>
      <c r="GYH439" s="268"/>
      <c r="GYI439" s="268"/>
      <c r="GYJ439" s="268"/>
      <c r="GYK439" s="268"/>
      <c r="GYL439" s="268"/>
      <c r="GYM439" s="268"/>
      <c r="GYN439" s="268"/>
      <c r="GYO439" s="268"/>
      <c r="GYP439" s="268"/>
      <c r="GYQ439" s="268"/>
      <c r="GYR439" s="268"/>
      <c r="GYS439" s="268"/>
      <c r="GYT439" s="268"/>
      <c r="GYU439" s="268"/>
      <c r="GYV439" s="268"/>
      <c r="GYW439" s="268"/>
      <c r="GYX439" s="268"/>
      <c r="GYY439" s="268"/>
      <c r="GYZ439" s="268"/>
      <c r="GZA439" s="268"/>
      <c r="GZB439" s="268"/>
      <c r="GZC439" s="268"/>
      <c r="GZD439" s="268"/>
      <c r="GZE439" s="268"/>
      <c r="GZF439" s="268"/>
      <c r="GZG439" s="268"/>
      <c r="GZH439" s="268"/>
      <c r="GZI439" s="268"/>
      <c r="GZJ439" s="268"/>
      <c r="GZK439" s="268"/>
      <c r="GZL439" s="268"/>
      <c r="GZM439" s="268"/>
      <c r="GZN439" s="268"/>
      <c r="GZO439" s="268"/>
      <c r="GZP439" s="268"/>
      <c r="GZQ439" s="268"/>
      <c r="GZR439" s="268"/>
      <c r="GZS439" s="268"/>
      <c r="GZT439" s="268"/>
      <c r="GZU439" s="268"/>
      <c r="GZV439" s="268"/>
      <c r="GZW439" s="268"/>
      <c r="GZX439" s="268"/>
      <c r="GZY439" s="268"/>
      <c r="GZZ439" s="268"/>
      <c r="HAA439" s="268"/>
      <c r="HAB439" s="268"/>
      <c r="HAC439" s="268"/>
      <c r="HAD439" s="268"/>
      <c r="HAE439" s="268"/>
      <c r="HAF439" s="268"/>
      <c r="HAG439" s="268"/>
      <c r="HAH439" s="268"/>
      <c r="HAI439" s="268"/>
      <c r="HAJ439" s="268"/>
      <c r="HAK439" s="268"/>
      <c r="HAL439" s="268"/>
      <c r="HAM439" s="268"/>
      <c r="HAN439" s="268"/>
      <c r="HAO439" s="268"/>
      <c r="HAP439" s="268"/>
      <c r="HAQ439" s="268"/>
      <c r="HAR439" s="268"/>
      <c r="HAS439" s="268"/>
      <c r="HAT439" s="268"/>
      <c r="HAU439" s="268"/>
      <c r="HAV439" s="268"/>
      <c r="HAW439" s="268"/>
      <c r="HAX439" s="268"/>
      <c r="HAY439" s="268"/>
      <c r="HAZ439" s="268"/>
      <c r="HBA439" s="268"/>
      <c r="HBB439" s="268"/>
      <c r="HBC439" s="268"/>
      <c r="HBD439" s="268"/>
      <c r="HBE439" s="268"/>
      <c r="HBF439" s="268"/>
      <c r="HBG439" s="268"/>
      <c r="HBH439" s="268"/>
      <c r="HBI439" s="268"/>
      <c r="HBJ439" s="268"/>
      <c r="HBK439" s="268"/>
      <c r="HBL439" s="268"/>
      <c r="HBM439" s="268"/>
      <c r="HBN439" s="268"/>
      <c r="HBO439" s="268"/>
      <c r="HBP439" s="268"/>
      <c r="HBQ439" s="268"/>
      <c r="HBR439" s="268"/>
      <c r="HBS439" s="268"/>
      <c r="HBT439" s="268"/>
      <c r="HBU439" s="268"/>
      <c r="HBV439" s="268"/>
      <c r="HBW439" s="268"/>
      <c r="HBX439" s="268"/>
      <c r="HBY439" s="268"/>
      <c r="HBZ439" s="268"/>
      <c r="HCA439" s="268"/>
      <c r="HCB439" s="268"/>
      <c r="HCC439" s="268"/>
      <c r="HCD439" s="268"/>
      <c r="HCE439" s="268"/>
      <c r="HCF439" s="268"/>
      <c r="HCG439" s="268"/>
      <c r="HCH439" s="268"/>
      <c r="HCI439" s="268"/>
      <c r="HCJ439" s="268"/>
      <c r="HCK439" s="268"/>
      <c r="HCL439" s="268"/>
      <c r="HCM439" s="268"/>
      <c r="HCN439" s="268"/>
      <c r="HCO439" s="268"/>
      <c r="HCP439" s="268"/>
      <c r="HCQ439" s="268"/>
      <c r="HCR439" s="268"/>
      <c r="HCS439" s="268"/>
      <c r="HCT439" s="268"/>
      <c r="HCU439" s="268"/>
      <c r="HCV439" s="268"/>
      <c r="HCW439" s="268"/>
      <c r="HCX439" s="268"/>
      <c r="HCY439" s="268"/>
      <c r="HCZ439" s="268"/>
      <c r="HDA439" s="268"/>
      <c r="HDB439" s="268"/>
      <c r="HDC439" s="268"/>
      <c r="HDD439" s="268"/>
      <c r="HDE439" s="268"/>
      <c r="HDF439" s="268"/>
      <c r="HDG439" s="268"/>
      <c r="HDH439" s="268"/>
      <c r="HDI439" s="268"/>
      <c r="HDJ439" s="268"/>
      <c r="HDK439" s="268"/>
      <c r="HDL439" s="268"/>
      <c r="HDM439" s="268"/>
      <c r="HDN439" s="268"/>
      <c r="HDO439" s="268"/>
      <c r="HDP439" s="268"/>
      <c r="HDQ439" s="268"/>
      <c r="HDR439" s="268"/>
      <c r="HDS439" s="268"/>
      <c r="HDT439" s="268"/>
      <c r="HDU439" s="268"/>
      <c r="HDV439" s="268"/>
      <c r="HDW439" s="268"/>
      <c r="HDX439" s="268"/>
      <c r="HDY439" s="268"/>
      <c r="HDZ439" s="268"/>
      <c r="HEA439" s="268"/>
      <c r="HEB439" s="268"/>
      <c r="HEC439" s="268"/>
      <c r="HED439" s="268"/>
      <c r="HEE439" s="268"/>
      <c r="HEF439" s="268"/>
      <c r="HEG439" s="268"/>
      <c r="HEH439" s="268"/>
      <c r="HEI439" s="268"/>
      <c r="HEJ439" s="268"/>
      <c r="HEK439" s="268"/>
      <c r="HEL439" s="268"/>
      <c r="HEM439" s="268"/>
      <c r="HEN439" s="268"/>
      <c r="HEO439" s="268"/>
      <c r="HEP439" s="268"/>
      <c r="HEQ439" s="268"/>
      <c r="HER439" s="268"/>
      <c r="HES439" s="268"/>
      <c r="HET439" s="268"/>
      <c r="HEU439" s="268"/>
      <c r="HEV439" s="268"/>
      <c r="HEW439" s="268"/>
      <c r="HEX439" s="268"/>
      <c r="HEY439" s="268"/>
      <c r="HEZ439" s="268"/>
      <c r="HFA439" s="268"/>
      <c r="HFB439" s="268"/>
      <c r="HFC439" s="268"/>
      <c r="HFD439" s="268"/>
      <c r="HFE439" s="268"/>
      <c r="HFF439" s="268"/>
      <c r="HFG439" s="268"/>
      <c r="HFH439" s="268"/>
      <c r="HFI439" s="268"/>
      <c r="HFJ439" s="268"/>
      <c r="HFK439" s="268"/>
      <c r="HFL439" s="268"/>
      <c r="HFM439" s="268"/>
      <c r="HFN439" s="268"/>
      <c r="HFO439" s="268"/>
      <c r="HFP439" s="268"/>
      <c r="HFQ439" s="268"/>
      <c r="HFR439" s="268"/>
      <c r="HFS439" s="268"/>
      <c r="HFT439" s="268"/>
      <c r="HFU439" s="268"/>
      <c r="HFV439" s="268"/>
      <c r="HFW439" s="268"/>
      <c r="HFX439" s="268"/>
      <c r="HFY439" s="268"/>
      <c r="HFZ439" s="268"/>
      <c r="HGA439" s="268"/>
      <c r="HGB439" s="268"/>
      <c r="HGC439" s="268"/>
      <c r="HGD439" s="268"/>
      <c r="HGE439" s="268"/>
      <c r="HGF439" s="268"/>
      <c r="HGG439" s="268"/>
      <c r="HGH439" s="268"/>
      <c r="HGI439" s="268"/>
      <c r="HGJ439" s="268"/>
      <c r="HGK439" s="268"/>
      <c r="HGL439" s="268"/>
      <c r="HGM439" s="268"/>
      <c r="HGN439" s="268"/>
      <c r="HGO439" s="268"/>
      <c r="HGP439" s="268"/>
      <c r="HGQ439" s="268"/>
      <c r="HGR439" s="268"/>
      <c r="HGS439" s="268"/>
      <c r="HGT439" s="268"/>
      <c r="HGU439" s="268"/>
      <c r="HGV439" s="268"/>
      <c r="HGW439" s="268"/>
      <c r="HGX439" s="268"/>
      <c r="HGY439" s="268"/>
      <c r="HGZ439" s="268"/>
      <c r="HHA439" s="268"/>
      <c r="HHB439" s="268"/>
      <c r="HHC439" s="268"/>
      <c r="HHD439" s="268"/>
      <c r="HHE439" s="268"/>
      <c r="HHF439" s="268"/>
      <c r="HHG439" s="268"/>
      <c r="HHH439" s="268"/>
      <c r="HHI439" s="268"/>
      <c r="HHJ439" s="268"/>
      <c r="HHK439" s="268"/>
      <c r="HHL439" s="268"/>
      <c r="HHM439" s="268"/>
      <c r="HHN439" s="268"/>
      <c r="HHO439" s="268"/>
      <c r="HHP439" s="268"/>
      <c r="HHQ439" s="268"/>
      <c r="HHR439" s="268"/>
      <c r="HHS439" s="268"/>
      <c r="HHT439" s="268"/>
      <c r="HHU439" s="268"/>
      <c r="HHV439" s="268"/>
      <c r="HHW439" s="268"/>
      <c r="HHX439" s="268"/>
      <c r="HHY439" s="268"/>
      <c r="HHZ439" s="268"/>
      <c r="HIA439" s="268"/>
      <c r="HIB439" s="268"/>
      <c r="HIC439" s="268"/>
      <c r="HID439" s="268"/>
      <c r="HIE439" s="268"/>
      <c r="HIF439" s="268"/>
      <c r="HIG439" s="268"/>
      <c r="HIH439" s="268"/>
      <c r="HII439" s="268"/>
      <c r="HIJ439" s="268"/>
      <c r="HIK439" s="268"/>
      <c r="HIL439" s="268"/>
      <c r="HIM439" s="268"/>
      <c r="HIN439" s="268"/>
      <c r="HIO439" s="268"/>
      <c r="HIP439" s="268"/>
      <c r="HIQ439" s="268"/>
      <c r="HIR439" s="268"/>
      <c r="HIS439" s="268"/>
      <c r="HIT439" s="268"/>
      <c r="HIU439" s="268"/>
      <c r="HIV439" s="268"/>
      <c r="HIW439" s="268"/>
      <c r="HIX439" s="268"/>
      <c r="HIY439" s="268"/>
      <c r="HIZ439" s="268"/>
      <c r="HJA439" s="268"/>
      <c r="HJB439" s="268"/>
      <c r="HJC439" s="268"/>
      <c r="HJD439" s="268"/>
      <c r="HJE439" s="268"/>
      <c r="HJF439" s="268"/>
      <c r="HJG439" s="268"/>
      <c r="HJH439" s="268"/>
      <c r="HJI439" s="268"/>
      <c r="HJJ439" s="268"/>
      <c r="HJK439" s="268"/>
      <c r="HJL439" s="268"/>
      <c r="HJM439" s="268"/>
      <c r="HJN439" s="268"/>
      <c r="HJO439" s="268"/>
      <c r="HJP439" s="268"/>
      <c r="HJQ439" s="268"/>
      <c r="HJR439" s="268"/>
      <c r="HJS439" s="268"/>
      <c r="HJT439" s="268"/>
      <c r="HJU439" s="268"/>
      <c r="HJV439" s="268"/>
      <c r="HJW439" s="268"/>
      <c r="HJX439" s="268"/>
      <c r="HJY439" s="268"/>
      <c r="HJZ439" s="268"/>
      <c r="HKA439" s="268"/>
      <c r="HKB439" s="268"/>
      <c r="HKC439" s="268"/>
      <c r="HKD439" s="268"/>
      <c r="HKE439" s="268"/>
      <c r="HKF439" s="268"/>
      <c r="HKG439" s="268"/>
      <c r="HKH439" s="268"/>
      <c r="HKI439" s="268"/>
      <c r="HKJ439" s="268"/>
      <c r="HKK439" s="268"/>
      <c r="HKL439" s="268"/>
      <c r="HKM439" s="268"/>
      <c r="HKN439" s="268"/>
      <c r="HKO439" s="268"/>
      <c r="HKP439" s="268"/>
      <c r="HKQ439" s="268"/>
      <c r="HKR439" s="268"/>
      <c r="HKS439" s="268"/>
      <c r="HKT439" s="268"/>
      <c r="HKU439" s="268"/>
      <c r="HKV439" s="268"/>
      <c r="HKW439" s="268"/>
      <c r="HKX439" s="268"/>
      <c r="HKY439" s="268"/>
      <c r="HKZ439" s="268"/>
      <c r="HLA439" s="268"/>
      <c r="HLB439" s="268"/>
      <c r="HLC439" s="268"/>
      <c r="HLD439" s="268"/>
      <c r="HLE439" s="268"/>
      <c r="HLF439" s="268"/>
      <c r="HLG439" s="268"/>
      <c r="HLH439" s="268"/>
      <c r="HLI439" s="268"/>
      <c r="HLJ439" s="268"/>
      <c r="HLK439" s="268"/>
      <c r="HLL439" s="268"/>
      <c r="HLM439" s="268"/>
      <c r="HLN439" s="268"/>
      <c r="HLO439" s="268"/>
      <c r="HLP439" s="268"/>
      <c r="HLQ439" s="268"/>
      <c r="HLR439" s="268"/>
      <c r="HLS439" s="268"/>
      <c r="HLT439" s="268"/>
      <c r="HLU439" s="268"/>
      <c r="HLV439" s="268"/>
      <c r="HLW439" s="268"/>
      <c r="HLX439" s="268"/>
      <c r="HLY439" s="268"/>
      <c r="HLZ439" s="268"/>
      <c r="HMA439" s="268"/>
      <c r="HMB439" s="268"/>
      <c r="HMC439" s="268"/>
      <c r="HMD439" s="268"/>
      <c r="HME439" s="268"/>
      <c r="HMF439" s="268"/>
      <c r="HMG439" s="268"/>
      <c r="HMH439" s="268"/>
      <c r="HMI439" s="268"/>
      <c r="HMJ439" s="268"/>
      <c r="HMK439" s="268"/>
      <c r="HML439" s="268"/>
      <c r="HMM439" s="268"/>
      <c r="HMN439" s="268"/>
      <c r="HMO439" s="268"/>
      <c r="HMP439" s="268"/>
      <c r="HMQ439" s="268"/>
      <c r="HMR439" s="268"/>
      <c r="HMS439" s="268"/>
      <c r="HMT439" s="268"/>
      <c r="HMU439" s="268"/>
      <c r="HMV439" s="268"/>
      <c r="HMW439" s="268"/>
      <c r="HMX439" s="268"/>
      <c r="HMY439" s="268"/>
      <c r="HMZ439" s="268"/>
      <c r="HNA439" s="268"/>
      <c r="HNB439" s="268"/>
      <c r="HNC439" s="268"/>
      <c r="HND439" s="268"/>
      <c r="HNE439" s="268"/>
      <c r="HNF439" s="268"/>
      <c r="HNG439" s="268"/>
      <c r="HNH439" s="268"/>
      <c r="HNI439" s="268"/>
      <c r="HNJ439" s="268"/>
      <c r="HNK439" s="268"/>
      <c r="HNL439" s="268"/>
      <c r="HNM439" s="268"/>
      <c r="HNN439" s="268"/>
      <c r="HNO439" s="268"/>
      <c r="HNP439" s="268"/>
      <c r="HNQ439" s="268"/>
      <c r="HNR439" s="268"/>
      <c r="HNS439" s="268"/>
      <c r="HNT439" s="268"/>
      <c r="HNU439" s="268"/>
      <c r="HNV439" s="268"/>
      <c r="HNW439" s="268"/>
      <c r="HNX439" s="268"/>
      <c r="HNY439" s="268"/>
      <c r="HNZ439" s="268"/>
      <c r="HOA439" s="268"/>
      <c r="HOB439" s="268"/>
      <c r="HOC439" s="268"/>
      <c r="HOD439" s="268"/>
      <c r="HOE439" s="268"/>
      <c r="HOF439" s="268"/>
      <c r="HOG439" s="268"/>
      <c r="HOH439" s="268"/>
      <c r="HOI439" s="268"/>
      <c r="HOJ439" s="268"/>
      <c r="HOK439" s="268"/>
      <c r="HOL439" s="268"/>
      <c r="HOM439" s="268"/>
      <c r="HON439" s="268"/>
      <c r="HOO439" s="268"/>
      <c r="HOP439" s="268"/>
      <c r="HOQ439" s="268"/>
      <c r="HOR439" s="268"/>
      <c r="HOS439" s="268"/>
      <c r="HOT439" s="268"/>
      <c r="HOU439" s="268"/>
      <c r="HOV439" s="268"/>
      <c r="HOW439" s="268"/>
      <c r="HOX439" s="268"/>
      <c r="HOY439" s="268"/>
      <c r="HOZ439" s="268"/>
      <c r="HPA439" s="268"/>
      <c r="HPB439" s="268"/>
      <c r="HPC439" s="268"/>
      <c r="HPD439" s="268"/>
      <c r="HPE439" s="268"/>
      <c r="HPF439" s="268"/>
      <c r="HPG439" s="268"/>
      <c r="HPH439" s="268"/>
      <c r="HPI439" s="268"/>
      <c r="HPJ439" s="268"/>
      <c r="HPK439" s="268"/>
      <c r="HPL439" s="268"/>
      <c r="HPM439" s="268"/>
      <c r="HPN439" s="268"/>
      <c r="HPO439" s="268"/>
      <c r="HPP439" s="268"/>
      <c r="HPQ439" s="268"/>
      <c r="HPR439" s="268"/>
      <c r="HPS439" s="268"/>
      <c r="HPT439" s="268"/>
      <c r="HPU439" s="268"/>
      <c r="HPV439" s="268"/>
      <c r="HPW439" s="268"/>
      <c r="HPX439" s="268"/>
      <c r="HPY439" s="268"/>
      <c r="HPZ439" s="268"/>
      <c r="HQA439" s="268"/>
      <c r="HQB439" s="268"/>
      <c r="HQC439" s="268"/>
      <c r="HQD439" s="268"/>
      <c r="HQE439" s="268"/>
      <c r="HQF439" s="268"/>
      <c r="HQG439" s="268"/>
      <c r="HQH439" s="268"/>
      <c r="HQI439" s="268"/>
      <c r="HQJ439" s="268"/>
      <c r="HQK439" s="268"/>
      <c r="HQL439" s="268"/>
      <c r="HQM439" s="268"/>
      <c r="HQN439" s="268"/>
      <c r="HQO439" s="268"/>
      <c r="HQP439" s="268"/>
      <c r="HQQ439" s="268"/>
      <c r="HQR439" s="268"/>
      <c r="HQS439" s="268"/>
      <c r="HQT439" s="268"/>
      <c r="HQU439" s="268"/>
      <c r="HQV439" s="268"/>
      <c r="HQW439" s="268"/>
      <c r="HQX439" s="268"/>
      <c r="HQY439" s="268"/>
      <c r="HQZ439" s="268"/>
      <c r="HRA439" s="268"/>
      <c r="HRB439" s="268"/>
      <c r="HRC439" s="268"/>
      <c r="HRD439" s="268"/>
      <c r="HRE439" s="268"/>
      <c r="HRF439" s="268"/>
      <c r="HRG439" s="268"/>
      <c r="HRH439" s="268"/>
      <c r="HRI439" s="268"/>
      <c r="HRJ439" s="268"/>
      <c r="HRK439" s="268"/>
      <c r="HRL439" s="268"/>
      <c r="HRM439" s="268"/>
      <c r="HRN439" s="268"/>
      <c r="HRO439" s="268"/>
      <c r="HRP439" s="268"/>
      <c r="HRQ439" s="268"/>
      <c r="HRR439" s="268"/>
      <c r="HRS439" s="268"/>
      <c r="HRT439" s="268"/>
      <c r="HRU439" s="268"/>
      <c r="HRV439" s="268"/>
      <c r="HRW439" s="268"/>
      <c r="HRX439" s="268"/>
      <c r="HRY439" s="268"/>
      <c r="HRZ439" s="268"/>
      <c r="HSA439" s="268"/>
      <c r="HSB439" s="268"/>
      <c r="HSC439" s="268"/>
      <c r="HSD439" s="268"/>
      <c r="HSE439" s="268"/>
      <c r="HSF439" s="268"/>
      <c r="HSG439" s="268"/>
      <c r="HSH439" s="268"/>
      <c r="HSI439" s="268"/>
      <c r="HSJ439" s="268"/>
      <c r="HSK439" s="268"/>
      <c r="HSL439" s="268"/>
      <c r="HSM439" s="268"/>
      <c r="HSN439" s="268"/>
      <c r="HSO439" s="268"/>
      <c r="HSP439" s="268"/>
      <c r="HSQ439" s="268"/>
      <c r="HSR439" s="268"/>
      <c r="HSS439" s="268"/>
      <c r="HST439" s="268"/>
      <c r="HSU439" s="268"/>
      <c r="HSV439" s="268"/>
      <c r="HSW439" s="268"/>
      <c r="HSX439" s="268"/>
      <c r="HSY439" s="268"/>
      <c r="HSZ439" s="268"/>
      <c r="HTA439" s="268"/>
      <c r="HTB439" s="268"/>
      <c r="HTC439" s="268"/>
      <c r="HTD439" s="268"/>
      <c r="HTE439" s="268"/>
      <c r="HTF439" s="268"/>
      <c r="HTG439" s="268"/>
      <c r="HTH439" s="268"/>
      <c r="HTI439" s="268"/>
      <c r="HTJ439" s="268"/>
      <c r="HTK439" s="268"/>
      <c r="HTL439" s="268"/>
      <c r="HTM439" s="268"/>
      <c r="HTN439" s="268"/>
      <c r="HTO439" s="268"/>
      <c r="HTP439" s="268"/>
      <c r="HTQ439" s="268"/>
      <c r="HTR439" s="268"/>
      <c r="HTS439" s="268"/>
      <c r="HTT439" s="268"/>
      <c r="HTU439" s="268"/>
      <c r="HTV439" s="268"/>
      <c r="HTW439" s="268"/>
      <c r="HTX439" s="268"/>
      <c r="HTY439" s="268"/>
      <c r="HTZ439" s="268"/>
      <c r="HUA439" s="268"/>
      <c r="HUB439" s="268"/>
      <c r="HUC439" s="268"/>
      <c r="HUD439" s="268"/>
      <c r="HUE439" s="268"/>
      <c r="HUF439" s="268"/>
      <c r="HUG439" s="268"/>
      <c r="HUH439" s="268"/>
      <c r="HUI439" s="268"/>
      <c r="HUJ439" s="268"/>
      <c r="HUK439" s="268"/>
      <c r="HUL439" s="268"/>
      <c r="HUM439" s="268"/>
      <c r="HUN439" s="268"/>
      <c r="HUO439" s="268"/>
      <c r="HUP439" s="268"/>
      <c r="HUQ439" s="268"/>
      <c r="HUR439" s="268"/>
      <c r="HUS439" s="268"/>
      <c r="HUT439" s="268"/>
      <c r="HUU439" s="268"/>
      <c r="HUV439" s="268"/>
      <c r="HUW439" s="268"/>
      <c r="HUX439" s="268"/>
      <c r="HUY439" s="268"/>
      <c r="HUZ439" s="268"/>
      <c r="HVA439" s="268"/>
      <c r="HVB439" s="268"/>
      <c r="HVC439" s="268"/>
      <c r="HVD439" s="268"/>
      <c r="HVE439" s="268"/>
      <c r="HVF439" s="268"/>
      <c r="HVG439" s="268"/>
      <c r="HVH439" s="268"/>
      <c r="HVI439" s="268"/>
      <c r="HVJ439" s="268"/>
      <c r="HVK439" s="268"/>
      <c r="HVL439" s="268"/>
      <c r="HVM439" s="268"/>
      <c r="HVN439" s="268"/>
      <c r="HVO439" s="268"/>
      <c r="HVP439" s="268"/>
      <c r="HVQ439" s="268"/>
      <c r="HVR439" s="268"/>
      <c r="HVS439" s="268"/>
      <c r="HVT439" s="268"/>
      <c r="HVU439" s="268"/>
      <c r="HVV439" s="268"/>
      <c r="HVW439" s="268"/>
      <c r="HVX439" s="268"/>
      <c r="HVY439" s="268"/>
      <c r="HVZ439" s="268"/>
      <c r="HWA439" s="268"/>
      <c r="HWB439" s="268"/>
      <c r="HWC439" s="268"/>
      <c r="HWD439" s="268"/>
      <c r="HWE439" s="268"/>
      <c r="HWF439" s="268"/>
      <c r="HWG439" s="268"/>
      <c r="HWH439" s="268"/>
      <c r="HWI439" s="268"/>
      <c r="HWJ439" s="268"/>
      <c r="HWK439" s="268"/>
      <c r="HWL439" s="268"/>
      <c r="HWM439" s="268"/>
      <c r="HWN439" s="268"/>
      <c r="HWO439" s="268"/>
      <c r="HWP439" s="268"/>
      <c r="HWQ439" s="268"/>
      <c r="HWR439" s="268"/>
      <c r="HWS439" s="268"/>
      <c r="HWT439" s="268"/>
      <c r="HWU439" s="268"/>
      <c r="HWV439" s="268"/>
      <c r="HWW439" s="268"/>
      <c r="HWX439" s="268"/>
      <c r="HWY439" s="268"/>
      <c r="HWZ439" s="268"/>
      <c r="HXA439" s="268"/>
      <c r="HXB439" s="268"/>
      <c r="HXC439" s="268"/>
      <c r="HXD439" s="268"/>
      <c r="HXE439" s="268"/>
      <c r="HXF439" s="268"/>
      <c r="HXG439" s="268"/>
      <c r="HXH439" s="268"/>
      <c r="HXI439" s="268"/>
      <c r="HXJ439" s="268"/>
      <c r="HXK439" s="268"/>
      <c r="HXL439" s="268"/>
      <c r="HXM439" s="268"/>
      <c r="HXN439" s="268"/>
      <c r="HXO439" s="268"/>
      <c r="HXP439" s="268"/>
      <c r="HXQ439" s="268"/>
      <c r="HXR439" s="268"/>
      <c r="HXS439" s="268"/>
      <c r="HXT439" s="268"/>
      <c r="HXU439" s="268"/>
      <c r="HXV439" s="268"/>
      <c r="HXW439" s="268"/>
      <c r="HXX439" s="268"/>
      <c r="HXY439" s="268"/>
      <c r="HXZ439" s="268"/>
      <c r="HYA439" s="268"/>
      <c r="HYB439" s="268"/>
      <c r="HYC439" s="268"/>
      <c r="HYD439" s="268"/>
      <c r="HYE439" s="268"/>
      <c r="HYF439" s="268"/>
      <c r="HYG439" s="268"/>
      <c r="HYH439" s="268"/>
      <c r="HYI439" s="268"/>
      <c r="HYJ439" s="268"/>
      <c r="HYK439" s="268"/>
      <c r="HYL439" s="268"/>
      <c r="HYM439" s="268"/>
      <c r="HYN439" s="268"/>
      <c r="HYO439" s="268"/>
      <c r="HYP439" s="268"/>
      <c r="HYQ439" s="268"/>
      <c r="HYR439" s="268"/>
      <c r="HYS439" s="268"/>
      <c r="HYT439" s="268"/>
      <c r="HYU439" s="268"/>
      <c r="HYV439" s="268"/>
      <c r="HYW439" s="268"/>
      <c r="HYX439" s="268"/>
      <c r="HYY439" s="268"/>
      <c r="HYZ439" s="268"/>
      <c r="HZA439" s="268"/>
      <c r="HZB439" s="268"/>
      <c r="HZC439" s="268"/>
      <c r="HZD439" s="268"/>
      <c r="HZE439" s="268"/>
      <c r="HZF439" s="268"/>
      <c r="HZG439" s="268"/>
      <c r="HZH439" s="268"/>
      <c r="HZI439" s="268"/>
      <c r="HZJ439" s="268"/>
      <c r="HZK439" s="268"/>
      <c r="HZL439" s="268"/>
      <c r="HZM439" s="268"/>
      <c r="HZN439" s="268"/>
      <c r="HZO439" s="268"/>
      <c r="HZP439" s="268"/>
      <c r="HZQ439" s="268"/>
      <c r="HZR439" s="268"/>
      <c r="HZS439" s="268"/>
      <c r="HZT439" s="268"/>
      <c r="HZU439" s="268"/>
      <c r="HZV439" s="268"/>
      <c r="HZW439" s="268"/>
      <c r="HZX439" s="268"/>
      <c r="HZY439" s="268"/>
      <c r="HZZ439" s="268"/>
      <c r="IAA439" s="268"/>
      <c r="IAB439" s="268"/>
      <c r="IAC439" s="268"/>
      <c r="IAD439" s="268"/>
      <c r="IAE439" s="268"/>
      <c r="IAF439" s="268"/>
      <c r="IAG439" s="268"/>
      <c r="IAH439" s="268"/>
      <c r="IAI439" s="268"/>
      <c r="IAJ439" s="268"/>
      <c r="IAK439" s="268"/>
      <c r="IAL439" s="268"/>
      <c r="IAM439" s="268"/>
      <c r="IAN439" s="268"/>
      <c r="IAO439" s="268"/>
      <c r="IAP439" s="268"/>
      <c r="IAQ439" s="268"/>
      <c r="IAR439" s="268"/>
      <c r="IAS439" s="268"/>
      <c r="IAT439" s="268"/>
      <c r="IAU439" s="268"/>
      <c r="IAV439" s="268"/>
      <c r="IAW439" s="268"/>
      <c r="IAX439" s="268"/>
      <c r="IAY439" s="268"/>
      <c r="IAZ439" s="268"/>
      <c r="IBA439" s="268"/>
      <c r="IBB439" s="268"/>
      <c r="IBC439" s="268"/>
      <c r="IBD439" s="268"/>
      <c r="IBE439" s="268"/>
      <c r="IBF439" s="268"/>
      <c r="IBG439" s="268"/>
      <c r="IBH439" s="268"/>
      <c r="IBI439" s="268"/>
      <c r="IBJ439" s="268"/>
      <c r="IBK439" s="268"/>
      <c r="IBL439" s="268"/>
      <c r="IBM439" s="268"/>
      <c r="IBN439" s="268"/>
      <c r="IBO439" s="268"/>
      <c r="IBP439" s="268"/>
      <c r="IBQ439" s="268"/>
      <c r="IBR439" s="268"/>
      <c r="IBS439" s="268"/>
      <c r="IBT439" s="268"/>
      <c r="IBU439" s="268"/>
      <c r="IBV439" s="268"/>
      <c r="IBW439" s="268"/>
      <c r="IBX439" s="268"/>
      <c r="IBY439" s="268"/>
      <c r="IBZ439" s="268"/>
      <c r="ICA439" s="268"/>
      <c r="ICB439" s="268"/>
      <c r="ICC439" s="268"/>
      <c r="ICD439" s="268"/>
      <c r="ICE439" s="268"/>
      <c r="ICF439" s="268"/>
      <c r="ICG439" s="268"/>
      <c r="ICH439" s="268"/>
      <c r="ICI439" s="268"/>
      <c r="ICJ439" s="268"/>
      <c r="ICK439" s="268"/>
      <c r="ICL439" s="268"/>
      <c r="ICM439" s="268"/>
      <c r="ICN439" s="268"/>
      <c r="ICO439" s="268"/>
      <c r="ICP439" s="268"/>
      <c r="ICQ439" s="268"/>
      <c r="ICR439" s="268"/>
      <c r="ICS439" s="268"/>
      <c r="ICT439" s="268"/>
      <c r="ICU439" s="268"/>
      <c r="ICV439" s="268"/>
      <c r="ICW439" s="268"/>
      <c r="ICX439" s="268"/>
      <c r="ICY439" s="268"/>
      <c r="ICZ439" s="268"/>
      <c r="IDA439" s="268"/>
      <c r="IDB439" s="268"/>
      <c r="IDC439" s="268"/>
      <c r="IDD439" s="268"/>
      <c r="IDE439" s="268"/>
      <c r="IDF439" s="268"/>
      <c r="IDG439" s="268"/>
      <c r="IDH439" s="268"/>
      <c r="IDI439" s="268"/>
      <c r="IDJ439" s="268"/>
      <c r="IDK439" s="268"/>
      <c r="IDL439" s="268"/>
      <c r="IDM439" s="268"/>
      <c r="IDN439" s="268"/>
      <c r="IDO439" s="268"/>
      <c r="IDP439" s="268"/>
      <c r="IDQ439" s="268"/>
      <c r="IDR439" s="268"/>
      <c r="IDS439" s="268"/>
      <c r="IDT439" s="268"/>
      <c r="IDU439" s="268"/>
      <c r="IDV439" s="268"/>
      <c r="IDW439" s="268"/>
      <c r="IDX439" s="268"/>
      <c r="IDY439" s="268"/>
      <c r="IDZ439" s="268"/>
      <c r="IEA439" s="268"/>
      <c r="IEB439" s="268"/>
      <c r="IEC439" s="268"/>
      <c r="IED439" s="268"/>
      <c r="IEE439" s="268"/>
      <c r="IEF439" s="268"/>
      <c r="IEG439" s="268"/>
      <c r="IEH439" s="268"/>
      <c r="IEI439" s="268"/>
      <c r="IEJ439" s="268"/>
      <c r="IEK439" s="268"/>
      <c r="IEL439" s="268"/>
      <c r="IEM439" s="268"/>
      <c r="IEN439" s="268"/>
      <c r="IEO439" s="268"/>
      <c r="IEP439" s="268"/>
      <c r="IEQ439" s="268"/>
      <c r="IER439" s="268"/>
      <c r="IES439" s="268"/>
      <c r="IET439" s="268"/>
      <c r="IEU439" s="268"/>
      <c r="IEV439" s="268"/>
      <c r="IEW439" s="268"/>
      <c r="IEX439" s="268"/>
      <c r="IEY439" s="268"/>
      <c r="IEZ439" s="268"/>
      <c r="IFA439" s="268"/>
      <c r="IFB439" s="268"/>
      <c r="IFC439" s="268"/>
      <c r="IFD439" s="268"/>
      <c r="IFE439" s="268"/>
      <c r="IFF439" s="268"/>
      <c r="IFG439" s="268"/>
      <c r="IFH439" s="268"/>
      <c r="IFI439" s="268"/>
      <c r="IFJ439" s="268"/>
      <c r="IFK439" s="268"/>
      <c r="IFL439" s="268"/>
      <c r="IFM439" s="268"/>
      <c r="IFN439" s="268"/>
      <c r="IFO439" s="268"/>
      <c r="IFP439" s="268"/>
      <c r="IFQ439" s="268"/>
      <c r="IFR439" s="268"/>
      <c r="IFS439" s="268"/>
      <c r="IFT439" s="268"/>
      <c r="IFU439" s="268"/>
      <c r="IFV439" s="268"/>
      <c r="IFW439" s="268"/>
      <c r="IFX439" s="268"/>
      <c r="IFY439" s="268"/>
      <c r="IFZ439" s="268"/>
      <c r="IGA439" s="268"/>
      <c r="IGB439" s="268"/>
      <c r="IGC439" s="268"/>
      <c r="IGD439" s="268"/>
      <c r="IGE439" s="268"/>
      <c r="IGF439" s="268"/>
      <c r="IGG439" s="268"/>
      <c r="IGH439" s="268"/>
      <c r="IGI439" s="268"/>
      <c r="IGJ439" s="268"/>
      <c r="IGK439" s="268"/>
      <c r="IGL439" s="268"/>
      <c r="IGM439" s="268"/>
      <c r="IGN439" s="268"/>
      <c r="IGO439" s="268"/>
      <c r="IGP439" s="268"/>
      <c r="IGQ439" s="268"/>
      <c r="IGR439" s="268"/>
      <c r="IGS439" s="268"/>
      <c r="IGT439" s="268"/>
      <c r="IGU439" s="268"/>
      <c r="IGV439" s="268"/>
      <c r="IGW439" s="268"/>
      <c r="IGX439" s="268"/>
      <c r="IGY439" s="268"/>
      <c r="IGZ439" s="268"/>
      <c r="IHA439" s="268"/>
      <c r="IHB439" s="268"/>
      <c r="IHC439" s="268"/>
      <c r="IHD439" s="268"/>
      <c r="IHE439" s="268"/>
      <c r="IHF439" s="268"/>
      <c r="IHG439" s="268"/>
      <c r="IHH439" s="268"/>
      <c r="IHI439" s="268"/>
      <c r="IHJ439" s="268"/>
      <c r="IHK439" s="268"/>
      <c r="IHL439" s="268"/>
      <c r="IHM439" s="268"/>
      <c r="IHN439" s="268"/>
      <c r="IHO439" s="268"/>
      <c r="IHP439" s="268"/>
      <c r="IHQ439" s="268"/>
      <c r="IHR439" s="268"/>
      <c r="IHS439" s="268"/>
      <c r="IHT439" s="268"/>
      <c r="IHU439" s="268"/>
      <c r="IHV439" s="268"/>
      <c r="IHW439" s="268"/>
      <c r="IHX439" s="268"/>
      <c r="IHY439" s="268"/>
      <c r="IHZ439" s="268"/>
      <c r="IIA439" s="268"/>
      <c r="IIB439" s="268"/>
      <c r="IIC439" s="268"/>
      <c r="IID439" s="268"/>
      <c r="IIE439" s="268"/>
      <c r="IIF439" s="268"/>
      <c r="IIG439" s="268"/>
      <c r="IIH439" s="268"/>
      <c r="III439" s="268"/>
      <c r="IIJ439" s="268"/>
      <c r="IIK439" s="268"/>
      <c r="IIL439" s="268"/>
      <c r="IIM439" s="268"/>
      <c r="IIN439" s="268"/>
      <c r="IIO439" s="268"/>
      <c r="IIP439" s="268"/>
      <c r="IIQ439" s="268"/>
      <c r="IIR439" s="268"/>
      <c r="IIS439" s="268"/>
      <c r="IIT439" s="268"/>
      <c r="IIU439" s="268"/>
      <c r="IIV439" s="268"/>
      <c r="IIW439" s="268"/>
      <c r="IIX439" s="268"/>
      <c r="IIY439" s="268"/>
      <c r="IIZ439" s="268"/>
      <c r="IJA439" s="268"/>
      <c r="IJB439" s="268"/>
      <c r="IJC439" s="268"/>
      <c r="IJD439" s="268"/>
      <c r="IJE439" s="268"/>
      <c r="IJF439" s="268"/>
      <c r="IJG439" s="268"/>
      <c r="IJH439" s="268"/>
      <c r="IJI439" s="268"/>
      <c r="IJJ439" s="268"/>
      <c r="IJK439" s="268"/>
      <c r="IJL439" s="268"/>
      <c r="IJM439" s="268"/>
      <c r="IJN439" s="268"/>
      <c r="IJO439" s="268"/>
      <c r="IJP439" s="268"/>
      <c r="IJQ439" s="268"/>
      <c r="IJR439" s="268"/>
      <c r="IJS439" s="268"/>
      <c r="IJT439" s="268"/>
      <c r="IJU439" s="268"/>
      <c r="IJV439" s="268"/>
      <c r="IJW439" s="268"/>
      <c r="IJX439" s="268"/>
      <c r="IJY439" s="268"/>
      <c r="IJZ439" s="268"/>
      <c r="IKA439" s="268"/>
      <c r="IKB439" s="268"/>
      <c r="IKC439" s="268"/>
      <c r="IKD439" s="268"/>
      <c r="IKE439" s="268"/>
      <c r="IKF439" s="268"/>
      <c r="IKG439" s="268"/>
      <c r="IKH439" s="268"/>
      <c r="IKI439" s="268"/>
      <c r="IKJ439" s="268"/>
      <c r="IKK439" s="268"/>
      <c r="IKL439" s="268"/>
      <c r="IKM439" s="268"/>
      <c r="IKN439" s="268"/>
      <c r="IKO439" s="268"/>
      <c r="IKP439" s="268"/>
      <c r="IKQ439" s="268"/>
      <c r="IKR439" s="268"/>
      <c r="IKS439" s="268"/>
      <c r="IKT439" s="268"/>
      <c r="IKU439" s="268"/>
      <c r="IKV439" s="268"/>
      <c r="IKW439" s="268"/>
      <c r="IKX439" s="268"/>
      <c r="IKY439" s="268"/>
      <c r="IKZ439" s="268"/>
      <c r="ILA439" s="268"/>
      <c r="ILB439" s="268"/>
      <c r="ILC439" s="268"/>
      <c r="ILD439" s="268"/>
      <c r="ILE439" s="268"/>
      <c r="ILF439" s="268"/>
      <c r="ILG439" s="268"/>
      <c r="ILH439" s="268"/>
      <c r="ILI439" s="268"/>
      <c r="ILJ439" s="268"/>
      <c r="ILK439" s="268"/>
      <c r="ILL439" s="268"/>
      <c r="ILM439" s="268"/>
      <c r="ILN439" s="268"/>
      <c r="ILO439" s="268"/>
      <c r="ILP439" s="268"/>
      <c r="ILQ439" s="268"/>
      <c r="ILR439" s="268"/>
      <c r="ILS439" s="268"/>
      <c r="ILT439" s="268"/>
      <c r="ILU439" s="268"/>
      <c r="ILV439" s="268"/>
      <c r="ILW439" s="268"/>
      <c r="ILX439" s="268"/>
      <c r="ILY439" s="268"/>
      <c r="ILZ439" s="268"/>
      <c r="IMA439" s="268"/>
      <c r="IMB439" s="268"/>
      <c r="IMC439" s="268"/>
      <c r="IMD439" s="268"/>
      <c r="IME439" s="268"/>
      <c r="IMF439" s="268"/>
      <c r="IMG439" s="268"/>
      <c r="IMH439" s="268"/>
      <c r="IMI439" s="268"/>
      <c r="IMJ439" s="268"/>
      <c r="IMK439" s="268"/>
      <c r="IML439" s="268"/>
      <c r="IMM439" s="268"/>
      <c r="IMN439" s="268"/>
      <c r="IMO439" s="268"/>
      <c r="IMP439" s="268"/>
      <c r="IMQ439" s="268"/>
      <c r="IMR439" s="268"/>
      <c r="IMS439" s="268"/>
      <c r="IMT439" s="268"/>
      <c r="IMU439" s="268"/>
      <c r="IMV439" s="268"/>
      <c r="IMW439" s="268"/>
      <c r="IMX439" s="268"/>
      <c r="IMY439" s="268"/>
      <c r="IMZ439" s="268"/>
      <c r="INA439" s="268"/>
      <c r="INB439" s="268"/>
      <c r="INC439" s="268"/>
      <c r="IND439" s="268"/>
      <c r="INE439" s="268"/>
      <c r="INF439" s="268"/>
      <c r="ING439" s="268"/>
      <c r="INH439" s="268"/>
      <c r="INI439" s="268"/>
      <c r="INJ439" s="268"/>
      <c r="INK439" s="268"/>
      <c r="INL439" s="268"/>
      <c r="INM439" s="268"/>
      <c r="INN439" s="268"/>
      <c r="INO439" s="268"/>
      <c r="INP439" s="268"/>
      <c r="INQ439" s="268"/>
      <c r="INR439" s="268"/>
      <c r="INS439" s="268"/>
      <c r="INT439" s="268"/>
      <c r="INU439" s="268"/>
      <c r="INV439" s="268"/>
      <c r="INW439" s="268"/>
      <c r="INX439" s="268"/>
      <c r="INY439" s="268"/>
      <c r="INZ439" s="268"/>
      <c r="IOA439" s="268"/>
      <c r="IOB439" s="268"/>
      <c r="IOC439" s="268"/>
      <c r="IOD439" s="268"/>
      <c r="IOE439" s="268"/>
      <c r="IOF439" s="268"/>
      <c r="IOG439" s="268"/>
      <c r="IOH439" s="268"/>
      <c r="IOI439" s="268"/>
      <c r="IOJ439" s="268"/>
      <c r="IOK439" s="268"/>
      <c r="IOL439" s="268"/>
      <c r="IOM439" s="268"/>
      <c r="ION439" s="268"/>
      <c r="IOO439" s="268"/>
      <c r="IOP439" s="268"/>
      <c r="IOQ439" s="268"/>
      <c r="IOR439" s="268"/>
      <c r="IOS439" s="268"/>
      <c r="IOT439" s="268"/>
      <c r="IOU439" s="268"/>
      <c r="IOV439" s="268"/>
      <c r="IOW439" s="268"/>
      <c r="IOX439" s="268"/>
      <c r="IOY439" s="268"/>
      <c r="IOZ439" s="268"/>
      <c r="IPA439" s="268"/>
      <c r="IPB439" s="268"/>
      <c r="IPC439" s="268"/>
      <c r="IPD439" s="268"/>
      <c r="IPE439" s="268"/>
      <c r="IPF439" s="268"/>
      <c r="IPG439" s="268"/>
      <c r="IPH439" s="268"/>
      <c r="IPI439" s="268"/>
      <c r="IPJ439" s="268"/>
      <c r="IPK439" s="268"/>
      <c r="IPL439" s="268"/>
      <c r="IPM439" s="268"/>
      <c r="IPN439" s="268"/>
      <c r="IPO439" s="268"/>
      <c r="IPP439" s="268"/>
      <c r="IPQ439" s="268"/>
      <c r="IPR439" s="268"/>
      <c r="IPS439" s="268"/>
      <c r="IPT439" s="268"/>
      <c r="IPU439" s="268"/>
      <c r="IPV439" s="268"/>
      <c r="IPW439" s="268"/>
      <c r="IPX439" s="268"/>
      <c r="IPY439" s="268"/>
      <c r="IPZ439" s="268"/>
      <c r="IQA439" s="268"/>
      <c r="IQB439" s="268"/>
      <c r="IQC439" s="268"/>
      <c r="IQD439" s="268"/>
      <c r="IQE439" s="268"/>
      <c r="IQF439" s="268"/>
      <c r="IQG439" s="268"/>
      <c r="IQH439" s="268"/>
      <c r="IQI439" s="268"/>
      <c r="IQJ439" s="268"/>
      <c r="IQK439" s="268"/>
      <c r="IQL439" s="268"/>
      <c r="IQM439" s="268"/>
      <c r="IQN439" s="268"/>
      <c r="IQO439" s="268"/>
      <c r="IQP439" s="268"/>
      <c r="IQQ439" s="268"/>
      <c r="IQR439" s="268"/>
      <c r="IQS439" s="268"/>
      <c r="IQT439" s="268"/>
      <c r="IQU439" s="268"/>
      <c r="IQV439" s="268"/>
      <c r="IQW439" s="268"/>
      <c r="IQX439" s="268"/>
      <c r="IQY439" s="268"/>
      <c r="IQZ439" s="268"/>
      <c r="IRA439" s="268"/>
      <c r="IRB439" s="268"/>
      <c r="IRC439" s="268"/>
      <c r="IRD439" s="268"/>
      <c r="IRE439" s="268"/>
      <c r="IRF439" s="268"/>
      <c r="IRG439" s="268"/>
      <c r="IRH439" s="268"/>
      <c r="IRI439" s="268"/>
      <c r="IRJ439" s="268"/>
      <c r="IRK439" s="268"/>
      <c r="IRL439" s="268"/>
      <c r="IRM439" s="268"/>
      <c r="IRN439" s="268"/>
      <c r="IRO439" s="268"/>
      <c r="IRP439" s="268"/>
      <c r="IRQ439" s="268"/>
      <c r="IRR439" s="268"/>
      <c r="IRS439" s="268"/>
      <c r="IRT439" s="268"/>
      <c r="IRU439" s="268"/>
      <c r="IRV439" s="268"/>
      <c r="IRW439" s="268"/>
      <c r="IRX439" s="268"/>
      <c r="IRY439" s="268"/>
      <c r="IRZ439" s="268"/>
      <c r="ISA439" s="268"/>
      <c r="ISB439" s="268"/>
      <c r="ISC439" s="268"/>
      <c r="ISD439" s="268"/>
      <c r="ISE439" s="268"/>
      <c r="ISF439" s="268"/>
      <c r="ISG439" s="268"/>
      <c r="ISH439" s="268"/>
      <c r="ISI439" s="268"/>
      <c r="ISJ439" s="268"/>
      <c r="ISK439" s="268"/>
      <c r="ISL439" s="268"/>
      <c r="ISM439" s="268"/>
      <c r="ISN439" s="268"/>
      <c r="ISO439" s="268"/>
      <c r="ISP439" s="268"/>
      <c r="ISQ439" s="268"/>
      <c r="ISR439" s="268"/>
      <c r="ISS439" s="268"/>
      <c r="IST439" s="268"/>
      <c r="ISU439" s="268"/>
      <c r="ISV439" s="268"/>
      <c r="ISW439" s="268"/>
      <c r="ISX439" s="268"/>
      <c r="ISY439" s="268"/>
      <c r="ISZ439" s="268"/>
      <c r="ITA439" s="268"/>
      <c r="ITB439" s="268"/>
      <c r="ITC439" s="268"/>
      <c r="ITD439" s="268"/>
      <c r="ITE439" s="268"/>
      <c r="ITF439" s="268"/>
      <c r="ITG439" s="268"/>
      <c r="ITH439" s="268"/>
      <c r="ITI439" s="268"/>
      <c r="ITJ439" s="268"/>
      <c r="ITK439" s="268"/>
      <c r="ITL439" s="268"/>
      <c r="ITM439" s="268"/>
      <c r="ITN439" s="268"/>
      <c r="ITO439" s="268"/>
      <c r="ITP439" s="268"/>
      <c r="ITQ439" s="268"/>
      <c r="ITR439" s="268"/>
      <c r="ITS439" s="268"/>
      <c r="ITT439" s="268"/>
      <c r="ITU439" s="268"/>
      <c r="ITV439" s="268"/>
      <c r="ITW439" s="268"/>
      <c r="ITX439" s="268"/>
      <c r="ITY439" s="268"/>
      <c r="ITZ439" s="268"/>
      <c r="IUA439" s="268"/>
      <c r="IUB439" s="268"/>
      <c r="IUC439" s="268"/>
      <c r="IUD439" s="268"/>
      <c r="IUE439" s="268"/>
      <c r="IUF439" s="268"/>
      <c r="IUG439" s="268"/>
      <c r="IUH439" s="268"/>
      <c r="IUI439" s="268"/>
      <c r="IUJ439" s="268"/>
      <c r="IUK439" s="268"/>
      <c r="IUL439" s="268"/>
      <c r="IUM439" s="268"/>
      <c r="IUN439" s="268"/>
      <c r="IUO439" s="268"/>
      <c r="IUP439" s="268"/>
      <c r="IUQ439" s="268"/>
      <c r="IUR439" s="268"/>
      <c r="IUS439" s="268"/>
      <c r="IUT439" s="268"/>
      <c r="IUU439" s="268"/>
      <c r="IUV439" s="268"/>
      <c r="IUW439" s="268"/>
      <c r="IUX439" s="268"/>
      <c r="IUY439" s="268"/>
      <c r="IUZ439" s="268"/>
      <c r="IVA439" s="268"/>
      <c r="IVB439" s="268"/>
      <c r="IVC439" s="268"/>
      <c r="IVD439" s="268"/>
      <c r="IVE439" s="268"/>
      <c r="IVF439" s="268"/>
      <c r="IVG439" s="268"/>
      <c r="IVH439" s="268"/>
      <c r="IVI439" s="268"/>
      <c r="IVJ439" s="268"/>
      <c r="IVK439" s="268"/>
      <c r="IVL439" s="268"/>
      <c r="IVM439" s="268"/>
      <c r="IVN439" s="268"/>
      <c r="IVO439" s="268"/>
      <c r="IVP439" s="268"/>
      <c r="IVQ439" s="268"/>
      <c r="IVR439" s="268"/>
      <c r="IVS439" s="268"/>
      <c r="IVT439" s="268"/>
      <c r="IVU439" s="268"/>
      <c r="IVV439" s="268"/>
      <c r="IVW439" s="268"/>
      <c r="IVX439" s="268"/>
      <c r="IVY439" s="268"/>
      <c r="IVZ439" s="268"/>
      <c r="IWA439" s="268"/>
      <c r="IWB439" s="268"/>
      <c r="IWC439" s="268"/>
      <c r="IWD439" s="268"/>
      <c r="IWE439" s="268"/>
      <c r="IWF439" s="268"/>
      <c r="IWG439" s="268"/>
      <c r="IWH439" s="268"/>
      <c r="IWI439" s="268"/>
      <c r="IWJ439" s="268"/>
      <c r="IWK439" s="268"/>
      <c r="IWL439" s="268"/>
      <c r="IWM439" s="268"/>
      <c r="IWN439" s="268"/>
      <c r="IWO439" s="268"/>
      <c r="IWP439" s="268"/>
      <c r="IWQ439" s="268"/>
      <c r="IWR439" s="268"/>
      <c r="IWS439" s="268"/>
      <c r="IWT439" s="268"/>
      <c r="IWU439" s="268"/>
      <c r="IWV439" s="268"/>
      <c r="IWW439" s="268"/>
      <c r="IWX439" s="268"/>
      <c r="IWY439" s="268"/>
      <c r="IWZ439" s="268"/>
      <c r="IXA439" s="268"/>
      <c r="IXB439" s="268"/>
      <c r="IXC439" s="268"/>
      <c r="IXD439" s="268"/>
      <c r="IXE439" s="268"/>
      <c r="IXF439" s="268"/>
      <c r="IXG439" s="268"/>
      <c r="IXH439" s="268"/>
      <c r="IXI439" s="268"/>
      <c r="IXJ439" s="268"/>
      <c r="IXK439" s="268"/>
      <c r="IXL439" s="268"/>
      <c r="IXM439" s="268"/>
      <c r="IXN439" s="268"/>
      <c r="IXO439" s="268"/>
      <c r="IXP439" s="268"/>
      <c r="IXQ439" s="268"/>
      <c r="IXR439" s="268"/>
      <c r="IXS439" s="268"/>
      <c r="IXT439" s="268"/>
      <c r="IXU439" s="268"/>
      <c r="IXV439" s="268"/>
      <c r="IXW439" s="268"/>
      <c r="IXX439" s="268"/>
      <c r="IXY439" s="268"/>
      <c r="IXZ439" s="268"/>
      <c r="IYA439" s="268"/>
      <c r="IYB439" s="268"/>
      <c r="IYC439" s="268"/>
      <c r="IYD439" s="268"/>
      <c r="IYE439" s="268"/>
      <c r="IYF439" s="268"/>
      <c r="IYG439" s="268"/>
      <c r="IYH439" s="268"/>
      <c r="IYI439" s="268"/>
      <c r="IYJ439" s="268"/>
      <c r="IYK439" s="268"/>
      <c r="IYL439" s="268"/>
      <c r="IYM439" s="268"/>
      <c r="IYN439" s="268"/>
      <c r="IYO439" s="268"/>
      <c r="IYP439" s="268"/>
      <c r="IYQ439" s="268"/>
      <c r="IYR439" s="268"/>
      <c r="IYS439" s="268"/>
      <c r="IYT439" s="268"/>
      <c r="IYU439" s="268"/>
      <c r="IYV439" s="268"/>
      <c r="IYW439" s="268"/>
      <c r="IYX439" s="268"/>
      <c r="IYY439" s="268"/>
      <c r="IYZ439" s="268"/>
      <c r="IZA439" s="268"/>
      <c r="IZB439" s="268"/>
      <c r="IZC439" s="268"/>
      <c r="IZD439" s="268"/>
      <c r="IZE439" s="268"/>
      <c r="IZF439" s="268"/>
      <c r="IZG439" s="268"/>
      <c r="IZH439" s="268"/>
      <c r="IZI439" s="268"/>
      <c r="IZJ439" s="268"/>
      <c r="IZK439" s="268"/>
      <c r="IZL439" s="268"/>
      <c r="IZM439" s="268"/>
      <c r="IZN439" s="268"/>
      <c r="IZO439" s="268"/>
      <c r="IZP439" s="268"/>
      <c r="IZQ439" s="268"/>
      <c r="IZR439" s="268"/>
      <c r="IZS439" s="268"/>
      <c r="IZT439" s="268"/>
      <c r="IZU439" s="268"/>
      <c r="IZV439" s="268"/>
      <c r="IZW439" s="268"/>
      <c r="IZX439" s="268"/>
      <c r="IZY439" s="268"/>
      <c r="IZZ439" s="268"/>
      <c r="JAA439" s="268"/>
      <c r="JAB439" s="268"/>
      <c r="JAC439" s="268"/>
      <c r="JAD439" s="268"/>
      <c r="JAE439" s="268"/>
      <c r="JAF439" s="268"/>
      <c r="JAG439" s="268"/>
      <c r="JAH439" s="268"/>
      <c r="JAI439" s="268"/>
      <c r="JAJ439" s="268"/>
      <c r="JAK439" s="268"/>
      <c r="JAL439" s="268"/>
      <c r="JAM439" s="268"/>
      <c r="JAN439" s="268"/>
      <c r="JAO439" s="268"/>
      <c r="JAP439" s="268"/>
      <c r="JAQ439" s="268"/>
      <c r="JAR439" s="268"/>
      <c r="JAS439" s="268"/>
      <c r="JAT439" s="268"/>
      <c r="JAU439" s="268"/>
      <c r="JAV439" s="268"/>
      <c r="JAW439" s="268"/>
      <c r="JAX439" s="268"/>
      <c r="JAY439" s="268"/>
      <c r="JAZ439" s="268"/>
      <c r="JBA439" s="268"/>
      <c r="JBB439" s="268"/>
      <c r="JBC439" s="268"/>
      <c r="JBD439" s="268"/>
      <c r="JBE439" s="268"/>
      <c r="JBF439" s="268"/>
      <c r="JBG439" s="268"/>
      <c r="JBH439" s="268"/>
      <c r="JBI439" s="268"/>
      <c r="JBJ439" s="268"/>
      <c r="JBK439" s="268"/>
      <c r="JBL439" s="268"/>
      <c r="JBM439" s="268"/>
      <c r="JBN439" s="268"/>
      <c r="JBO439" s="268"/>
      <c r="JBP439" s="268"/>
      <c r="JBQ439" s="268"/>
      <c r="JBR439" s="268"/>
      <c r="JBS439" s="268"/>
      <c r="JBT439" s="268"/>
      <c r="JBU439" s="268"/>
      <c r="JBV439" s="268"/>
      <c r="JBW439" s="268"/>
      <c r="JBX439" s="268"/>
      <c r="JBY439" s="268"/>
      <c r="JBZ439" s="268"/>
      <c r="JCA439" s="268"/>
      <c r="JCB439" s="268"/>
      <c r="JCC439" s="268"/>
      <c r="JCD439" s="268"/>
      <c r="JCE439" s="268"/>
      <c r="JCF439" s="268"/>
      <c r="JCG439" s="268"/>
      <c r="JCH439" s="268"/>
      <c r="JCI439" s="268"/>
      <c r="JCJ439" s="268"/>
      <c r="JCK439" s="268"/>
      <c r="JCL439" s="268"/>
      <c r="JCM439" s="268"/>
      <c r="JCN439" s="268"/>
      <c r="JCO439" s="268"/>
      <c r="JCP439" s="268"/>
      <c r="JCQ439" s="268"/>
      <c r="JCR439" s="268"/>
      <c r="JCS439" s="268"/>
      <c r="JCT439" s="268"/>
      <c r="JCU439" s="268"/>
      <c r="JCV439" s="268"/>
      <c r="JCW439" s="268"/>
      <c r="JCX439" s="268"/>
      <c r="JCY439" s="268"/>
      <c r="JCZ439" s="268"/>
      <c r="JDA439" s="268"/>
      <c r="JDB439" s="268"/>
      <c r="JDC439" s="268"/>
      <c r="JDD439" s="268"/>
      <c r="JDE439" s="268"/>
      <c r="JDF439" s="268"/>
      <c r="JDG439" s="268"/>
      <c r="JDH439" s="268"/>
      <c r="JDI439" s="268"/>
      <c r="JDJ439" s="268"/>
      <c r="JDK439" s="268"/>
      <c r="JDL439" s="268"/>
      <c r="JDM439" s="273"/>
      <c r="JDN439" s="273"/>
      <c r="JDO439" s="273"/>
      <c r="JDP439" s="273"/>
      <c r="JDQ439" s="273"/>
      <c r="JDR439" s="273"/>
      <c r="JDS439" s="273"/>
      <c r="JDT439" s="273"/>
      <c r="JDU439" s="273"/>
      <c r="JDV439" s="273"/>
      <c r="JDW439" s="273"/>
      <c r="JDX439" s="273"/>
      <c r="JDY439" s="273"/>
      <c r="JDZ439" s="273"/>
      <c r="JEA439" s="273"/>
      <c r="JEB439" s="273"/>
      <c r="JEC439" s="273"/>
      <c r="JED439" s="273"/>
      <c r="JEE439" s="273"/>
      <c r="JEF439" s="273"/>
      <c r="JEG439" s="273"/>
      <c r="JEH439" s="273"/>
      <c r="JEI439" s="273"/>
      <c r="JEJ439" s="273"/>
      <c r="JEK439" s="273"/>
      <c r="JEL439" s="273"/>
      <c r="JEM439" s="273"/>
      <c r="JEN439" s="273"/>
      <c r="JEO439" s="273"/>
      <c r="JEP439" s="273"/>
      <c r="JEQ439" s="273"/>
      <c r="JER439" s="273"/>
      <c r="JES439" s="273"/>
      <c r="JET439" s="273"/>
      <c r="JEU439" s="273"/>
      <c r="JEV439" s="273"/>
      <c r="JEW439" s="273"/>
      <c r="JEX439" s="273"/>
      <c r="JEY439" s="273"/>
      <c r="JEZ439" s="273"/>
      <c r="JFA439" s="273"/>
      <c r="JFB439" s="273"/>
      <c r="JFC439" s="273"/>
      <c r="JFD439" s="273"/>
      <c r="JFE439" s="273"/>
      <c r="JFF439" s="273"/>
      <c r="JFG439" s="273"/>
      <c r="JFH439" s="273"/>
      <c r="JFI439" s="273"/>
      <c r="JFJ439" s="273"/>
      <c r="JFK439" s="273"/>
      <c r="JFL439" s="273"/>
      <c r="JFM439" s="273"/>
      <c r="JFN439" s="273"/>
      <c r="JFO439" s="273"/>
      <c r="JFP439" s="273"/>
      <c r="JFQ439" s="273"/>
      <c r="JFR439" s="273"/>
      <c r="JFS439" s="273"/>
      <c r="JFT439" s="273"/>
      <c r="JFU439" s="273"/>
      <c r="JFV439" s="273"/>
      <c r="JFW439" s="273"/>
      <c r="JFX439" s="273"/>
      <c r="JFY439" s="273"/>
      <c r="JFZ439" s="273"/>
      <c r="JGA439" s="273"/>
      <c r="JGB439" s="273"/>
      <c r="JGC439" s="273"/>
      <c r="JGD439" s="273"/>
      <c r="JGE439" s="273"/>
      <c r="JGF439" s="273"/>
      <c r="JGG439" s="273"/>
      <c r="JGH439" s="273"/>
      <c r="JGI439" s="273"/>
      <c r="JGJ439" s="273"/>
      <c r="JGK439" s="273"/>
      <c r="JGL439" s="273"/>
      <c r="JGM439" s="273"/>
      <c r="JGN439" s="273"/>
      <c r="JGO439" s="273"/>
      <c r="JGP439" s="273"/>
      <c r="JGQ439" s="273"/>
      <c r="JGR439" s="273"/>
      <c r="JGS439" s="273"/>
      <c r="JGT439" s="273"/>
      <c r="JGU439" s="273"/>
      <c r="JGV439" s="273"/>
      <c r="JGW439" s="273"/>
      <c r="JGX439" s="273"/>
      <c r="JGY439" s="273"/>
      <c r="JGZ439" s="273"/>
      <c r="JHA439" s="273"/>
      <c r="JHB439" s="273"/>
      <c r="JHC439" s="273"/>
      <c r="JHD439" s="273"/>
      <c r="JHE439" s="273"/>
      <c r="JHF439" s="273"/>
      <c r="JHG439" s="273"/>
      <c r="JHH439" s="273"/>
      <c r="JHI439" s="273"/>
      <c r="JHJ439" s="273"/>
      <c r="JHK439" s="273"/>
      <c r="JHL439" s="273"/>
      <c r="JHM439" s="273"/>
      <c r="JHN439" s="273"/>
      <c r="JHO439" s="273"/>
      <c r="JHP439" s="273"/>
      <c r="JHQ439" s="273"/>
      <c r="JHR439" s="273"/>
      <c r="JHS439" s="273"/>
      <c r="JHT439" s="273"/>
      <c r="JHU439" s="273"/>
      <c r="JHV439" s="273"/>
      <c r="JHW439" s="273"/>
      <c r="JHX439" s="273"/>
      <c r="JHY439" s="273"/>
      <c r="JHZ439" s="273"/>
      <c r="JIA439" s="273"/>
      <c r="JIB439" s="273"/>
      <c r="JIC439" s="273"/>
      <c r="JID439" s="273"/>
      <c r="JIE439" s="273"/>
      <c r="JIF439" s="273"/>
      <c r="JIG439" s="273"/>
      <c r="JIH439" s="273"/>
      <c r="JII439" s="273"/>
      <c r="JIJ439" s="273"/>
      <c r="JIK439" s="273"/>
      <c r="JIL439" s="273"/>
      <c r="JIM439" s="273"/>
      <c r="JIN439" s="273"/>
      <c r="JIO439" s="273"/>
      <c r="JIP439" s="273"/>
      <c r="JIQ439" s="273"/>
      <c r="JIR439" s="273"/>
      <c r="JIS439" s="273"/>
      <c r="JIT439" s="273"/>
      <c r="JIU439" s="273"/>
      <c r="JIV439" s="273"/>
      <c r="JIW439" s="273"/>
      <c r="JIX439" s="273"/>
      <c r="JIY439" s="273"/>
      <c r="JIZ439" s="273"/>
      <c r="JJA439" s="273"/>
      <c r="JJB439" s="273"/>
      <c r="JJC439" s="273"/>
      <c r="JJD439" s="273"/>
      <c r="JJE439" s="273"/>
      <c r="JJF439" s="273"/>
      <c r="JJG439" s="273"/>
      <c r="JJH439" s="273"/>
      <c r="JJI439" s="273"/>
    </row>
    <row r="440" spans="1:7029" ht="14.45" hidden="1" customHeight="1" x14ac:dyDescent="0.2">
      <c r="A440" s="284">
        <v>115</v>
      </c>
      <c r="B440" s="286" t="s">
        <v>1574</v>
      </c>
      <c r="C440" s="236" t="s">
        <v>469</v>
      </c>
      <c r="D440" s="110">
        <f>VLOOKUP(C440,TLine_Cost,2,FALSE)</f>
        <v>544916.63</v>
      </c>
      <c r="E440" s="110">
        <f>VLOOKUP(C440,TLine_Cost,4,FALSE)</f>
        <v>516146.33</v>
      </c>
      <c r="F440" s="280" t="s">
        <v>35</v>
      </c>
      <c r="G440" s="275"/>
      <c r="H440" s="284" t="s">
        <v>1577</v>
      </c>
      <c r="I440" s="288"/>
      <c r="J440" s="284" t="s">
        <v>1578</v>
      </c>
      <c r="K440" s="126">
        <f t="shared" si="637"/>
        <v>204.98688259413913</v>
      </c>
      <c r="L440" s="126">
        <f t="shared" si="638"/>
        <v>194.16406349922886</v>
      </c>
      <c r="M440" s="127"/>
      <c r="N440" s="289" t="s">
        <v>338</v>
      </c>
      <c r="O440" s="290" t="s">
        <v>330</v>
      </c>
      <c r="P440" s="291"/>
      <c r="Q440" s="292"/>
      <c r="R440" s="289"/>
      <c r="S440" s="289"/>
      <c r="T440" s="293">
        <v>115</v>
      </c>
      <c r="U440" s="290">
        <v>1</v>
      </c>
      <c r="V440" s="294">
        <v>0.01</v>
      </c>
      <c r="W440" s="294">
        <v>26.582999999999998</v>
      </c>
      <c r="X440" s="128">
        <f t="shared" si="602"/>
        <v>1</v>
      </c>
      <c r="Y440" s="128">
        <f t="shared" si="607"/>
        <v>0</v>
      </c>
      <c r="Z440" s="135">
        <f t="shared" si="639"/>
        <v>0</v>
      </c>
      <c r="AA440" s="135">
        <f t="shared" si="640"/>
        <v>0</v>
      </c>
      <c r="AB440" s="128">
        <f t="shared" si="608"/>
        <v>1</v>
      </c>
      <c r="AC440" s="135">
        <f t="shared" si="641"/>
        <v>204.98688259413913</v>
      </c>
      <c r="AD440" s="135">
        <f t="shared" si="642"/>
        <v>194.16406349922886</v>
      </c>
      <c r="AE440" s="289" t="s">
        <v>330</v>
      </c>
      <c r="AF440" s="238">
        <v>526</v>
      </c>
      <c r="AG440" s="238">
        <v>100</v>
      </c>
      <c r="AH440" s="183">
        <f t="shared" si="626"/>
        <v>0.01</v>
      </c>
      <c r="AI440" s="273"/>
      <c r="AJ440" s="273"/>
      <c r="AK440" s="273"/>
      <c r="AL440" s="268"/>
      <c r="AM440" s="268"/>
      <c r="AN440" s="268"/>
      <c r="AO440" s="268"/>
      <c r="AP440" s="268"/>
      <c r="AQ440" s="268"/>
      <c r="AR440" s="268"/>
      <c r="AS440" s="268"/>
      <c r="AT440" s="268"/>
      <c r="AU440" s="268"/>
      <c r="AV440" s="268"/>
      <c r="AW440" s="268"/>
      <c r="AX440" s="268"/>
      <c r="AY440" s="268"/>
      <c r="AZ440" s="268"/>
      <c r="BA440" s="268"/>
      <c r="BB440" s="268"/>
      <c r="BC440" s="268"/>
      <c r="BD440" s="268"/>
      <c r="BE440" s="268"/>
      <c r="BF440" s="268"/>
      <c r="BG440" s="268"/>
      <c r="BH440" s="268"/>
      <c r="BI440" s="268"/>
      <c r="BJ440" s="268"/>
      <c r="BK440" s="268"/>
      <c r="BL440" s="268"/>
      <c r="BM440" s="268"/>
      <c r="BN440" s="268"/>
      <c r="BO440" s="268"/>
      <c r="BP440" s="268"/>
      <c r="BQ440" s="268"/>
      <c r="BR440" s="268"/>
      <c r="BS440" s="268"/>
      <c r="BT440" s="268"/>
      <c r="BU440" s="268"/>
      <c r="BV440" s="268"/>
      <c r="BW440" s="268"/>
      <c r="BX440" s="268"/>
      <c r="BY440" s="268"/>
      <c r="BZ440" s="268"/>
      <c r="CA440" s="268"/>
      <c r="CB440" s="268"/>
      <c r="CC440" s="268"/>
      <c r="CD440" s="268"/>
      <c r="CE440" s="268"/>
      <c r="CF440" s="268"/>
      <c r="CG440" s="268"/>
      <c r="CH440" s="268"/>
      <c r="CI440" s="268"/>
      <c r="CJ440" s="268"/>
      <c r="CK440" s="268"/>
      <c r="CL440" s="268"/>
      <c r="CM440" s="268"/>
      <c r="CN440" s="268"/>
      <c r="CO440" s="268"/>
      <c r="CP440" s="268"/>
      <c r="CQ440" s="268"/>
      <c r="CR440" s="268"/>
      <c r="CS440" s="268"/>
      <c r="CT440" s="268"/>
      <c r="CU440" s="268"/>
      <c r="CV440" s="268"/>
      <c r="CW440" s="268"/>
      <c r="CX440" s="268"/>
      <c r="CY440" s="268"/>
      <c r="CZ440" s="268"/>
      <c r="DA440" s="268"/>
      <c r="DB440" s="268"/>
      <c r="DC440" s="268"/>
      <c r="DD440" s="268"/>
      <c r="DE440" s="268"/>
      <c r="DF440" s="268"/>
      <c r="DG440" s="268"/>
      <c r="DH440" s="268"/>
      <c r="DI440" s="268"/>
      <c r="DJ440" s="268"/>
      <c r="DK440" s="268"/>
      <c r="DL440" s="268"/>
      <c r="DM440" s="268"/>
      <c r="DN440" s="268"/>
      <c r="DO440" s="268"/>
      <c r="DP440" s="268"/>
      <c r="DQ440" s="268"/>
      <c r="DR440" s="268"/>
      <c r="DS440" s="268"/>
      <c r="DT440" s="268"/>
      <c r="DU440" s="268"/>
      <c r="DV440" s="268"/>
      <c r="DW440" s="268"/>
      <c r="DX440" s="268"/>
      <c r="DY440" s="268"/>
      <c r="DZ440" s="268"/>
      <c r="EA440" s="268"/>
      <c r="EB440" s="268"/>
      <c r="EC440" s="268"/>
      <c r="ED440" s="268"/>
      <c r="EE440" s="268"/>
      <c r="EF440" s="268"/>
      <c r="EG440" s="268"/>
      <c r="EH440" s="268"/>
      <c r="EI440" s="268"/>
      <c r="EJ440" s="268"/>
      <c r="EK440" s="268"/>
      <c r="EL440" s="268"/>
      <c r="EM440" s="268"/>
      <c r="EN440" s="268"/>
      <c r="EO440" s="268"/>
      <c r="EP440" s="268"/>
      <c r="EQ440" s="268"/>
      <c r="ER440" s="268"/>
      <c r="ES440" s="268"/>
      <c r="ET440" s="268"/>
      <c r="EU440" s="268"/>
      <c r="EV440" s="268"/>
      <c r="EW440" s="268"/>
      <c r="EX440" s="268"/>
      <c r="EY440" s="268"/>
      <c r="EZ440" s="268"/>
      <c r="FA440" s="268"/>
      <c r="FB440" s="268"/>
      <c r="FC440" s="268"/>
      <c r="FD440" s="268"/>
      <c r="FE440" s="268"/>
      <c r="FF440" s="268"/>
      <c r="FG440" s="268"/>
      <c r="FH440" s="268"/>
      <c r="FI440" s="268"/>
      <c r="FJ440" s="268"/>
      <c r="FK440" s="268"/>
      <c r="FL440" s="268"/>
      <c r="FM440" s="268"/>
      <c r="FN440" s="268"/>
      <c r="FO440" s="268"/>
      <c r="FP440" s="268"/>
      <c r="FQ440" s="268"/>
      <c r="FR440" s="268"/>
      <c r="FS440" s="268"/>
      <c r="FT440" s="268"/>
      <c r="FU440" s="268"/>
      <c r="FV440" s="268"/>
      <c r="FW440" s="268"/>
      <c r="FX440" s="268"/>
      <c r="FY440" s="268"/>
      <c r="FZ440" s="268"/>
      <c r="GA440" s="268"/>
      <c r="GB440" s="268"/>
      <c r="GC440" s="268"/>
      <c r="GD440" s="268"/>
      <c r="GE440" s="268"/>
      <c r="GF440" s="268"/>
      <c r="GG440" s="268"/>
      <c r="GH440" s="268"/>
      <c r="GI440" s="268"/>
      <c r="GJ440" s="268"/>
      <c r="GK440" s="268"/>
      <c r="GL440" s="268"/>
      <c r="GM440" s="268"/>
      <c r="GN440" s="268"/>
      <c r="GO440" s="268"/>
      <c r="GP440" s="268"/>
      <c r="GQ440" s="268"/>
      <c r="GR440" s="268"/>
      <c r="GS440" s="268"/>
      <c r="GT440" s="268"/>
      <c r="GU440" s="268"/>
      <c r="GV440" s="268"/>
      <c r="GW440" s="268"/>
      <c r="GX440" s="268"/>
      <c r="GY440" s="268"/>
      <c r="GZ440" s="268"/>
      <c r="HA440" s="268"/>
      <c r="HB440" s="268"/>
      <c r="HC440" s="268"/>
      <c r="HD440" s="268"/>
      <c r="HE440" s="268"/>
      <c r="HF440" s="268"/>
      <c r="HG440" s="268"/>
      <c r="HH440" s="268"/>
      <c r="HI440" s="268"/>
      <c r="HJ440" s="268"/>
      <c r="HK440" s="268"/>
      <c r="HL440" s="268"/>
      <c r="HM440" s="268"/>
      <c r="HN440" s="268"/>
      <c r="HO440" s="268"/>
      <c r="HP440" s="268"/>
      <c r="HQ440" s="268"/>
      <c r="HR440" s="268"/>
      <c r="HS440" s="268"/>
      <c r="HT440" s="268"/>
      <c r="HU440" s="268"/>
      <c r="HV440" s="268"/>
      <c r="HW440" s="268"/>
      <c r="HX440" s="268"/>
      <c r="HY440" s="268"/>
      <c r="HZ440" s="268"/>
      <c r="IA440" s="268"/>
      <c r="IB440" s="268"/>
      <c r="IC440" s="268"/>
      <c r="ID440" s="268"/>
      <c r="IE440" s="268"/>
      <c r="IF440" s="268"/>
      <c r="IG440" s="268"/>
      <c r="IH440" s="268"/>
      <c r="II440" s="268"/>
      <c r="IJ440" s="268"/>
      <c r="IK440" s="268"/>
      <c r="IL440" s="268"/>
      <c r="IM440" s="268"/>
      <c r="IN440" s="268"/>
      <c r="IO440" s="268"/>
      <c r="IP440" s="268"/>
      <c r="IQ440" s="268"/>
      <c r="IR440" s="268"/>
      <c r="IS440" s="268"/>
      <c r="IT440" s="268"/>
      <c r="IU440" s="268"/>
      <c r="IV440" s="268"/>
      <c r="IW440" s="268"/>
      <c r="IX440" s="268"/>
      <c r="IY440" s="268"/>
      <c r="IZ440" s="268"/>
      <c r="JA440" s="268"/>
      <c r="JB440" s="268"/>
      <c r="JC440" s="268"/>
      <c r="JD440" s="268"/>
      <c r="JE440" s="268"/>
      <c r="JF440" s="268"/>
      <c r="JG440" s="268"/>
      <c r="JH440" s="268"/>
      <c r="JI440" s="268"/>
      <c r="JJ440" s="268"/>
      <c r="JK440" s="268"/>
      <c r="JL440" s="268"/>
      <c r="JM440" s="268"/>
      <c r="JN440" s="268"/>
      <c r="JO440" s="268"/>
      <c r="JP440" s="268"/>
      <c r="JQ440" s="268"/>
      <c r="JR440" s="268"/>
      <c r="JS440" s="268"/>
      <c r="JT440" s="268"/>
      <c r="JU440" s="268"/>
      <c r="JV440" s="268"/>
      <c r="JW440" s="268"/>
      <c r="JX440" s="268"/>
      <c r="JY440" s="268"/>
      <c r="JZ440" s="268"/>
      <c r="KA440" s="268"/>
      <c r="KB440" s="268"/>
      <c r="KC440" s="268"/>
      <c r="KD440" s="268"/>
      <c r="KE440" s="268"/>
      <c r="KF440" s="268"/>
      <c r="KG440" s="268"/>
      <c r="KH440" s="268"/>
      <c r="KI440" s="268"/>
      <c r="KJ440" s="268"/>
      <c r="KK440" s="268"/>
      <c r="KL440" s="268"/>
      <c r="KM440" s="268"/>
      <c r="KN440" s="268"/>
      <c r="KO440" s="268"/>
      <c r="KP440" s="268"/>
      <c r="KQ440" s="268"/>
      <c r="KR440" s="268"/>
      <c r="KS440" s="268"/>
      <c r="KT440" s="268"/>
      <c r="KU440" s="268"/>
      <c r="KV440" s="268"/>
      <c r="KW440" s="268"/>
      <c r="KX440" s="268"/>
      <c r="KY440" s="268"/>
      <c r="KZ440" s="268"/>
      <c r="LA440" s="268"/>
      <c r="LB440" s="268"/>
      <c r="LC440" s="268"/>
      <c r="LD440" s="268"/>
      <c r="LE440" s="268"/>
      <c r="LF440" s="268"/>
      <c r="LG440" s="268"/>
      <c r="LH440" s="268"/>
      <c r="LI440" s="268"/>
      <c r="LJ440" s="268"/>
      <c r="LK440" s="268"/>
      <c r="LL440" s="268"/>
      <c r="LM440" s="268"/>
      <c r="LN440" s="268"/>
      <c r="LO440" s="268"/>
      <c r="LP440" s="268"/>
      <c r="LQ440" s="268"/>
      <c r="LR440" s="268"/>
      <c r="LS440" s="268"/>
      <c r="LT440" s="268"/>
      <c r="LU440" s="268"/>
      <c r="LV440" s="268"/>
      <c r="LW440" s="268"/>
      <c r="LX440" s="268"/>
      <c r="LY440" s="268"/>
      <c r="LZ440" s="268"/>
      <c r="MA440" s="268"/>
      <c r="MB440" s="268"/>
      <c r="MC440" s="268"/>
      <c r="MD440" s="268"/>
      <c r="ME440" s="268"/>
      <c r="MF440" s="268"/>
      <c r="MG440" s="268"/>
      <c r="MH440" s="268"/>
      <c r="MI440" s="268"/>
      <c r="MJ440" s="268"/>
      <c r="MK440" s="268"/>
      <c r="ML440" s="268"/>
      <c r="MM440" s="268"/>
      <c r="MN440" s="268"/>
      <c r="MO440" s="268"/>
      <c r="MP440" s="268"/>
      <c r="MQ440" s="268"/>
      <c r="MR440" s="268"/>
      <c r="MS440" s="268"/>
      <c r="MT440" s="268"/>
      <c r="MU440" s="268"/>
      <c r="MV440" s="268"/>
      <c r="MW440" s="268"/>
      <c r="MX440" s="268"/>
      <c r="MY440" s="268"/>
      <c r="MZ440" s="268"/>
      <c r="NA440" s="268"/>
      <c r="NB440" s="268"/>
      <c r="NC440" s="268"/>
      <c r="ND440" s="268"/>
      <c r="NE440" s="268"/>
      <c r="NF440" s="268"/>
      <c r="NG440" s="268"/>
      <c r="NH440" s="268"/>
      <c r="NI440" s="268"/>
      <c r="NJ440" s="268"/>
      <c r="NK440" s="268"/>
      <c r="NL440" s="268"/>
      <c r="NM440" s="268"/>
      <c r="NN440" s="268"/>
      <c r="NO440" s="268"/>
      <c r="NP440" s="268"/>
      <c r="NQ440" s="268"/>
      <c r="NR440" s="268"/>
      <c r="NS440" s="268"/>
      <c r="NT440" s="268"/>
      <c r="NU440" s="268"/>
      <c r="NV440" s="268"/>
      <c r="NW440" s="268"/>
      <c r="NX440" s="268"/>
      <c r="NY440" s="268"/>
      <c r="NZ440" s="268"/>
      <c r="OA440" s="268"/>
      <c r="OB440" s="268"/>
      <c r="OC440" s="268"/>
      <c r="OD440" s="268"/>
      <c r="OE440" s="268"/>
      <c r="OF440" s="268"/>
      <c r="OG440" s="268"/>
      <c r="OH440" s="268"/>
      <c r="OI440" s="268"/>
      <c r="OJ440" s="268"/>
      <c r="OK440" s="268"/>
      <c r="OL440" s="268"/>
      <c r="OM440" s="268"/>
      <c r="ON440" s="268"/>
      <c r="OO440" s="268"/>
      <c r="OP440" s="268"/>
      <c r="OQ440" s="268"/>
      <c r="OR440" s="268"/>
      <c r="OS440" s="268"/>
      <c r="OT440" s="268"/>
      <c r="OU440" s="268"/>
      <c r="OV440" s="268"/>
      <c r="OW440" s="268"/>
      <c r="OX440" s="268"/>
      <c r="OY440" s="268"/>
      <c r="OZ440" s="268"/>
      <c r="PA440" s="268"/>
      <c r="PB440" s="268"/>
      <c r="PC440" s="268"/>
      <c r="PD440" s="268"/>
      <c r="PE440" s="268"/>
      <c r="PF440" s="268"/>
      <c r="PG440" s="268"/>
      <c r="PH440" s="268"/>
      <c r="PI440" s="268"/>
      <c r="PJ440" s="268"/>
      <c r="PK440" s="268"/>
      <c r="PL440" s="268"/>
      <c r="PM440" s="268"/>
      <c r="PN440" s="268"/>
      <c r="PO440" s="268"/>
      <c r="PP440" s="268"/>
      <c r="PQ440" s="268"/>
      <c r="PR440" s="268"/>
      <c r="PS440" s="268"/>
      <c r="PT440" s="268"/>
      <c r="PU440" s="268"/>
      <c r="PV440" s="268"/>
      <c r="PW440" s="268"/>
      <c r="PX440" s="268"/>
      <c r="PY440" s="268"/>
      <c r="PZ440" s="268"/>
      <c r="QA440" s="268"/>
      <c r="QB440" s="268"/>
      <c r="QC440" s="268"/>
      <c r="QD440" s="268"/>
      <c r="QE440" s="268"/>
      <c r="QF440" s="268"/>
      <c r="QG440" s="268"/>
      <c r="QH440" s="268"/>
      <c r="QI440" s="268"/>
      <c r="QJ440" s="268"/>
      <c r="QK440" s="268"/>
      <c r="QL440" s="268"/>
      <c r="QM440" s="268"/>
      <c r="QN440" s="268"/>
      <c r="QO440" s="268"/>
      <c r="QP440" s="268"/>
      <c r="QQ440" s="268"/>
      <c r="QR440" s="268"/>
      <c r="QS440" s="268"/>
      <c r="QT440" s="268"/>
      <c r="QU440" s="268"/>
      <c r="QV440" s="268"/>
      <c r="QW440" s="268"/>
      <c r="QX440" s="268"/>
      <c r="QY440" s="268"/>
      <c r="QZ440" s="268"/>
      <c r="RA440" s="268"/>
      <c r="RB440" s="268"/>
      <c r="RC440" s="268"/>
      <c r="RD440" s="268"/>
      <c r="RE440" s="268"/>
      <c r="RF440" s="268"/>
      <c r="RG440" s="268"/>
      <c r="RH440" s="268"/>
      <c r="RI440" s="268"/>
      <c r="RJ440" s="268"/>
      <c r="RK440" s="268"/>
      <c r="RL440" s="268"/>
      <c r="RM440" s="268"/>
      <c r="RN440" s="268"/>
      <c r="RO440" s="268"/>
      <c r="RP440" s="268"/>
      <c r="RQ440" s="268"/>
      <c r="RR440" s="268"/>
      <c r="RS440" s="268"/>
      <c r="RT440" s="268"/>
      <c r="RU440" s="268"/>
      <c r="RV440" s="268"/>
      <c r="RW440" s="268"/>
      <c r="RX440" s="268"/>
      <c r="RY440" s="268"/>
      <c r="RZ440" s="268"/>
      <c r="SA440" s="268"/>
      <c r="SB440" s="268"/>
      <c r="SC440" s="268"/>
      <c r="SD440" s="268"/>
      <c r="SE440" s="268"/>
      <c r="SF440" s="268"/>
      <c r="SG440" s="268"/>
      <c r="SH440" s="268"/>
      <c r="SI440" s="268"/>
      <c r="SJ440" s="268"/>
      <c r="SK440" s="268"/>
      <c r="SL440" s="268"/>
      <c r="SM440" s="268"/>
      <c r="SN440" s="268"/>
      <c r="SO440" s="268"/>
      <c r="SP440" s="268"/>
      <c r="SQ440" s="268"/>
      <c r="SR440" s="268"/>
      <c r="SS440" s="268"/>
      <c r="ST440" s="268"/>
      <c r="SU440" s="268"/>
      <c r="SV440" s="268"/>
      <c r="SW440" s="268"/>
      <c r="SX440" s="268"/>
      <c r="SY440" s="268"/>
      <c r="SZ440" s="268"/>
      <c r="TA440" s="268"/>
      <c r="TB440" s="268"/>
      <c r="TC440" s="268"/>
      <c r="TD440" s="268"/>
      <c r="TE440" s="268"/>
      <c r="TF440" s="268"/>
      <c r="TG440" s="268"/>
      <c r="TH440" s="268"/>
      <c r="TI440" s="268"/>
      <c r="TJ440" s="268"/>
      <c r="TK440" s="268"/>
      <c r="TL440" s="268"/>
      <c r="TM440" s="268"/>
      <c r="TN440" s="268"/>
      <c r="TO440" s="268"/>
      <c r="TP440" s="268"/>
      <c r="TQ440" s="268"/>
      <c r="TR440" s="268"/>
      <c r="TS440" s="268"/>
      <c r="TT440" s="268"/>
      <c r="TU440" s="268"/>
      <c r="TV440" s="268"/>
      <c r="TW440" s="268"/>
      <c r="TX440" s="268"/>
      <c r="TY440" s="268"/>
      <c r="TZ440" s="268"/>
      <c r="UA440" s="268"/>
      <c r="UB440" s="268"/>
      <c r="UC440" s="268"/>
      <c r="UD440" s="268"/>
      <c r="UE440" s="268"/>
      <c r="UF440" s="268"/>
      <c r="UG440" s="268"/>
      <c r="UH440" s="268"/>
      <c r="UI440" s="268"/>
      <c r="UJ440" s="268"/>
      <c r="UK440" s="268"/>
      <c r="UL440" s="268"/>
      <c r="UM440" s="268"/>
      <c r="UN440" s="268"/>
      <c r="UO440" s="268"/>
      <c r="UP440" s="268"/>
      <c r="UQ440" s="268"/>
      <c r="UR440" s="268"/>
      <c r="US440" s="268"/>
      <c r="UT440" s="268"/>
      <c r="UU440" s="268"/>
      <c r="UV440" s="268"/>
      <c r="UW440" s="268"/>
      <c r="UX440" s="268"/>
      <c r="UY440" s="268"/>
      <c r="UZ440" s="268"/>
      <c r="VA440" s="268"/>
      <c r="VB440" s="268"/>
      <c r="VC440" s="268"/>
      <c r="VD440" s="268"/>
      <c r="VE440" s="268"/>
      <c r="VF440" s="268"/>
      <c r="VG440" s="268"/>
      <c r="VH440" s="268"/>
      <c r="VI440" s="268"/>
      <c r="VJ440" s="268"/>
      <c r="VK440" s="268"/>
      <c r="VL440" s="268"/>
      <c r="VM440" s="268"/>
      <c r="VN440" s="268"/>
      <c r="VO440" s="268"/>
      <c r="VP440" s="268"/>
      <c r="VQ440" s="268"/>
      <c r="VR440" s="268"/>
      <c r="VS440" s="268"/>
      <c r="VT440" s="268"/>
      <c r="VU440" s="268"/>
      <c r="VV440" s="268"/>
      <c r="VW440" s="268"/>
      <c r="VX440" s="268"/>
      <c r="VY440" s="268"/>
      <c r="VZ440" s="268"/>
      <c r="WA440" s="268"/>
      <c r="WB440" s="268"/>
      <c r="WC440" s="268"/>
      <c r="WD440" s="268"/>
      <c r="WE440" s="268"/>
      <c r="WF440" s="268"/>
      <c r="WG440" s="268"/>
      <c r="WH440" s="268"/>
      <c r="WI440" s="268"/>
      <c r="WJ440" s="268"/>
      <c r="WK440" s="268"/>
      <c r="WL440" s="268"/>
      <c r="WM440" s="268"/>
      <c r="WN440" s="268"/>
      <c r="WO440" s="268"/>
      <c r="WP440" s="268"/>
      <c r="WQ440" s="268"/>
      <c r="WR440" s="268"/>
      <c r="WS440" s="268"/>
      <c r="WT440" s="268"/>
      <c r="WU440" s="268"/>
      <c r="WV440" s="268"/>
      <c r="WW440" s="268"/>
      <c r="WX440" s="268"/>
      <c r="WY440" s="268"/>
      <c r="WZ440" s="268"/>
      <c r="XA440" s="268"/>
      <c r="XB440" s="268"/>
      <c r="XC440" s="268"/>
      <c r="XD440" s="268"/>
      <c r="XE440" s="268"/>
      <c r="XF440" s="268"/>
      <c r="XG440" s="268"/>
      <c r="XH440" s="268"/>
      <c r="XI440" s="268"/>
      <c r="XJ440" s="268"/>
      <c r="XK440" s="268"/>
      <c r="XL440" s="268"/>
      <c r="XM440" s="268"/>
      <c r="XN440" s="268"/>
      <c r="XO440" s="268"/>
      <c r="XP440" s="268"/>
      <c r="XQ440" s="268"/>
      <c r="XR440" s="268"/>
      <c r="XS440" s="268"/>
      <c r="XT440" s="268"/>
      <c r="XU440" s="268"/>
      <c r="XV440" s="268"/>
      <c r="XW440" s="268"/>
      <c r="XX440" s="268"/>
      <c r="XY440" s="268"/>
      <c r="XZ440" s="268"/>
      <c r="YA440" s="268"/>
      <c r="YB440" s="268"/>
      <c r="YC440" s="268"/>
      <c r="YD440" s="268"/>
      <c r="YE440" s="268"/>
      <c r="YF440" s="268"/>
      <c r="YG440" s="268"/>
      <c r="YH440" s="268"/>
      <c r="YI440" s="268"/>
      <c r="YJ440" s="268"/>
      <c r="YK440" s="268"/>
      <c r="YL440" s="268"/>
      <c r="YM440" s="268"/>
      <c r="YN440" s="268"/>
      <c r="YO440" s="268"/>
      <c r="YP440" s="268"/>
      <c r="YQ440" s="268"/>
      <c r="YR440" s="268"/>
      <c r="YS440" s="268"/>
      <c r="YT440" s="268"/>
      <c r="YU440" s="268"/>
      <c r="YV440" s="268"/>
      <c r="YW440" s="268"/>
      <c r="YX440" s="268"/>
      <c r="YY440" s="268"/>
      <c r="YZ440" s="268"/>
      <c r="ZA440" s="268"/>
      <c r="ZB440" s="268"/>
      <c r="ZC440" s="268"/>
      <c r="ZD440" s="268"/>
      <c r="ZE440" s="268"/>
      <c r="ZF440" s="268"/>
      <c r="ZG440" s="268"/>
      <c r="ZH440" s="268"/>
      <c r="ZI440" s="268"/>
      <c r="ZJ440" s="268"/>
      <c r="ZK440" s="268"/>
      <c r="ZL440" s="268"/>
      <c r="ZM440" s="268"/>
      <c r="ZN440" s="268"/>
      <c r="ZO440" s="268"/>
      <c r="ZP440" s="268"/>
      <c r="ZQ440" s="268"/>
      <c r="ZR440" s="268"/>
      <c r="ZS440" s="268"/>
      <c r="ZT440" s="268"/>
      <c r="ZU440" s="268"/>
      <c r="ZV440" s="268"/>
      <c r="ZW440" s="268"/>
      <c r="ZX440" s="268"/>
      <c r="ZY440" s="268"/>
      <c r="ZZ440" s="268"/>
      <c r="AAA440" s="268"/>
      <c r="AAB440" s="268"/>
      <c r="AAC440" s="268"/>
      <c r="AAD440" s="268"/>
      <c r="AAE440" s="268"/>
      <c r="AAF440" s="268"/>
      <c r="AAG440" s="268"/>
      <c r="AAH440" s="268"/>
      <c r="AAI440" s="268"/>
      <c r="AAJ440" s="268"/>
      <c r="AAK440" s="268"/>
      <c r="AAL440" s="268"/>
      <c r="AAM440" s="268"/>
      <c r="AAN440" s="268"/>
      <c r="AAO440" s="268"/>
      <c r="AAP440" s="268"/>
      <c r="AAQ440" s="268"/>
      <c r="AAR440" s="268"/>
      <c r="AAS440" s="268"/>
      <c r="AAT440" s="268"/>
      <c r="AAU440" s="268"/>
      <c r="AAV440" s="268"/>
      <c r="AAW440" s="268"/>
      <c r="AAX440" s="268"/>
      <c r="AAY440" s="268"/>
      <c r="AAZ440" s="268"/>
      <c r="ABA440" s="268"/>
      <c r="ABB440" s="268"/>
      <c r="ABC440" s="268"/>
      <c r="ABD440" s="268"/>
      <c r="ABE440" s="268"/>
      <c r="ABF440" s="268"/>
      <c r="ABG440" s="268"/>
      <c r="ABH440" s="268"/>
      <c r="ABI440" s="268"/>
      <c r="ABJ440" s="268"/>
      <c r="ABK440" s="268"/>
      <c r="ABL440" s="268"/>
      <c r="ABM440" s="268"/>
      <c r="ABN440" s="268"/>
      <c r="ABO440" s="268"/>
      <c r="ABP440" s="268"/>
      <c r="ABQ440" s="268"/>
      <c r="ABR440" s="268"/>
      <c r="ABS440" s="268"/>
      <c r="ABT440" s="268"/>
      <c r="ABU440" s="268"/>
      <c r="ABV440" s="268"/>
      <c r="ABW440" s="268"/>
      <c r="ABX440" s="268"/>
      <c r="ABY440" s="268"/>
      <c r="ABZ440" s="268"/>
      <c r="ACA440" s="268"/>
      <c r="ACB440" s="268"/>
      <c r="ACC440" s="268"/>
      <c r="ACD440" s="268"/>
      <c r="ACE440" s="268"/>
      <c r="ACF440" s="268"/>
      <c r="ACG440" s="268"/>
      <c r="ACH440" s="268"/>
      <c r="ACI440" s="268"/>
      <c r="ACJ440" s="268"/>
      <c r="ACK440" s="268"/>
      <c r="ACL440" s="268"/>
      <c r="ACM440" s="268"/>
      <c r="ACN440" s="268"/>
      <c r="ACO440" s="268"/>
      <c r="ACP440" s="268"/>
      <c r="ACQ440" s="268"/>
      <c r="ACR440" s="268"/>
      <c r="ACS440" s="268"/>
      <c r="ACT440" s="268"/>
      <c r="ACU440" s="268"/>
      <c r="ACV440" s="268"/>
      <c r="ACW440" s="268"/>
      <c r="ACX440" s="268"/>
      <c r="ACY440" s="268"/>
      <c r="ACZ440" s="268"/>
      <c r="ADA440" s="268"/>
      <c r="ADB440" s="268"/>
      <c r="ADC440" s="268"/>
      <c r="ADD440" s="268"/>
      <c r="ADE440" s="268"/>
      <c r="ADF440" s="268"/>
      <c r="ADG440" s="268"/>
      <c r="ADH440" s="268"/>
      <c r="ADI440" s="268"/>
      <c r="ADJ440" s="268"/>
      <c r="ADK440" s="268"/>
      <c r="ADL440" s="268"/>
      <c r="ADM440" s="268"/>
      <c r="ADN440" s="268"/>
      <c r="ADO440" s="268"/>
      <c r="ADP440" s="268"/>
      <c r="ADQ440" s="268"/>
      <c r="ADR440" s="268"/>
      <c r="ADS440" s="268"/>
      <c r="ADT440" s="268"/>
      <c r="ADU440" s="268"/>
      <c r="ADV440" s="268"/>
      <c r="ADW440" s="268"/>
      <c r="ADX440" s="268"/>
      <c r="ADY440" s="268"/>
      <c r="ADZ440" s="268"/>
      <c r="AEA440" s="268"/>
      <c r="AEB440" s="268"/>
      <c r="AEC440" s="268"/>
      <c r="AED440" s="268"/>
      <c r="AEE440" s="268"/>
      <c r="AEF440" s="268"/>
      <c r="AEG440" s="268"/>
      <c r="AEH440" s="268"/>
      <c r="AEI440" s="268"/>
      <c r="AEJ440" s="268"/>
      <c r="AEK440" s="268"/>
      <c r="AEL440" s="268"/>
      <c r="AEM440" s="268"/>
      <c r="AEN440" s="268"/>
      <c r="AEO440" s="268"/>
      <c r="AEP440" s="268"/>
      <c r="AEQ440" s="268"/>
      <c r="AER440" s="268"/>
      <c r="AES440" s="268"/>
      <c r="AET440" s="268"/>
      <c r="AEU440" s="268"/>
      <c r="AEV440" s="268"/>
      <c r="AEW440" s="268"/>
      <c r="AEX440" s="268"/>
      <c r="AEY440" s="268"/>
      <c r="AEZ440" s="268"/>
      <c r="AFA440" s="268"/>
      <c r="AFB440" s="268"/>
      <c r="AFC440" s="268"/>
      <c r="AFD440" s="268"/>
      <c r="AFE440" s="268"/>
      <c r="AFF440" s="268"/>
      <c r="AFG440" s="268"/>
      <c r="AFH440" s="268"/>
      <c r="AFI440" s="268"/>
      <c r="AFJ440" s="268"/>
      <c r="AFK440" s="268"/>
      <c r="AFL440" s="268"/>
      <c r="AFM440" s="268"/>
      <c r="AFN440" s="268"/>
      <c r="AFO440" s="268"/>
      <c r="AFP440" s="268"/>
      <c r="AFQ440" s="268"/>
      <c r="AFR440" s="268"/>
      <c r="AFS440" s="268"/>
      <c r="AFT440" s="268"/>
      <c r="AFU440" s="268"/>
      <c r="AFV440" s="268"/>
      <c r="AFW440" s="268"/>
      <c r="AFX440" s="268"/>
      <c r="AFY440" s="268"/>
      <c r="AFZ440" s="268"/>
      <c r="AGA440" s="268"/>
      <c r="AGB440" s="268"/>
      <c r="AGC440" s="268"/>
      <c r="AGD440" s="268"/>
      <c r="AGE440" s="268"/>
      <c r="AGF440" s="268"/>
      <c r="AGG440" s="268"/>
      <c r="AGH440" s="268"/>
      <c r="AGI440" s="268"/>
      <c r="AGJ440" s="268"/>
      <c r="AGK440" s="268"/>
      <c r="AGL440" s="268"/>
      <c r="AGM440" s="268"/>
      <c r="AGN440" s="268"/>
      <c r="AGO440" s="268"/>
      <c r="AGP440" s="268"/>
      <c r="AGQ440" s="268"/>
      <c r="AGR440" s="268"/>
      <c r="AGS440" s="268"/>
      <c r="AGT440" s="268"/>
      <c r="AGU440" s="268"/>
      <c r="AGV440" s="268"/>
      <c r="AGW440" s="268"/>
      <c r="AGX440" s="268"/>
      <c r="AGY440" s="268"/>
      <c r="AGZ440" s="268"/>
      <c r="AHA440" s="268"/>
      <c r="AHB440" s="268"/>
      <c r="AHC440" s="268"/>
      <c r="AHD440" s="268"/>
      <c r="AHE440" s="268"/>
      <c r="AHF440" s="268"/>
      <c r="AHG440" s="268"/>
      <c r="AHH440" s="268"/>
      <c r="AHI440" s="268"/>
      <c r="AHJ440" s="268"/>
      <c r="AHK440" s="268"/>
      <c r="AHL440" s="268"/>
      <c r="AHM440" s="268"/>
      <c r="AHN440" s="268"/>
      <c r="AHO440" s="268"/>
      <c r="AHP440" s="268"/>
      <c r="AHQ440" s="268"/>
      <c r="AHR440" s="268"/>
      <c r="AHS440" s="268"/>
      <c r="AHT440" s="268"/>
      <c r="AHU440" s="268"/>
      <c r="AHV440" s="268"/>
      <c r="AHW440" s="268"/>
      <c r="AHX440" s="268"/>
      <c r="AHY440" s="268"/>
      <c r="AHZ440" s="268"/>
      <c r="AIA440" s="268"/>
      <c r="AIB440" s="268"/>
      <c r="AIC440" s="268"/>
      <c r="AID440" s="268"/>
      <c r="AIE440" s="268"/>
      <c r="AIF440" s="268"/>
      <c r="AIG440" s="268"/>
      <c r="AIH440" s="268"/>
      <c r="AII440" s="268"/>
      <c r="AIJ440" s="268"/>
      <c r="AIK440" s="268"/>
      <c r="AIL440" s="268"/>
      <c r="AIM440" s="268"/>
      <c r="AIN440" s="268"/>
      <c r="AIO440" s="268"/>
      <c r="AIP440" s="268"/>
      <c r="AIQ440" s="268"/>
      <c r="AIR440" s="268"/>
      <c r="AIS440" s="268"/>
      <c r="AIT440" s="268"/>
      <c r="AIU440" s="268"/>
      <c r="AIV440" s="268"/>
      <c r="AIW440" s="268"/>
      <c r="AIX440" s="268"/>
      <c r="AIY440" s="268"/>
      <c r="AIZ440" s="268"/>
      <c r="AJA440" s="268"/>
      <c r="AJB440" s="268"/>
      <c r="AJC440" s="268"/>
      <c r="AJD440" s="268"/>
      <c r="AJE440" s="268"/>
      <c r="AJF440" s="268"/>
      <c r="AJG440" s="268"/>
      <c r="AJH440" s="268"/>
      <c r="AJI440" s="268"/>
      <c r="AJJ440" s="268"/>
      <c r="AJK440" s="268"/>
      <c r="AJL440" s="268"/>
      <c r="AJM440" s="268"/>
      <c r="AJN440" s="268"/>
      <c r="AJO440" s="268"/>
      <c r="AJP440" s="268"/>
      <c r="AJQ440" s="268"/>
      <c r="AJR440" s="268"/>
      <c r="AJS440" s="268"/>
      <c r="AJT440" s="268"/>
      <c r="AJU440" s="268"/>
      <c r="AJV440" s="268"/>
      <c r="AJW440" s="268"/>
      <c r="AJX440" s="268"/>
      <c r="AJY440" s="268"/>
      <c r="AJZ440" s="268"/>
      <c r="AKA440" s="268"/>
      <c r="AKB440" s="268"/>
      <c r="AKC440" s="268"/>
      <c r="AKD440" s="268"/>
      <c r="AKE440" s="268"/>
      <c r="AKF440" s="268"/>
      <c r="AKG440" s="268"/>
      <c r="AKH440" s="268"/>
      <c r="AKI440" s="268"/>
      <c r="AKJ440" s="268"/>
      <c r="AKK440" s="268"/>
      <c r="AKL440" s="268"/>
      <c r="AKM440" s="268"/>
      <c r="AKN440" s="268"/>
      <c r="AKO440" s="268"/>
      <c r="AKP440" s="268"/>
      <c r="AKQ440" s="268"/>
      <c r="AKR440" s="268"/>
      <c r="AKS440" s="268"/>
      <c r="AKT440" s="268"/>
      <c r="AKU440" s="268"/>
      <c r="AKV440" s="268"/>
      <c r="AKW440" s="268"/>
      <c r="AKX440" s="268"/>
      <c r="AKY440" s="268"/>
      <c r="AKZ440" s="268"/>
      <c r="ALA440" s="268"/>
      <c r="ALB440" s="268"/>
      <c r="ALC440" s="268"/>
      <c r="ALD440" s="268"/>
      <c r="ALE440" s="268"/>
      <c r="ALF440" s="268"/>
      <c r="ALG440" s="268"/>
      <c r="ALH440" s="268"/>
      <c r="ALI440" s="268"/>
      <c r="ALJ440" s="268"/>
      <c r="ALK440" s="268"/>
      <c r="ALL440" s="268"/>
      <c r="ALM440" s="268"/>
      <c r="ALN440" s="268"/>
      <c r="ALO440" s="268"/>
      <c r="ALP440" s="268"/>
      <c r="ALQ440" s="268"/>
      <c r="ALR440" s="268"/>
      <c r="ALS440" s="268"/>
      <c r="ALT440" s="268"/>
      <c r="ALU440" s="268"/>
      <c r="ALV440" s="268"/>
      <c r="ALW440" s="268"/>
      <c r="ALX440" s="268"/>
      <c r="ALY440" s="268"/>
      <c r="ALZ440" s="268"/>
      <c r="AMA440" s="268"/>
      <c r="AMB440" s="268"/>
      <c r="AMC440" s="268"/>
      <c r="AMD440" s="268"/>
      <c r="AME440" s="268"/>
      <c r="AMF440" s="268"/>
      <c r="AMG440" s="268"/>
      <c r="AMH440" s="268"/>
      <c r="AMI440" s="268"/>
      <c r="AMJ440" s="268"/>
      <c r="AMK440" s="268"/>
      <c r="AML440" s="268"/>
      <c r="AMM440" s="268"/>
      <c r="AMN440" s="268"/>
      <c r="AMO440" s="268"/>
      <c r="AMP440" s="268"/>
      <c r="AMQ440" s="268"/>
      <c r="AMR440" s="268"/>
      <c r="AMS440" s="268"/>
      <c r="AMT440" s="268"/>
      <c r="AMU440" s="268"/>
      <c r="AMV440" s="268"/>
      <c r="AMW440" s="268"/>
      <c r="AMX440" s="268"/>
      <c r="AMY440" s="268"/>
      <c r="AMZ440" s="268"/>
      <c r="ANA440" s="268"/>
      <c r="ANB440" s="268"/>
      <c r="ANC440" s="268"/>
      <c r="AND440" s="268"/>
      <c r="ANE440" s="268"/>
      <c r="ANF440" s="268"/>
      <c r="ANG440" s="268"/>
      <c r="ANH440" s="268"/>
      <c r="ANI440" s="268"/>
      <c r="ANJ440" s="268"/>
      <c r="ANK440" s="268"/>
      <c r="ANL440" s="268"/>
      <c r="ANM440" s="268"/>
      <c r="ANN440" s="268"/>
      <c r="ANO440" s="268"/>
      <c r="ANP440" s="268"/>
      <c r="ANQ440" s="268"/>
      <c r="ANR440" s="268"/>
      <c r="ANS440" s="268"/>
      <c r="ANT440" s="268"/>
      <c r="ANU440" s="268"/>
      <c r="ANV440" s="268"/>
      <c r="ANW440" s="268"/>
      <c r="ANX440" s="268"/>
      <c r="ANY440" s="268"/>
      <c r="ANZ440" s="268"/>
      <c r="AOA440" s="268"/>
      <c r="AOB440" s="268"/>
      <c r="AOC440" s="268"/>
      <c r="AOD440" s="268"/>
      <c r="AOE440" s="268"/>
      <c r="AOF440" s="268"/>
      <c r="AOG440" s="268"/>
      <c r="AOH440" s="268"/>
      <c r="AOI440" s="268"/>
      <c r="AOJ440" s="268"/>
      <c r="AOK440" s="268"/>
      <c r="AOL440" s="268"/>
      <c r="AOM440" s="268"/>
      <c r="AON440" s="268"/>
      <c r="AOO440" s="268"/>
      <c r="AOP440" s="268"/>
      <c r="AOQ440" s="268"/>
      <c r="AOR440" s="268"/>
      <c r="AOS440" s="268"/>
      <c r="AOT440" s="268"/>
      <c r="AOU440" s="268"/>
      <c r="AOV440" s="268"/>
      <c r="AOW440" s="268"/>
      <c r="AOX440" s="268"/>
      <c r="AOY440" s="268"/>
      <c r="AOZ440" s="268"/>
      <c r="APA440" s="268"/>
      <c r="APB440" s="268"/>
      <c r="APC440" s="268"/>
      <c r="APD440" s="268"/>
      <c r="APE440" s="268"/>
      <c r="APF440" s="268"/>
      <c r="APG440" s="268"/>
      <c r="APH440" s="268"/>
      <c r="API440" s="268"/>
      <c r="APJ440" s="268"/>
      <c r="APK440" s="268"/>
      <c r="APL440" s="268"/>
      <c r="APM440" s="268"/>
      <c r="APN440" s="268"/>
      <c r="APO440" s="268"/>
      <c r="APP440" s="268"/>
      <c r="APQ440" s="268"/>
      <c r="APR440" s="268"/>
      <c r="APS440" s="268"/>
      <c r="APT440" s="268"/>
      <c r="APU440" s="268"/>
      <c r="APV440" s="268"/>
      <c r="APW440" s="268"/>
      <c r="APX440" s="268"/>
      <c r="APY440" s="268"/>
      <c r="APZ440" s="268"/>
      <c r="AQA440" s="268"/>
      <c r="AQB440" s="268"/>
      <c r="AQC440" s="268"/>
      <c r="AQD440" s="268"/>
      <c r="AQE440" s="268"/>
      <c r="AQF440" s="268"/>
      <c r="AQG440" s="268"/>
      <c r="AQH440" s="268"/>
      <c r="AQI440" s="268"/>
      <c r="AQJ440" s="268"/>
      <c r="AQK440" s="268"/>
      <c r="AQL440" s="268"/>
      <c r="AQM440" s="268"/>
      <c r="AQN440" s="268"/>
      <c r="AQO440" s="268"/>
      <c r="AQP440" s="268"/>
      <c r="AQQ440" s="268"/>
      <c r="AQR440" s="268"/>
      <c r="AQS440" s="268"/>
      <c r="AQT440" s="268"/>
      <c r="AQU440" s="268"/>
      <c r="AQV440" s="268"/>
      <c r="AQW440" s="268"/>
      <c r="AQX440" s="268"/>
      <c r="AQY440" s="268"/>
      <c r="AQZ440" s="268"/>
      <c r="ARA440" s="268"/>
      <c r="ARB440" s="268"/>
      <c r="ARC440" s="268"/>
      <c r="ARD440" s="268"/>
      <c r="ARE440" s="268"/>
      <c r="ARF440" s="268"/>
      <c r="ARG440" s="268"/>
      <c r="ARH440" s="268"/>
      <c r="ARI440" s="268"/>
      <c r="ARJ440" s="268"/>
      <c r="ARK440" s="268"/>
      <c r="ARL440" s="268"/>
      <c r="ARM440" s="268"/>
      <c r="ARN440" s="268"/>
      <c r="ARO440" s="268"/>
      <c r="ARP440" s="268"/>
      <c r="ARQ440" s="268"/>
      <c r="ARR440" s="268"/>
      <c r="ARS440" s="268"/>
      <c r="ART440" s="268"/>
      <c r="ARU440" s="268"/>
      <c r="ARV440" s="268"/>
      <c r="ARW440" s="268"/>
      <c r="ARX440" s="268"/>
      <c r="ARY440" s="268"/>
      <c r="ARZ440" s="268"/>
      <c r="ASA440" s="268"/>
      <c r="ASB440" s="268"/>
      <c r="ASC440" s="268"/>
      <c r="ASD440" s="268"/>
      <c r="ASE440" s="268"/>
      <c r="ASF440" s="268"/>
      <c r="ASG440" s="268"/>
      <c r="ASH440" s="268"/>
      <c r="ASI440" s="268"/>
      <c r="ASJ440" s="268"/>
      <c r="ASK440" s="268"/>
      <c r="ASL440" s="268"/>
      <c r="ASM440" s="268"/>
      <c r="ASN440" s="268"/>
      <c r="ASO440" s="268"/>
      <c r="ASP440" s="268"/>
      <c r="ASQ440" s="268"/>
      <c r="ASR440" s="268"/>
      <c r="ASS440" s="268"/>
      <c r="AST440" s="268"/>
      <c r="ASU440" s="268"/>
      <c r="ASV440" s="268"/>
      <c r="ASW440" s="268"/>
      <c r="ASX440" s="268"/>
      <c r="ASY440" s="268"/>
      <c r="ASZ440" s="268"/>
      <c r="ATA440" s="268"/>
      <c r="ATB440" s="268"/>
      <c r="ATC440" s="268"/>
      <c r="ATD440" s="268"/>
      <c r="ATE440" s="268"/>
      <c r="ATF440" s="268"/>
      <c r="ATG440" s="268"/>
      <c r="ATH440" s="268"/>
      <c r="ATI440" s="268"/>
      <c r="ATJ440" s="268"/>
      <c r="ATK440" s="268"/>
      <c r="ATL440" s="268"/>
      <c r="ATM440" s="268"/>
      <c r="ATN440" s="268"/>
      <c r="ATO440" s="268"/>
      <c r="ATP440" s="268"/>
      <c r="ATQ440" s="268"/>
      <c r="ATR440" s="268"/>
      <c r="ATS440" s="268"/>
      <c r="ATT440" s="268"/>
      <c r="ATU440" s="268"/>
      <c r="ATV440" s="268"/>
      <c r="ATW440" s="268"/>
      <c r="ATX440" s="268"/>
      <c r="ATY440" s="268"/>
      <c r="ATZ440" s="268"/>
      <c r="AUA440" s="268"/>
      <c r="AUB440" s="268"/>
      <c r="AUC440" s="268"/>
      <c r="AUD440" s="268"/>
      <c r="AUE440" s="268"/>
      <c r="AUF440" s="268"/>
      <c r="AUG440" s="268"/>
      <c r="AUH440" s="268"/>
      <c r="AUI440" s="268"/>
      <c r="AUJ440" s="268"/>
      <c r="AUK440" s="268"/>
      <c r="AUL440" s="268"/>
      <c r="AUM440" s="268"/>
      <c r="AUN440" s="268"/>
      <c r="AUO440" s="268"/>
      <c r="AUP440" s="268"/>
      <c r="AUQ440" s="268"/>
      <c r="AUR440" s="268"/>
      <c r="AUS440" s="268"/>
      <c r="AUT440" s="268"/>
      <c r="AUU440" s="268"/>
      <c r="AUV440" s="268"/>
      <c r="AUW440" s="268"/>
      <c r="AUX440" s="268"/>
      <c r="AUY440" s="268"/>
      <c r="AUZ440" s="268"/>
      <c r="AVA440" s="268"/>
      <c r="AVB440" s="268"/>
      <c r="AVC440" s="268"/>
      <c r="AVD440" s="268"/>
      <c r="AVE440" s="268"/>
      <c r="AVF440" s="268"/>
      <c r="AVG440" s="268"/>
      <c r="AVH440" s="268"/>
      <c r="AVI440" s="268"/>
      <c r="AVJ440" s="268"/>
      <c r="AVK440" s="268"/>
      <c r="AVL440" s="268"/>
      <c r="AVM440" s="268"/>
      <c r="AVN440" s="268"/>
      <c r="AVO440" s="268"/>
      <c r="AVP440" s="268"/>
      <c r="AVQ440" s="268"/>
      <c r="AVR440" s="268"/>
      <c r="AVS440" s="268"/>
      <c r="AVT440" s="268"/>
      <c r="AVU440" s="268"/>
      <c r="AVV440" s="268"/>
      <c r="AVW440" s="268"/>
      <c r="AVX440" s="268"/>
      <c r="AVY440" s="268"/>
      <c r="AVZ440" s="268"/>
      <c r="AWA440" s="268"/>
      <c r="AWB440" s="268"/>
      <c r="AWC440" s="268"/>
      <c r="AWD440" s="268"/>
      <c r="AWE440" s="268"/>
      <c r="AWF440" s="268"/>
      <c r="AWG440" s="268"/>
      <c r="AWH440" s="268"/>
      <c r="AWI440" s="268"/>
      <c r="AWJ440" s="268"/>
      <c r="AWK440" s="268"/>
      <c r="AWL440" s="268"/>
      <c r="AWM440" s="268"/>
      <c r="AWN440" s="268"/>
      <c r="AWO440" s="268"/>
      <c r="AWP440" s="268"/>
      <c r="AWQ440" s="268"/>
      <c r="AWR440" s="268"/>
      <c r="AWS440" s="268"/>
      <c r="AWT440" s="268"/>
      <c r="AWU440" s="268"/>
      <c r="AWV440" s="268"/>
      <c r="AWW440" s="268"/>
      <c r="AWX440" s="268"/>
      <c r="AWY440" s="268"/>
      <c r="AWZ440" s="268"/>
      <c r="AXA440" s="268"/>
      <c r="AXB440" s="268"/>
      <c r="AXC440" s="268"/>
      <c r="AXD440" s="268"/>
      <c r="AXE440" s="268"/>
      <c r="AXF440" s="268"/>
      <c r="AXG440" s="268"/>
      <c r="AXH440" s="268"/>
      <c r="AXI440" s="268"/>
      <c r="AXJ440" s="268"/>
      <c r="AXK440" s="268"/>
      <c r="AXL440" s="268"/>
      <c r="AXM440" s="268"/>
      <c r="AXN440" s="268"/>
      <c r="AXO440" s="268"/>
      <c r="AXP440" s="268"/>
      <c r="AXQ440" s="268"/>
      <c r="AXR440" s="268"/>
      <c r="AXS440" s="268"/>
      <c r="AXT440" s="268"/>
      <c r="AXU440" s="268"/>
      <c r="AXV440" s="268"/>
      <c r="AXW440" s="268"/>
      <c r="AXX440" s="268"/>
      <c r="AXY440" s="268"/>
      <c r="AXZ440" s="268"/>
      <c r="AYA440" s="268"/>
      <c r="AYB440" s="268"/>
      <c r="AYC440" s="268"/>
      <c r="AYD440" s="268"/>
      <c r="AYE440" s="268"/>
      <c r="AYF440" s="268"/>
      <c r="AYG440" s="268"/>
      <c r="AYH440" s="268"/>
      <c r="AYI440" s="268"/>
      <c r="AYJ440" s="268"/>
      <c r="AYK440" s="268"/>
      <c r="AYL440" s="268"/>
      <c r="AYM440" s="268"/>
      <c r="AYN440" s="268"/>
      <c r="AYO440" s="268"/>
      <c r="AYP440" s="268"/>
      <c r="AYQ440" s="268"/>
      <c r="AYR440" s="268"/>
      <c r="AYS440" s="268"/>
      <c r="AYT440" s="268"/>
      <c r="AYU440" s="268"/>
      <c r="AYV440" s="268"/>
      <c r="AYW440" s="268"/>
      <c r="AYX440" s="268"/>
      <c r="AYY440" s="268"/>
      <c r="AYZ440" s="268"/>
      <c r="AZA440" s="268"/>
      <c r="AZB440" s="268"/>
      <c r="AZC440" s="268"/>
      <c r="AZD440" s="268"/>
      <c r="AZE440" s="268"/>
      <c r="AZF440" s="268"/>
      <c r="AZG440" s="268"/>
      <c r="AZH440" s="268"/>
      <c r="AZI440" s="268"/>
      <c r="AZJ440" s="268"/>
      <c r="AZK440" s="268"/>
      <c r="AZL440" s="268"/>
      <c r="AZM440" s="268"/>
      <c r="AZN440" s="268"/>
      <c r="AZO440" s="268"/>
      <c r="AZP440" s="268"/>
      <c r="AZQ440" s="268"/>
      <c r="AZR440" s="268"/>
      <c r="AZS440" s="268"/>
      <c r="AZT440" s="268"/>
      <c r="AZU440" s="268"/>
      <c r="AZV440" s="268"/>
      <c r="AZW440" s="268"/>
      <c r="AZX440" s="268"/>
      <c r="AZY440" s="268"/>
      <c r="AZZ440" s="268"/>
      <c r="BAA440" s="268"/>
      <c r="BAB440" s="268"/>
      <c r="BAC440" s="268"/>
      <c r="BAD440" s="268"/>
      <c r="BAE440" s="268"/>
      <c r="BAF440" s="268"/>
      <c r="BAG440" s="268"/>
      <c r="BAH440" s="268"/>
      <c r="BAI440" s="268"/>
      <c r="BAJ440" s="268"/>
      <c r="BAK440" s="268"/>
      <c r="BAL440" s="268"/>
      <c r="BAM440" s="268"/>
      <c r="BAN440" s="268"/>
      <c r="BAO440" s="268"/>
      <c r="BAP440" s="268"/>
      <c r="BAQ440" s="268"/>
      <c r="BAR440" s="268"/>
      <c r="BAS440" s="268"/>
      <c r="BAT440" s="268"/>
      <c r="BAU440" s="268"/>
      <c r="BAV440" s="268"/>
      <c r="BAW440" s="268"/>
      <c r="BAX440" s="268"/>
      <c r="BAY440" s="268"/>
      <c r="BAZ440" s="268"/>
      <c r="BBA440" s="268"/>
      <c r="BBB440" s="268"/>
      <c r="BBC440" s="268"/>
      <c r="BBD440" s="268"/>
      <c r="BBE440" s="268"/>
      <c r="BBF440" s="268"/>
      <c r="BBG440" s="268"/>
      <c r="BBH440" s="268"/>
      <c r="BBI440" s="268"/>
      <c r="BBJ440" s="268"/>
      <c r="BBK440" s="268"/>
      <c r="BBL440" s="268"/>
      <c r="BBM440" s="268"/>
      <c r="BBN440" s="268"/>
      <c r="BBO440" s="268"/>
      <c r="BBP440" s="268"/>
      <c r="BBQ440" s="268"/>
      <c r="BBR440" s="268"/>
      <c r="BBS440" s="268"/>
      <c r="BBT440" s="268"/>
      <c r="BBU440" s="268"/>
      <c r="BBV440" s="268"/>
      <c r="BBW440" s="268"/>
      <c r="BBX440" s="268"/>
      <c r="BBY440" s="268"/>
      <c r="BBZ440" s="268"/>
      <c r="BCA440" s="268"/>
      <c r="BCB440" s="268"/>
      <c r="BCC440" s="268"/>
      <c r="BCD440" s="268"/>
      <c r="BCE440" s="268"/>
      <c r="BCF440" s="268"/>
      <c r="BCG440" s="268"/>
      <c r="BCH440" s="268"/>
      <c r="BCI440" s="268"/>
      <c r="BCJ440" s="268"/>
      <c r="BCK440" s="268"/>
      <c r="BCL440" s="268"/>
      <c r="BCM440" s="268"/>
      <c r="BCN440" s="268"/>
      <c r="BCO440" s="268"/>
      <c r="BCP440" s="268"/>
      <c r="BCQ440" s="268"/>
      <c r="BCR440" s="268"/>
      <c r="BCS440" s="268"/>
      <c r="BCT440" s="268"/>
      <c r="BCU440" s="268"/>
      <c r="BCV440" s="268"/>
      <c r="BCW440" s="268"/>
      <c r="BCX440" s="268"/>
      <c r="BCY440" s="268"/>
      <c r="BCZ440" s="268"/>
      <c r="BDA440" s="268"/>
      <c r="BDB440" s="268"/>
      <c r="BDC440" s="268"/>
      <c r="BDD440" s="268"/>
      <c r="BDE440" s="268"/>
      <c r="BDF440" s="268"/>
      <c r="BDG440" s="268"/>
      <c r="BDH440" s="268"/>
      <c r="BDI440" s="268"/>
      <c r="BDJ440" s="268"/>
      <c r="BDK440" s="268"/>
      <c r="BDL440" s="268"/>
      <c r="BDM440" s="268"/>
      <c r="BDN440" s="268"/>
      <c r="BDO440" s="268"/>
      <c r="BDP440" s="268"/>
      <c r="BDQ440" s="268"/>
      <c r="BDR440" s="268"/>
      <c r="BDS440" s="268"/>
      <c r="BDT440" s="268"/>
      <c r="BDU440" s="268"/>
      <c r="BDV440" s="268"/>
      <c r="BDW440" s="268"/>
      <c r="BDX440" s="268"/>
      <c r="BDY440" s="268"/>
      <c r="BDZ440" s="268"/>
      <c r="BEA440" s="268"/>
      <c r="BEB440" s="268"/>
      <c r="BEC440" s="268"/>
      <c r="BED440" s="268"/>
      <c r="BEE440" s="268"/>
      <c r="BEF440" s="268"/>
      <c r="BEG440" s="268"/>
      <c r="BEH440" s="268"/>
      <c r="BEI440" s="268"/>
      <c r="BEJ440" s="268"/>
      <c r="BEK440" s="268"/>
      <c r="BEL440" s="268"/>
      <c r="BEM440" s="268"/>
      <c r="BEN440" s="268"/>
      <c r="BEO440" s="268"/>
      <c r="BEP440" s="268"/>
      <c r="BEQ440" s="268"/>
      <c r="BER440" s="268"/>
      <c r="BES440" s="268"/>
      <c r="BET440" s="268"/>
      <c r="BEU440" s="268"/>
      <c r="BEV440" s="268"/>
      <c r="BEW440" s="268"/>
      <c r="BEX440" s="268"/>
      <c r="BEY440" s="268"/>
      <c r="BEZ440" s="268"/>
      <c r="BFA440" s="268"/>
      <c r="BFB440" s="268"/>
      <c r="BFC440" s="268"/>
      <c r="BFD440" s="268"/>
      <c r="BFE440" s="268"/>
      <c r="BFF440" s="268"/>
      <c r="BFG440" s="268"/>
      <c r="BFH440" s="268"/>
      <c r="BFI440" s="268"/>
      <c r="BFJ440" s="268"/>
      <c r="BFK440" s="268"/>
      <c r="BFL440" s="268"/>
      <c r="BFM440" s="268"/>
      <c r="BFN440" s="268"/>
      <c r="BFO440" s="268"/>
      <c r="BFP440" s="268"/>
      <c r="BFQ440" s="268"/>
      <c r="BFR440" s="268"/>
      <c r="BFS440" s="268"/>
      <c r="BFT440" s="268"/>
      <c r="BFU440" s="268"/>
      <c r="BFV440" s="268"/>
      <c r="BFW440" s="268"/>
      <c r="BFX440" s="268"/>
      <c r="BFY440" s="268"/>
      <c r="BFZ440" s="268"/>
      <c r="BGA440" s="268"/>
      <c r="BGB440" s="268"/>
      <c r="BGC440" s="268"/>
      <c r="BGD440" s="268"/>
      <c r="BGE440" s="268"/>
      <c r="BGF440" s="268"/>
      <c r="BGG440" s="268"/>
      <c r="BGH440" s="268"/>
      <c r="BGI440" s="268"/>
      <c r="BGJ440" s="268"/>
      <c r="BGK440" s="268"/>
      <c r="BGL440" s="268"/>
      <c r="BGM440" s="268"/>
      <c r="BGN440" s="268"/>
      <c r="BGO440" s="268"/>
      <c r="BGP440" s="268"/>
      <c r="BGQ440" s="268"/>
      <c r="BGR440" s="268"/>
      <c r="BGS440" s="268"/>
      <c r="BGT440" s="268"/>
      <c r="BGU440" s="268"/>
      <c r="BGV440" s="268"/>
      <c r="BGW440" s="268"/>
      <c r="BGX440" s="268"/>
      <c r="BGY440" s="268"/>
      <c r="BGZ440" s="268"/>
      <c r="BHA440" s="268"/>
      <c r="BHB440" s="268"/>
      <c r="BHC440" s="268"/>
      <c r="BHD440" s="268"/>
      <c r="BHE440" s="268"/>
      <c r="BHF440" s="268"/>
      <c r="BHG440" s="268"/>
      <c r="BHH440" s="268"/>
      <c r="BHI440" s="268"/>
      <c r="BHJ440" s="268"/>
      <c r="BHK440" s="268"/>
      <c r="BHL440" s="268"/>
      <c r="BHM440" s="268"/>
      <c r="BHN440" s="268"/>
      <c r="BHO440" s="268"/>
      <c r="BHP440" s="268"/>
      <c r="BHQ440" s="268"/>
      <c r="BHR440" s="268"/>
      <c r="BHS440" s="268"/>
      <c r="BHT440" s="268"/>
      <c r="BHU440" s="268"/>
      <c r="BHV440" s="268"/>
      <c r="BHW440" s="268"/>
      <c r="BHX440" s="268"/>
      <c r="BHY440" s="268"/>
      <c r="BHZ440" s="268"/>
      <c r="BIA440" s="268"/>
      <c r="BIB440" s="268"/>
      <c r="BIC440" s="268"/>
      <c r="BID440" s="268"/>
      <c r="BIE440" s="268"/>
      <c r="BIF440" s="268"/>
      <c r="BIG440" s="268"/>
      <c r="BIH440" s="268"/>
      <c r="BII440" s="268"/>
      <c r="BIJ440" s="268"/>
      <c r="BIK440" s="268"/>
      <c r="BIL440" s="268"/>
      <c r="BIM440" s="268"/>
      <c r="BIN440" s="268"/>
      <c r="BIO440" s="268"/>
      <c r="BIP440" s="268"/>
      <c r="BIQ440" s="268"/>
      <c r="BIR440" s="268"/>
      <c r="BIS440" s="268"/>
      <c r="BIT440" s="268"/>
      <c r="BIU440" s="268"/>
      <c r="BIV440" s="268"/>
      <c r="BIW440" s="268"/>
      <c r="BIX440" s="268"/>
      <c r="BIY440" s="268"/>
      <c r="BIZ440" s="268"/>
      <c r="BJA440" s="268"/>
      <c r="BJB440" s="268"/>
      <c r="BJC440" s="268"/>
      <c r="BJD440" s="268"/>
      <c r="BJE440" s="268"/>
      <c r="BJF440" s="268"/>
      <c r="BJG440" s="268"/>
      <c r="BJH440" s="268"/>
      <c r="BJI440" s="268"/>
      <c r="BJJ440" s="268"/>
      <c r="BJK440" s="268"/>
      <c r="BJL440" s="268"/>
      <c r="BJM440" s="268"/>
      <c r="BJN440" s="268"/>
      <c r="BJO440" s="268"/>
      <c r="BJP440" s="268"/>
      <c r="BJQ440" s="268"/>
      <c r="BJR440" s="268"/>
      <c r="BJS440" s="268"/>
      <c r="BJT440" s="268"/>
      <c r="BJU440" s="268"/>
      <c r="BJV440" s="268"/>
      <c r="BJW440" s="268"/>
      <c r="BJX440" s="268"/>
      <c r="BJY440" s="268"/>
      <c r="BJZ440" s="268"/>
      <c r="BKA440" s="268"/>
      <c r="BKB440" s="268"/>
      <c r="BKC440" s="268"/>
      <c r="BKD440" s="268"/>
      <c r="BKE440" s="268"/>
      <c r="BKF440" s="268"/>
      <c r="BKG440" s="268"/>
      <c r="BKH440" s="268"/>
      <c r="BKI440" s="268"/>
      <c r="BKJ440" s="268"/>
      <c r="BKK440" s="268"/>
      <c r="BKL440" s="268"/>
      <c r="BKM440" s="268"/>
      <c r="BKN440" s="268"/>
      <c r="BKO440" s="268"/>
      <c r="BKP440" s="268"/>
      <c r="BKQ440" s="268"/>
      <c r="BKR440" s="268"/>
      <c r="BKS440" s="268"/>
      <c r="BKT440" s="268"/>
      <c r="BKU440" s="268"/>
      <c r="BKV440" s="268"/>
      <c r="BKW440" s="268"/>
      <c r="BKX440" s="268"/>
      <c r="BKY440" s="268"/>
      <c r="BKZ440" s="268"/>
      <c r="BLA440" s="268"/>
      <c r="BLB440" s="268"/>
      <c r="BLC440" s="268"/>
      <c r="BLD440" s="268"/>
      <c r="BLE440" s="268"/>
      <c r="BLF440" s="268"/>
      <c r="BLG440" s="268"/>
      <c r="BLH440" s="268"/>
      <c r="BLI440" s="268"/>
      <c r="BLJ440" s="268"/>
      <c r="BLK440" s="268"/>
      <c r="BLL440" s="268"/>
      <c r="BLM440" s="268"/>
      <c r="BLN440" s="268"/>
      <c r="BLO440" s="268"/>
      <c r="BLP440" s="268"/>
      <c r="BLQ440" s="268"/>
      <c r="BLR440" s="268"/>
      <c r="BLS440" s="268"/>
      <c r="BLT440" s="268"/>
      <c r="BLU440" s="268"/>
      <c r="BLV440" s="268"/>
      <c r="BLW440" s="268"/>
      <c r="BLX440" s="268"/>
      <c r="BLY440" s="268"/>
      <c r="BLZ440" s="268"/>
      <c r="BMA440" s="268"/>
      <c r="BMB440" s="268"/>
      <c r="BMC440" s="268"/>
      <c r="BMD440" s="268"/>
      <c r="BME440" s="268"/>
      <c r="BMF440" s="268"/>
      <c r="BMG440" s="268"/>
      <c r="BMH440" s="268"/>
      <c r="BMI440" s="268"/>
      <c r="BMJ440" s="268"/>
      <c r="BMK440" s="268"/>
      <c r="BML440" s="268"/>
      <c r="BMM440" s="268"/>
      <c r="BMN440" s="268"/>
      <c r="BMO440" s="268"/>
      <c r="BMP440" s="268"/>
      <c r="BMQ440" s="268"/>
      <c r="BMR440" s="268"/>
      <c r="BMS440" s="268"/>
      <c r="BMT440" s="268"/>
      <c r="BMU440" s="268"/>
      <c r="BMV440" s="268"/>
      <c r="BMW440" s="268"/>
      <c r="BMX440" s="268"/>
      <c r="BMY440" s="268"/>
      <c r="BMZ440" s="268"/>
      <c r="BNA440" s="268"/>
      <c r="BNB440" s="268"/>
      <c r="BNC440" s="268"/>
      <c r="BND440" s="268"/>
      <c r="BNE440" s="268"/>
      <c r="BNF440" s="268"/>
      <c r="BNG440" s="268"/>
      <c r="BNH440" s="268"/>
      <c r="BNI440" s="268"/>
      <c r="BNJ440" s="268"/>
      <c r="BNK440" s="268"/>
      <c r="BNL440" s="268"/>
      <c r="BNM440" s="268"/>
      <c r="BNN440" s="268"/>
      <c r="BNO440" s="268"/>
      <c r="BNP440" s="268"/>
      <c r="BNQ440" s="268"/>
      <c r="BNR440" s="268"/>
      <c r="BNS440" s="268"/>
      <c r="BNT440" s="268"/>
      <c r="BNU440" s="268"/>
      <c r="BNV440" s="268"/>
      <c r="BNW440" s="268"/>
      <c r="BNX440" s="268"/>
      <c r="BNY440" s="268"/>
      <c r="BNZ440" s="268"/>
      <c r="BOA440" s="268"/>
      <c r="BOB440" s="268"/>
      <c r="BOC440" s="268"/>
      <c r="BOD440" s="268"/>
      <c r="BOE440" s="268"/>
      <c r="BOF440" s="268"/>
      <c r="BOG440" s="268"/>
      <c r="BOH440" s="268"/>
      <c r="BOI440" s="268"/>
      <c r="BOJ440" s="268"/>
      <c r="BOK440" s="268"/>
      <c r="BOL440" s="268"/>
      <c r="BOM440" s="268"/>
      <c r="BON440" s="268"/>
      <c r="BOO440" s="268"/>
      <c r="BOP440" s="268"/>
      <c r="BOQ440" s="268"/>
      <c r="BOR440" s="268"/>
      <c r="BOS440" s="268"/>
      <c r="BOT440" s="268"/>
      <c r="BOU440" s="268"/>
      <c r="BOV440" s="268"/>
      <c r="BOW440" s="268"/>
      <c r="BOX440" s="268"/>
      <c r="BOY440" s="268"/>
      <c r="BOZ440" s="268"/>
      <c r="BPA440" s="268"/>
      <c r="BPB440" s="268"/>
      <c r="BPC440" s="268"/>
      <c r="BPD440" s="268"/>
      <c r="BPE440" s="268"/>
      <c r="BPF440" s="268"/>
      <c r="BPG440" s="268"/>
      <c r="BPH440" s="268"/>
      <c r="BPI440" s="268"/>
      <c r="BPJ440" s="268"/>
      <c r="BPK440" s="268"/>
      <c r="BPL440" s="268"/>
      <c r="BPM440" s="268"/>
      <c r="BPN440" s="268"/>
      <c r="BPO440" s="268"/>
      <c r="BPP440" s="268"/>
      <c r="BPQ440" s="268"/>
      <c r="BPR440" s="268"/>
      <c r="BPS440" s="268"/>
      <c r="BPT440" s="268"/>
      <c r="BPU440" s="268"/>
      <c r="BPV440" s="268"/>
      <c r="BPW440" s="268"/>
      <c r="BPX440" s="268"/>
      <c r="BPY440" s="268"/>
      <c r="BPZ440" s="268"/>
      <c r="BQA440" s="268"/>
      <c r="BQB440" s="268"/>
      <c r="BQC440" s="268"/>
      <c r="BQD440" s="268"/>
      <c r="BQE440" s="268"/>
      <c r="BQF440" s="268"/>
      <c r="BQG440" s="268"/>
      <c r="BQH440" s="268"/>
      <c r="BQI440" s="268"/>
      <c r="BQJ440" s="268"/>
      <c r="BQK440" s="268"/>
      <c r="BQL440" s="268"/>
      <c r="BQM440" s="268"/>
      <c r="BQN440" s="268"/>
      <c r="BQO440" s="268"/>
      <c r="BQP440" s="268"/>
      <c r="BQQ440" s="268"/>
      <c r="BQR440" s="268"/>
      <c r="BQS440" s="268"/>
      <c r="BQT440" s="268"/>
      <c r="BQU440" s="268"/>
      <c r="BQV440" s="268"/>
      <c r="BQW440" s="268"/>
      <c r="BQX440" s="268"/>
      <c r="BQY440" s="268"/>
      <c r="BQZ440" s="268"/>
      <c r="BRA440" s="268"/>
      <c r="BRB440" s="268"/>
      <c r="BRC440" s="268"/>
      <c r="BRD440" s="268"/>
      <c r="BRE440" s="268"/>
      <c r="BRF440" s="268"/>
      <c r="BRG440" s="268"/>
      <c r="BRH440" s="268"/>
      <c r="BRI440" s="268"/>
      <c r="BRJ440" s="268"/>
      <c r="BRK440" s="268"/>
      <c r="BRL440" s="268"/>
      <c r="BRM440" s="268"/>
      <c r="BRN440" s="268"/>
      <c r="BRO440" s="268"/>
      <c r="BRP440" s="268"/>
      <c r="BRQ440" s="268"/>
      <c r="BRR440" s="268"/>
      <c r="BRS440" s="268"/>
      <c r="BRT440" s="268"/>
      <c r="BRU440" s="268"/>
      <c r="BRV440" s="268"/>
      <c r="BRW440" s="268"/>
      <c r="BRX440" s="268"/>
      <c r="BRY440" s="268"/>
      <c r="BRZ440" s="268"/>
      <c r="BSA440" s="268"/>
      <c r="BSB440" s="268"/>
      <c r="BSC440" s="268"/>
      <c r="BSD440" s="268"/>
      <c r="BSE440" s="268"/>
      <c r="BSF440" s="268"/>
      <c r="BSG440" s="268"/>
      <c r="BSH440" s="268"/>
      <c r="BSI440" s="268"/>
      <c r="BSJ440" s="268"/>
      <c r="BSK440" s="268"/>
      <c r="BSL440" s="268"/>
      <c r="BSM440" s="268"/>
      <c r="BSN440" s="268"/>
      <c r="BSO440" s="268"/>
      <c r="BSP440" s="268"/>
      <c r="BSQ440" s="268"/>
      <c r="BSR440" s="268"/>
      <c r="BSS440" s="268"/>
      <c r="BST440" s="268"/>
      <c r="BSU440" s="268"/>
      <c r="BSV440" s="268"/>
      <c r="BSW440" s="268"/>
      <c r="BSX440" s="268"/>
      <c r="BSY440" s="268"/>
      <c r="BSZ440" s="268"/>
      <c r="BTA440" s="268"/>
      <c r="BTB440" s="268"/>
      <c r="BTC440" s="268"/>
      <c r="BTD440" s="268"/>
      <c r="BTE440" s="268"/>
      <c r="BTF440" s="268"/>
      <c r="BTG440" s="268"/>
      <c r="BTH440" s="268"/>
      <c r="BTI440" s="268"/>
      <c r="BTJ440" s="268"/>
      <c r="BTK440" s="268"/>
      <c r="BTL440" s="268"/>
      <c r="BTM440" s="268"/>
      <c r="BTN440" s="268"/>
      <c r="BTO440" s="268"/>
      <c r="BTP440" s="268"/>
      <c r="BTQ440" s="268"/>
      <c r="BTR440" s="268"/>
      <c r="BTS440" s="268"/>
      <c r="BTT440" s="268"/>
      <c r="BTU440" s="268"/>
      <c r="BTV440" s="268"/>
      <c r="BTW440" s="268"/>
      <c r="BTX440" s="268"/>
      <c r="BTY440" s="268"/>
      <c r="BTZ440" s="268"/>
      <c r="BUA440" s="268"/>
      <c r="BUB440" s="268"/>
      <c r="BUC440" s="268"/>
      <c r="BUD440" s="268"/>
      <c r="BUE440" s="268"/>
      <c r="BUF440" s="268"/>
      <c r="BUG440" s="268"/>
      <c r="BUH440" s="268"/>
      <c r="BUI440" s="268"/>
      <c r="BUJ440" s="268"/>
      <c r="BUK440" s="268"/>
      <c r="BUL440" s="268"/>
      <c r="BUM440" s="268"/>
      <c r="BUN440" s="268"/>
      <c r="BUO440" s="268"/>
      <c r="BUP440" s="268"/>
      <c r="BUQ440" s="268"/>
      <c r="BUR440" s="268"/>
      <c r="BUS440" s="268"/>
      <c r="BUT440" s="268"/>
      <c r="BUU440" s="268"/>
      <c r="BUV440" s="268"/>
      <c r="BUW440" s="268"/>
      <c r="BUX440" s="268"/>
      <c r="BUY440" s="268"/>
      <c r="BUZ440" s="268"/>
      <c r="BVA440" s="268"/>
      <c r="BVB440" s="268"/>
      <c r="BVC440" s="268"/>
      <c r="BVD440" s="268"/>
      <c r="BVE440" s="268"/>
      <c r="BVF440" s="268"/>
      <c r="BVG440" s="268"/>
      <c r="BVH440" s="268"/>
      <c r="BVI440" s="268"/>
      <c r="BVJ440" s="268"/>
      <c r="BVK440" s="268"/>
      <c r="BVL440" s="268"/>
      <c r="BVM440" s="268"/>
      <c r="BVN440" s="268"/>
      <c r="BVO440" s="268"/>
      <c r="BVP440" s="268"/>
      <c r="BVQ440" s="268"/>
      <c r="BVR440" s="268"/>
      <c r="BVS440" s="268"/>
      <c r="BVT440" s="268"/>
      <c r="BVU440" s="268"/>
      <c r="BVV440" s="268"/>
      <c r="BVW440" s="268"/>
      <c r="BVX440" s="268"/>
      <c r="BVY440" s="268"/>
      <c r="BVZ440" s="268"/>
      <c r="BWA440" s="268"/>
      <c r="BWB440" s="268"/>
      <c r="BWC440" s="268"/>
      <c r="BWD440" s="268"/>
      <c r="BWE440" s="268"/>
      <c r="BWF440" s="268"/>
      <c r="BWG440" s="268"/>
      <c r="BWH440" s="268"/>
      <c r="BWI440" s="268"/>
      <c r="BWJ440" s="268"/>
      <c r="BWK440" s="268"/>
      <c r="BWL440" s="268"/>
      <c r="BWM440" s="268"/>
      <c r="BWN440" s="268"/>
      <c r="BWO440" s="268"/>
      <c r="BWP440" s="268"/>
      <c r="BWQ440" s="268"/>
      <c r="BWR440" s="268"/>
      <c r="BWS440" s="268"/>
      <c r="BWT440" s="268"/>
      <c r="BWU440" s="268"/>
      <c r="BWV440" s="268"/>
      <c r="BWW440" s="268"/>
      <c r="BWX440" s="268"/>
      <c r="BWY440" s="268"/>
      <c r="BWZ440" s="268"/>
      <c r="BXA440" s="268"/>
      <c r="BXB440" s="268"/>
      <c r="BXC440" s="268"/>
      <c r="BXD440" s="268"/>
      <c r="BXE440" s="268"/>
      <c r="BXF440" s="268"/>
      <c r="BXG440" s="268"/>
      <c r="BXH440" s="268"/>
      <c r="BXI440" s="268"/>
      <c r="BXJ440" s="268"/>
      <c r="BXK440" s="268"/>
      <c r="BXL440" s="268"/>
      <c r="BXM440" s="268"/>
      <c r="BXN440" s="268"/>
      <c r="BXO440" s="268"/>
      <c r="BXP440" s="268"/>
      <c r="BXQ440" s="268"/>
      <c r="BXR440" s="268"/>
      <c r="BXS440" s="268"/>
      <c r="BXT440" s="268"/>
      <c r="BXU440" s="268"/>
      <c r="BXV440" s="268"/>
      <c r="BXW440" s="268"/>
      <c r="BXX440" s="268"/>
      <c r="BXY440" s="268"/>
      <c r="BXZ440" s="268"/>
      <c r="BYA440" s="268"/>
      <c r="BYB440" s="268"/>
      <c r="BYC440" s="268"/>
      <c r="BYD440" s="268"/>
      <c r="BYE440" s="268"/>
      <c r="BYF440" s="268"/>
      <c r="BYG440" s="268"/>
      <c r="BYH440" s="268"/>
      <c r="BYI440" s="268"/>
      <c r="BYJ440" s="268"/>
      <c r="BYK440" s="268"/>
      <c r="BYL440" s="268"/>
      <c r="BYM440" s="268"/>
      <c r="BYN440" s="268"/>
      <c r="BYO440" s="268"/>
      <c r="BYP440" s="268"/>
      <c r="BYQ440" s="268"/>
      <c r="BYR440" s="268"/>
      <c r="BYS440" s="268"/>
      <c r="BYT440" s="268"/>
      <c r="BYU440" s="268"/>
      <c r="BYV440" s="268"/>
      <c r="BYW440" s="268"/>
      <c r="BYX440" s="268"/>
      <c r="BYY440" s="268"/>
      <c r="BYZ440" s="268"/>
      <c r="BZA440" s="268"/>
      <c r="BZB440" s="268"/>
      <c r="BZC440" s="268"/>
      <c r="BZD440" s="268"/>
      <c r="BZE440" s="268"/>
      <c r="BZF440" s="268"/>
      <c r="BZG440" s="268"/>
      <c r="BZH440" s="268"/>
      <c r="BZI440" s="268"/>
      <c r="BZJ440" s="268"/>
      <c r="BZK440" s="268"/>
      <c r="BZL440" s="268"/>
      <c r="BZM440" s="268"/>
      <c r="BZN440" s="268"/>
      <c r="BZO440" s="268"/>
      <c r="BZP440" s="268"/>
      <c r="BZQ440" s="268"/>
      <c r="BZR440" s="268"/>
      <c r="BZS440" s="268"/>
      <c r="BZT440" s="268"/>
      <c r="BZU440" s="268"/>
      <c r="BZV440" s="268"/>
      <c r="BZW440" s="268"/>
      <c r="BZX440" s="268"/>
      <c r="BZY440" s="268"/>
      <c r="BZZ440" s="268"/>
      <c r="CAA440" s="268"/>
      <c r="CAB440" s="268"/>
      <c r="CAC440" s="268"/>
      <c r="CAD440" s="268"/>
      <c r="CAE440" s="268"/>
      <c r="CAF440" s="268"/>
      <c r="CAG440" s="268"/>
      <c r="CAH440" s="268"/>
      <c r="CAI440" s="268"/>
      <c r="CAJ440" s="268"/>
      <c r="CAK440" s="268"/>
      <c r="CAL440" s="268"/>
      <c r="CAM440" s="268"/>
      <c r="CAN440" s="268"/>
      <c r="CAO440" s="268"/>
      <c r="CAP440" s="268"/>
      <c r="CAQ440" s="268"/>
      <c r="CAR440" s="268"/>
      <c r="CAS440" s="268"/>
      <c r="CAT440" s="268"/>
      <c r="CAU440" s="268"/>
      <c r="CAV440" s="268"/>
      <c r="CAW440" s="268"/>
      <c r="CAX440" s="268"/>
      <c r="CAY440" s="268"/>
      <c r="CAZ440" s="268"/>
      <c r="CBA440" s="268"/>
      <c r="CBB440" s="268"/>
      <c r="CBC440" s="268"/>
      <c r="CBD440" s="268"/>
      <c r="CBE440" s="268"/>
      <c r="CBF440" s="268"/>
      <c r="CBG440" s="268"/>
      <c r="CBH440" s="268"/>
      <c r="CBI440" s="268"/>
      <c r="CBJ440" s="268"/>
      <c r="CBK440" s="268"/>
      <c r="CBL440" s="268"/>
      <c r="CBM440" s="268"/>
      <c r="CBN440" s="268"/>
      <c r="CBO440" s="268"/>
      <c r="CBP440" s="268"/>
      <c r="CBQ440" s="268"/>
      <c r="CBR440" s="268"/>
      <c r="CBS440" s="268"/>
      <c r="CBT440" s="268"/>
      <c r="CBU440" s="268"/>
      <c r="CBV440" s="268"/>
      <c r="CBW440" s="268"/>
      <c r="CBX440" s="268"/>
      <c r="CBY440" s="268"/>
      <c r="CBZ440" s="268"/>
      <c r="CCA440" s="268"/>
      <c r="CCB440" s="268"/>
      <c r="CCC440" s="268"/>
      <c r="CCD440" s="268"/>
      <c r="CCE440" s="268"/>
      <c r="CCF440" s="268"/>
      <c r="CCG440" s="268"/>
      <c r="CCH440" s="268"/>
      <c r="CCI440" s="268"/>
      <c r="CCJ440" s="268"/>
      <c r="CCK440" s="268"/>
      <c r="CCL440" s="268"/>
      <c r="CCM440" s="268"/>
      <c r="CCN440" s="268"/>
      <c r="CCO440" s="268"/>
      <c r="CCP440" s="268"/>
      <c r="CCQ440" s="268"/>
      <c r="CCR440" s="268"/>
      <c r="CCS440" s="268"/>
      <c r="CCT440" s="268"/>
      <c r="CCU440" s="268"/>
      <c r="CCV440" s="268"/>
      <c r="CCW440" s="268"/>
      <c r="CCX440" s="268"/>
      <c r="CCY440" s="268"/>
      <c r="CCZ440" s="268"/>
      <c r="CDA440" s="268"/>
      <c r="CDB440" s="268"/>
      <c r="CDC440" s="268"/>
      <c r="CDD440" s="268"/>
      <c r="CDE440" s="268"/>
      <c r="CDF440" s="268"/>
      <c r="CDG440" s="268"/>
      <c r="CDH440" s="268"/>
      <c r="CDI440" s="268"/>
      <c r="CDJ440" s="268"/>
      <c r="CDK440" s="268"/>
      <c r="CDL440" s="268"/>
      <c r="CDM440" s="268"/>
      <c r="CDN440" s="268"/>
      <c r="CDO440" s="268"/>
      <c r="CDP440" s="268"/>
      <c r="CDQ440" s="268"/>
      <c r="CDR440" s="268"/>
      <c r="CDS440" s="268"/>
      <c r="CDT440" s="268"/>
      <c r="CDU440" s="268"/>
      <c r="CDV440" s="268"/>
      <c r="CDW440" s="268"/>
      <c r="CDX440" s="268"/>
      <c r="CDY440" s="268"/>
      <c r="CDZ440" s="268"/>
      <c r="CEA440" s="268"/>
      <c r="CEB440" s="268"/>
      <c r="CEC440" s="268"/>
      <c r="CED440" s="268"/>
      <c r="CEE440" s="268"/>
      <c r="CEF440" s="268"/>
      <c r="CEG440" s="268"/>
      <c r="CEH440" s="268"/>
      <c r="CEI440" s="268"/>
      <c r="CEJ440" s="268"/>
      <c r="CEK440" s="268"/>
      <c r="CEL440" s="268"/>
      <c r="CEM440" s="268"/>
      <c r="CEN440" s="268"/>
      <c r="CEO440" s="268"/>
      <c r="CEP440" s="268"/>
      <c r="CEQ440" s="268"/>
      <c r="CER440" s="268"/>
      <c r="CES440" s="268"/>
      <c r="CET440" s="268"/>
      <c r="CEU440" s="268"/>
      <c r="CEV440" s="268"/>
      <c r="CEW440" s="268"/>
      <c r="CEX440" s="268"/>
      <c r="CEY440" s="268"/>
      <c r="CEZ440" s="268"/>
      <c r="CFA440" s="268"/>
      <c r="CFB440" s="268"/>
      <c r="CFC440" s="268"/>
      <c r="CFD440" s="268"/>
      <c r="CFE440" s="268"/>
      <c r="CFF440" s="268"/>
      <c r="CFG440" s="268"/>
      <c r="CFH440" s="268"/>
      <c r="CFI440" s="268"/>
      <c r="CFJ440" s="268"/>
      <c r="CFK440" s="268"/>
      <c r="CFL440" s="268"/>
      <c r="CFM440" s="268"/>
      <c r="CFN440" s="268"/>
      <c r="CFO440" s="268"/>
      <c r="CFP440" s="268"/>
      <c r="CFQ440" s="268"/>
      <c r="CFR440" s="268"/>
      <c r="CFS440" s="268"/>
      <c r="CFT440" s="268"/>
      <c r="CFU440" s="268"/>
      <c r="CFV440" s="268"/>
      <c r="CFW440" s="268"/>
      <c r="CFX440" s="268"/>
      <c r="CFY440" s="268"/>
      <c r="CFZ440" s="268"/>
      <c r="CGA440" s="268"/>
      <c r="CGB440" s="268"/>
      <c r="CGC440" s="268"/>
      <c r="CGD440" s="268"/>
      <c r="CGE440" s="268"/>
      <c r="CGF440" s="268"/>
      <c r="CGG440" s="268"/>
      <c r="CGH440" s="268"/>
      <c r="CGI440" s="268"/>
      <c r="CGJ440" s="268"/>
      <c r="CGK440" s="268"/>
      <c r="CGL440" s="268"/>
      <c r="CGM440" s="268"/>
      <c r="CGN440" s="268"/>
      <c r="CGO440" s="268"/>
      <c r="CGP440" s="268"/>
      <c r="CGQ440" s="268"/>
      <c r="CGR440" s="268"/>
      <c r="CGS440" s="268"/>
      <c r="CGT440" s="268"/>
      <c r="CGU440" s="268"/>
      <c r="CGV440" s="268"/>
      <c r="CGW440" s="268"/>
      <c r="CGX440" s="268"/>
      <c r="CGY440" s="268"/>
      <c r="CGZ440" s="268"/>
      <c r="CHA440" s="268"/>
      <c r="CHB440" s="268"/>
      <c r="CHC440" s="268"/>
      <c r="CHD440" s="268"/>
      <c r="CHE440" s="268"/>
      <c r="CHF440" s="268"/>
      <c r="CHG440" s="268"/>
      <c r="CHH440" s="268"/>
      <c r="CHI440" s="268"/>
      <c r="CHJ440" s="268"/>
      <c r="CHK440" s="268"/>
      <c r="CHL440" s="268"/>
      <c r="CHM440" s="268"/>
      <c r="CHN440" s="268"/>
      <c r="CHO440" s="268"/>
      <c r="CHP440" s="268"/>
      <c r="CHQ440" s="268"/>
      <c r="CHR440" s="268"/>
      <c r="CHS440" s="268"/>
      <c r="CHT440" s="268"/>
      <c r="CHU440" s="268"/>
      <c r="CHV440" s="268"/>
      <c r="CHW440" s="268"/>
      <c r="CHX440" s="268"/>
      <c r="CHY440" s="268"/>
      <c r="CHZ440" s="268"/>
      <c r="CIA440" s="268"/>
      <c r="CIB440" s="268"/>
      <c r="CIC440" s="268"/>
      <c r="CID440" s="268"/>
      <c r="CIE440" s="268"/>
      <c r="CIF440" s="268"/>
      <c r="CIG440" s="268"/>
      <c r="CIH440" s="268"/>
      <c r="CII440" s="268"/>
      <c r="CIJ440" s="268"/>
      <c r="CIK440" s="268"/>
      <c r="CIL440" s="268"/>
      <c r="CIM440" s="268"/>
      <c r="CIN440" s="268"/>
      <c r="CIO440" s="268"/>
      <c r="CIP440" s="268"/>
      <c r="CIQ440" s="268"/>
      <c r="CIR440" s="268"/>
      <c r="CIS440" s="268"/>
      <c r="CIT440" s="268"/>
      <c r="CIU440" s="268"/>
      <c r="CIV440" s="268"/>
      <c r="CIW440" s="268"/>
      <c r="CIX440" s="268"/>
      <c r="CIY440" s="268"/>
      <c r="CIZ440" s="268"/>
      <c r="CJA440" s="268"/>
      <c r="CJB440" s="268"/>
      <c r="CJC440" s="268"/>
      <c r="CJD440" s="268"/>
      <c r="CJE440" s="268"/>
      <c r="CJF440" s="268"/>
      <c r="CJG440" s="268"/>
      <c r="CJH440" s="268"/>
      <c r="CJI440" s="268"/>
      <c r="CJJ440" s="268"/>
      <c r="CJK440" s="268"/>
      <c r="CJL440" s="268"/>
      <c r="CJM440" s="268"/>
      <c r="CJN440" s="268"/>
      <c r="CJO440" s="268"/>
      <c r="CJP440" s="268"/>
      <c r="CJQ440" s="268"/>
      <c r="CJR440" s="268"/>
      <c r="CJS440" s="268"/>
      <c r="CJT440" s="268"/>
      <c r="CJU440" s="268"/>
      <c r="CJV440" s="268"/>
      <c r="CJW440" s="268"/>
      <c r="CJX440" s="268"/>
      <c r="CJY440" s="268"/>
      <c r="CJZ440" s="268"/>
      <c r="CKA440" s="268"/>
      <c r="CKB440" s="268"/>
      <c r="CKC440" s="268"/>
      <c r="CKD440" s="268"/>
      <c r="CKE440" s="268"/>
      <c r="CKF440" s="268"/>
      <c r="CKG440" s="268"/>
      <c r="CKH440" s="268"/>
      <c r="CKI440" s="268"/>
      <c r="CKJ440" s="268"/>
      <c r="CKK440" s="268"/>
      <c r="CKL440" s="268"/>
      <c r="CKM440" s="268"/>
      <c r="CKN440" s="268"/>
      <c r="CKO440" s="268"/>
      <c r="CKP440" s="268"/>
      <c r="CKQ440" s="268"/>
      <c r="CKR440" s="268"/>
      <c r="CKS440" s="268"/>
      <c r="CKT440" s="268"/>
      <c r="CKU440" s="268"/>
      <c r="CKV440" s="268"/>
      <c r="CKW440" s="268"/>
      <c r="CKX440" s="268"/>
      <c r="CKY440" s="268"/>
      <c r="CKZ440" s="268"/>
      <c r="CLA440" s="268"/>
      <c r="CLB440" s="268"/>
      <c r="CLC440" s="268"/>
      <c r="CLD440" s="268"/>
      <c r="CLE440" s="268"/>
      <c r="CLF440" s="268"/>
      <c r="CLG440" s="268"/>
      <c r="CLH440" s="268"/>
      <c r="CLI440" s="268"/>
      <c r="CLJ440" s="268"/>
      <c r="CLK440" s="268"/>
      <c r="CLL440" s="268"/>
      <c r="CLM440" s="268"/>
      <c r="CLN440" s="268"/>
      <c r="CLO440" s="268"/>
      <c r="CLP440" s="268"/>
      <c r="CLQ440" s="268"/>
      <c r="CLR440" s="268"/>
      <c r="CLS440" s="268"/>
      <c r="CLT440" s="268"/>
      <c r="CLU440" s="268"/>
      <c r="CLV440" s="268"/>
      <c r="CLW440" s="268"/>
      <c r="CLX440" s="268"/>
      <c r="CLY440" s="268"/>
      <c r="CLZ440" s="268"/>
      <c r="CMA440" s="268"/>
      <c r="CMB440" s="268"/>
      <c r="CMC440" s="268"/>
      <c r="CMD440" s="268"/>
      <c r="CME440" s="268"/>
      <c r="CMF440" s="268"/>
      <c r="CMG440" s="268"/>
      <c r="CMH440" s="268"/>
      <c r="CMI440" s="268"/>
      <c r="CMJ440" s="268"/>
      <c r="CMK440" s="268"/>
      <c r="CML440" s="268"/>
      <c r="CMM440" s="268"/>
      <c r="CMN440" s="268"/>
      <c r="CMO440" s="268"/>
      <c r="CMP440" s="268"/>
      <c r="CMQ440" s="268"/>
      <c r="CMR440" s="268"/>
      <c r="CMS440" s="268"/>
      <c r="CMT440" s="268"/>
      <c r="CMU440" s="268"/>
      <c r="CMV440" s="268"/>
      <c r="CMW440" s="268"/>
      <c r="CMX440" s="268"/>
      <c r="CMY440" s="268"/>
      <c r="CMZ440" s="268"/>
      <c r="CNA440" s="268"/>
      <c r="CNB440" s="268"/>
      <c r="CNC440" s="268"/>
      <c r="CND440" s="268"/>
      <c r="CNE440" s="268"/>
      <c r="CNF440" s="268"/>
      <c r="CNG440" s="268"/>
      <c r="CNH440" s="268"/>
      <c r="CNI440" s="268"/>
      <c r="CNJ440" s="268"/>
      <c r="CNK440" s="268"/>
      <c r="CNL440" s="268"/>
      <c r="CNM440" s="268"/>
      <c r="CNN440" s="268"/>
      <c r="CNO440" s="268"/>
      <c r="CNP440" s="268"/>
      <c r="CNQ440" s="268"/>
      <c r="CNR440" s="268"/>
      <c r="CNS440" s="268"/>
      <c r="CNT440" s="268"/>
      <c r="CNU440" s="268"/>
      <c r="CNV440" s="268"/>
      <c r="CNW440" s="268"/>
      <c r="CNX440" s="268"/>
      <c r="CNY440" s="268"/>
      <c r="CNZ440" s="268"/>
      <c r="COA440" s="268"/>
      <c r="COB440" s="268"/>
      <c r="COC440" s="268"/>
      <c r="COD440" s="268"/>
      <c r="COE440" s="268"/>
      <c r="COF440" s="268"/>
      <c r="COG440" s="268"/>
      <c r="COH440" s="268"/>
      <c r="COI440" s="268"/>
      <c r="COJ440" s="268"/>
      <c r="COK440" s="268"/>
      <c r="COL440" s="268"/>
      <c r="COM440" s="268"/>
      <c r="CON440" s="268"/>
      <c r="COO440" s="268"/>
      <c r="COP440" s="268"/>
      <c r="COQ440" s="268"/>
      <c r="COR440" s="268"/>
      <c r="COS440" s="268"/>
      <c r="COT440" s="268"/>
      <c r="COU440" s="268"/>
      <c r="COV440" s="268"/>
      <c r="COW440" s="268"/>
      <c r="COX440" s="268"/>
      <c r="COY440" s="268"/>
      <c r="COZ440" s="268"/>
      <c r="CPA440" s="268"/>
      <c r="CPB440" s="268"/>
      <c r="CPC440" s="268"/>
      <c r="CPD440" s="268"/>
      <c r="CPE440" s="268"/>
      <c r="CPF440" s="268"/>
      <c r="CPG440" s="268"/>
      <c r="CPH440" s="268"/>
      <c r="CPI440" s="268"/>
      <c r="CPJ440" s="268"/>
      <c r="CPK440" s="268"/>
      <c r="CPL440" s="268"/>
      <c r="CPM440" s="268"/>
      <c r="CPN440" s="268"/>
      <c r="CPO440" s="268"/>
      <c r="CPP440" s="268"/>
      <c r="CPQ440" s="268"/>
      <c r="CPR440" s="268"/>
      <c r="CPS440" s="268"/>
      <c r="CPT440" s="268"/>
      <c r="CPU440" s="268"/>
      <c r="CPV440" s="268"/>
      <c r="CPW440" s="268"/>
      <c r="CPX440" s="268"/>
      <c r="CPY440" s="268"/>
      <c r="CPZ440" s="268"/>
      <c r="CQA440" s="268"/>
      <c r="CQB440" s="268"/>
      <c r="CQC440" s="268"/>
      <c r="CQD440" s="268"/>
      <c r="CQE440" s="268"/>
      <c r="CQF440" s="268"/>
      <c r="CQG440" s="268"/>
      <c r="CQH440" s="268"/>
      <c r="CQI440" s="268"/>
      <c r="CQJ440" s="268"/>
      <c r="CQK440" s="268"/>
      <c r="CQL440" s="268"/>
      <c r="CQM440" s="268"/>
      <c r="CQN440" s="268"/>
      <c r="CQO440" s="268"/>
      <c r="CQP440" s="268"/>
      <c r="CQQ440" s="268"/>
      <c r="CQR440" s="268"/>
      <c r="CQS440" s="268"/>
      <c r="CQT440" s="268"/>
      <c r="CQU440" s="268"/>
      <c r="CQV440" s="268"/>
      <c r="CQW440" s="268"/>
      <c r="CQX440" s="268"/>
      <c r="CQY440" s="268"/>
      <c r="CQZ440" s="268"/>
      <c r="CRA440" s="268"/>
      <c r="CRB440" s="268"/>
      <c r="CRC440" s="268"/>
      <c r="CRD440" s="268"/>
      <c r="CRE440" s="268"/>
      <c r="CRF440" s="268"/>
      <c r="CRG440" s="268"/>
      <c r="CRH440" s="268"/>
      <c r="CRI440" s="268"/>
      <c r="CRJ440" s="268"/>
      <c r="CRK440" s="268"/>
      <c r="CRL440" s="268"/>
      <c r="CRM440" s="268"/>
      <c r="CRN440" s="268"/>
      <c r="CRO440" s="268"/>
      <c r="CRP440" s="268"/>
      <c r="CRQ440" s="268"/>
      <c r="CRR440" s="268"/>
      <c r="CRS440" s="268"/>
      <c r="CRT440" s="268"/>
      <c r="CRU440" s="268"/>
      <c r="CRV440" s="268"/>
      <c r="CRW440" s="268"/>
      <c r="CRX440" s="268"/>
      <c r="CRY440" s="268"/>
      <c r="CRZ440" s="268"/>
      <c r="CSA440" s="268"/>
      <c r="CSB440" s="268"/>
      <c r="CSC440" s="268"/>
      <c r="CSD440" s="268"/>
      <c r="CSE440" s="268"/>
      <c r="CSF440" s="268"/>
      <c r="CSG440" s="268"/>
      <c r="CSH440" s="268"/>
      <c r="CSI440" s="268"/>
      <c r="CSJ440" s="268"/>
      <c r="CSK440" s="268"/>
      <c r="CSL440" s="268"/>
      <c r="CSM440" s="268"/>
      <c r="CSN440" s="268"/>
      <c r="CSO440" s="268"/>
      <c r="CSP440" s="268"/>
      <c r="CSQ440" s="268"/>
      <c r="CSR440" s="268"/>
      <c r="CSS440" s="268"/>
      <c r="CST440" s="268"/>
      <c r="CSU440" s="268"/>
      <c r="CSV440" s="268"/>
      <c r="CSW440" s="268"/>
      <c r="CSX440" s="268"/>
      <c r="CSY440" s="268"/>
      <c r="CSZ440" s="268"/>
      <c r="CTA440" s="268"/>
      <c r="CTB440" s="268"/>
      <c r="CTC440" s="268"/>
      <c r="CTD440" s="268"/>
      <c r="CTE440" s="268"/>
      <c r="CTF440" s="268"/>
      <c r="CTG440" s="268"/>
      <c r="CTH440" s="268"/>
      <c r="CTI440" s="268"/>
      <c r="CTJ440" s="268"/>
      <c r="CTK440" s="268"/>
      <c r="CTL440" s="268"/>
      <c r="CTM440" s="268"/>
      <c r="CTN440" s="268"/>
      <c r="CTO440" s="268"/>
      <c r="CTP440" s="268"/>
      <c r="CTQ440" s="268"/>
      <c r="CTR440" s="268"/>
      <c r="CTS440" s="268"/>
      <c r="CTT440" s="268"/>
      <c r="CTU440" s="268"/>
      <c r="CTV440" s="268"/>
      <c r="CTW440" s="268"/>
      <c r="CTX440" s="268"/>
      <c r="CTY440" s="268"/>
      <c r="CTZ440" s="268"/>
      <c r="CUA440" s="268"/>
      <c r="CUB440" s="268"/>
      <c r="CUC440" s="268"/>
      <c r="CUD440" s="268"/>
      <c r="CUE440" s="268"/>
      <c r="CUF440" s="268"/>
      <c r="CUG440" s="268"/>
      <c r="CUH440" s="268"/>
      <c r="CUI440" s="268"/>
      <c r="CUJ440" s="268"/>
      <c r="CUK440" s="268"/>
      <c r="CUL440" s="268"/>
      <c r="CUM440" s="268"/>
      <c r="CUN440" s="268"/>
      <c r="CUO440" s="268"/>
      <c r="CUP440" s="268"/>
      <c r="CUQ440" s="268"/>
      <c r="CUR440" s="268"/>
      <c r="CUS440" s="268"/>
      <c r="CUT440" s="268"/>
      <c r="CUU440" s="268"/>
      <c r="CUV440" s="268"/>
      <c r="CUW440" s="268"/>
      <c r="CUX440" s="268"/>
      <c r="CUY440" s="268"/>
      <c r="CUZ440" s="268"/>
      <c r="CVA440" s="268"/>
      <c r="CVB440" s="268"/>
      <c r="CVC440" s="268"/>
      <c r="CVD440" s="268"/>
      <c r="CVE440" s="268"/>
      <c r="CVF440" s="268"/>
      <c r="CVG440" s="268"/>
      <c r="CVH440" s="268"/>
      <c r="CVI440" s="268"/>
      <c r="CVJ440" s="268"/>
      <c r="CVK440" s="268"/>
      <c r="CVL440" s="268"/>
      <c r="CVM440" s="268"/>
      <c r="CVN440" s="268"/>
      <c r="CVO440" s="268"/>
      <c r="CVP440" s="268"/>
      <c r="CVQ440" s="268"/>
      <c r="CVR440" s="268"/>
      <c r="CVS440" s="268"/>
      <c r="CVT440" s="268"/>
      <c r="CVU440" s="268"/>
      <c r="CVV440" s="268"/>
      <c r="CVW440" s="268"/>
      <c r="CVX440" s="268"/>
      <c r="CVY440" s="268"/>
      <c r="CVZ440" s="268"/>
      <c r="CWA440" s="268"/>
      <c r="CWB440" s="268"/>
      <c r="CWC440" s="268"/>
      <c r="CWD440" s="268"/>
      <c r="CWE440" s="268"/>
      <c r="CWF440" s="268"/>
      <c r="CWG440" s="268"/>
      <c r="CWH440" s="268"/>
      <c r="CWI440" s="268"/>
      <c r="CWJ440" s="268"/>
      <c r="CWK440" s="268"/>
      <c r="CWL440" s="268"/>
      <c r="CWM440" s="268"/>
      <c r="CWN440" s="268"/>
      <c r="CWO440" s="268"/>
      <c r="CWP440" s="268"/>
      <c r="CWQ440" s="268"/>
      <c r="CWR440" s="268"/>
      <c r="CWS440" s="268"/>
      <c r="CWT440" s="268"/>
      <c r="CWU440" s="268"/>
      <c r="CWV440" s="268"/>
      <c r="CWW440" s="268"/>
      <c r="CWX440" s="268"/>
      <c r="CWY440" s="268"/>
      <c r="CWZ440" s="268"/>
      <c r="CXA440" s="268"/>
      <c r="CXB440" s="268"/>
      <c r="CXC440" s="268"/>
      <c r="CXD440" s="268"/>
      <c r="CXE440" s="268"/>
      <c r="CXF440" s="268"/>
      <c r="CXG440" s="268"/>
      <c r="CXH440" s="268"/>
      <c r="CXI440" s="268"/>
      <c r="CXJ440" s="268"/>
      <c r="CXK440" s="268"/>
      <c r="CXL440" s="268"/>
      <c r="CXM440" s="268"/>
      <c r="CXN440" s="268"/>
      <c r="CXO440" s="268"/>
      <c r="CXP440" s="268"/>
      <c r="CXQ440" s="268"/>
      <c r="CXR440" s="268"/>
      <c r="CXS440" s="268"/>
      <c r="CXT440" s="268"/>
      <c r="CXU440" s="268"/>
      <c r="CXV440" s="268"/>
      <c r="CXW440" s="268"/>
      <c r="CXX440" s="268"/>
      <c r="CXY440" s="268"/>
      <c r="CXZ440" s="268"/>
      <c r="CYA440" s="268"/>
      <c r="CYB440" s="268"/>
      <c r="CYC440" s="268"/>
      <c r="CYD440" s="268"/>
      <c r="CYE440" s="268"/>
      <c r="CYF440" s="268"/>
      <c r="CYG440" s="268"/>
      <c r="CYH440" s="268"/>
      <c r="CYI440" s="268"/>
      <c r="CYJ440" s="268"/>
      <c r="CYK440" s="268"/>
      <c r="CYL440" s="268"/>
      <c r="CYM440" s="268"/>
      <c r="CYN440" s="268"/>
      <c r="CYO440" s="268"/>
      <c r="CYP440" s="268"/>
      <c r="CYQ440" s="268"/>
      <c r="CYR440" s="268"/>
      <c r="CYS440" s="268"/>
      <c r="CYT440" s="268"/>
      <c r="CYU440" s="268"/>
      <c r="CYV440" s="268"/>
      <c r="CYW440" s="268"/>
      <c r="CYX440" s="268"/>
      <c r="CYY440" s="268"/>
      <c r="CYZ440" s="268"/>
      <c r="CZA440" s="268"/>
      <c r="CZB440" s="268"/>
      <c r="CZC440" s="268"/>
      <c r="CZD440" s="268"/>
      <c r="CZE440" s="268"/>
      <c r="CZF440" s="268"/>
      <c r="CZG440" s="268"/>
      <c r="CZH440" s="268"/>
      <c r="CZI440" s="268"/>
      <c r="CZJ440" s="268"/>
      <c r="CZK440" s="268"/>
      <c r="CZL440" s="268"/>
      <c r="CZM440" s="268"/>
      <c r="CZN440" s="268"/>
      <c r="CZO440" s="268"/>
      <c r="CZP440" s="268"/>
      <c r="CZQ440" s="268"/>
      <c r="CZR440" s="268"/>
      <c r="CZS440" s="268"/>
      <c r="CZT440" s="268"/>
      <c r="CZU440" s="268"/>
      <c r="CZV440" s="268"/>
      <c r="CZW440" s="268"/>
      <c r="CZX440" s="268"/>
      <c r="CZY440" s="268"/>
      <c r="CZZ440" s="268"/>
      <c r="DAA440" s="268"/>
      <c r="DAB440" s="268"/>
      <c r="DAC440" s="268"/>
      <c r="DAD440" s="268"/>
      <c r="DAE440" s="268"/>
      <c r="DAF440" s="268"/>
      <c r="DAG440" s="268"/>
      <c r="DAH440" s="268"/>
      <c r="DAI440" s="268"/>
      <c r="DAJ440" s="268"/>
      <c r="DAK440" s="268"/>
      <c r="DAL440" s="268"/>
      <c r="DAM440" s="268"/>
      <c r="DAN440" s="268"/>
      <c r="DAO440" s="268"/>
      <c r="DAP440" s="268"/>
      <c r="DAQ440" s="268"/>
      <c r="DAR440" s="268"/>
      <c r="DAS440" s="268"/>
      <c r="DAT440" s="268"/>
      <c r="DAU440" s="268"/>
      <c r="DAV440" s="268"/>
      <c r="DAW440" s="268"/>
      <c r="DAX440" s="268"/>
      <c r="DAY440" s="268"/>
      <c r="DAZ440" s="268"/>
      <c r="DBA440" s="268"/>
      <c r="DBB440" s="268"/>
      <c r="DBC440" s="268"/>
      <c r="DBD440" s="268"/>
      <c r="DBE440" s="268"/>
      <c r="DBF440" s="268"/>
      <c r="DBG440" s="268"/>
      <c r="DBH440" s="268"/>
      <c r="DBI440" s="268"/>
      <c r="DBJ440" s="268"/>
      <c r="DBK440" s="268"/>
      <c r="DBL440" s="268"/>
      <c r="DBM440" s="268"/>
      <c r="DBN440" s="268"/>
      <c r="DBO440" s="268"/>
      <c r="DBP440" s="268"/>
      <c r="DBQ440" s="268"/>
      <c r="DBR440" s="268"/>
      <c r="DBS440" s="268"/>
      <c r="DBT440" s="268"/>
      <c r="DBU440" s="268"/>
      <c r="DBV440" s="268"/>
      <c r="DBW440" s="268"/>
      <c r="DBX440" s="268"/>
      <c r="DBY440" s="268"/>
      <c r="DBZ440" s="268"/>
      <c r="DCA440" s="268"/>
      <c r="DCB440" s="268"/>
      <c r="DCC440" s="268"/>
      <c r="DCD440" s="268"/>
      <c r="DCE440" s="268"/>
      <c r="DCF440" s="268"/>
      <c r="DCG440" s="268"/>
      <c r="DCH440" s="268"/>
      <c r="DCI440" s="268"/>
      <c r="DCJ440" s="268"/>
      <c r="DCK440" s="268"/>
      <c r="DCL440" s="268"/>
      <c r="DCM440" s="268"/>
      <c r="DCN440" s="268"/>
      <c r="DCO440" s="268"/>
      <c r="DCP440" s="268"/>
      <c r="DCQ440" s="268"/>
      <c r="DCR440" s="268"/>
      <c r="DCS440" s="268"/>
      <c r="DCT440" s="268"/>
      <c r="DCU440" s="268"/>
      <c r="DCV440" s="268"/>
      <c r="DCW440" s="268"/>
      <c r="DCX440" s="268"/>
      <c r="DCY440" s="268"/>
      <c r="DCZ440" s="268"/>
      <c r="DDA440" s="268"/>
      <c r="DDB440" s="268"/>
      <c r="DDC440" s="268"/>
      <c r="DDD440" s="268"/>
      <c r="DDE440" s="268"/>
      <c r="DDF440" s="268"/>
      <c r="DDG440" s="268"/>
      <c r="DDH440" s="268"/>
      <c r="DDI440" s="268"/>
      <c r="DDJ440" s="268"/>
      <c r="DDK440" s="268"/>
      <c r="DDL440" s="268"/>
      <c r="DDM440" s="268"/>
      <c r="DDN440" s="268"/>
      <c r="DDO440" s="268"/>
      <c r="DDP440" s="268"/>
      <c r="DDQ440" s="268"/>
      <c r="DDR440" s="268"/>
      <c r="DDS440" s="268"/>
      <c r="DDT440" s="268"/>
      <c r="DDU440" s="268"/>
      <c r="DDV440" s="268"/>
      <c r="DDW440" s="268"/>
      <c r="DDX440" s="268"/>
      <c r="DDY440" s="268"/>
      <c r="DDZ440" s="268"/>
      <c r="DEA440" s="268"/>
      <c r="DEB440" s="268"/>
      <c r="DEC440" s="268"/>
      <c r="DED440" s="268"/>
      <c r="DEE440" s="268"/>
      <c r="DEF440" s="268"/>
      <c r="DEG440" s="268"/>
      <c r="DEH440" s="268"/>
      <c r="DEI440" s="268"/>
      <c r="DEJ440" s="268"/>
      <c r="DEK440" s="268"/>
      <c r="DEL440" s="268"/>
      <c r="DEM440" s="268"/>
      <c r="DEN440" s="268"/>
      <c r="DEO440" s="268"/>
      <c r="DEP440" s="268"/>
      <c r="DEQ440" s="268"/>
      <c r="DER440" s="268"/>
      <c r="DES440" s="268"/>
      <c r="DET440" s="268"/>
      <c r="DEU440" s="268"/>
      <c r="DEV440" s="268"/>
      <c r="DEW440" s="268"/>
      <c r="DEX440" s="268"/>
      <c r="DEY440" s="268"/>
      <c r="DEZ440" s="268"/>
      <c r="DFA440" s="268"/>
      <c r="DFB440" s="268"/>
      <c r="DFC440" s="268"/>
      <c r="DFD440" s="268"/>
      <c r="DFE440" s="268"/>
      <c r="DFF440" s="268"/>
      <c r="DFG440" s="268"/>
      <c r="DFH440" s="268"/>
      <c r="DFI440" s="268"/>
      <c r="DFJ440" s="268"/>
      <c r="DFK440" s="268"/>
      <c r="DFL440" s="268"/>
      <c r="DFM440" s="268"/>
      <c r="DFN440" s="268"/>
      <c r="DFO440" s="268"/>
      <c r="DFP440" s="268"/>
      <c r="DFQ440" s="268"/>
      <c r="DFR440" s="268"/>
      <c r="DFS440" s="268"/>
      <c r="DFT440" s="268"/>
      <c r="DFU440" s="268"/>
      <c r="DFV440" s="268"/>
      <c r="DFW440" s="268"/>
      <c r="DFX440" s="268"/>
      <c r="DFY440" s="268"/>
      <c r="DFZ440" s="268"/>
      <c r="DGA440" s="268"/>
      <c r="DGB440" s="268"/>
      <c r="DGC440" s="268"/>
      <c r="DGD440" s="268"/>
      <c r="DGE440" s="268"/>
      <c r="DGF440" s="268"/>
      <c r="DGG440" s="268"/>
      <c r="DGH440" s="268"/>
      <c r="DGI440" s="268"/>
      <c r="DGJ440" s="268"/>
      <c r="DGK440" s="268"/>
      <c r="DGL440" s="268"/>
      <c r="DGM440" s="268"/>
      <c r="DGN440" s="268"/>
      <c r="DGO440" s="268"/>
      <c r="DGP440" s="268"/>
      <c r="DGQ440" s="268"/>
      <c r="DGR440" s="268"/>
      <c r="DGS440" s="268"/>
      <c r="DGT440" s="268"/>
      <c r="DGU440" s="268"/>
      <c r="DGV440" s="268"/>
      <c r="DGW440" s="268"/>
      <c r="DGX440" s="268"/>
      <c r="DGY440" s="268"/>
      <c r="DGZ440" s="268"/>
      <c r="DHA440" s="268"/>
      <c r="DHB440" s="268"/>
      <c r="DHC440" s="268"/>
      <c r="DHD440" s="268"/>
      <c r="DHE440" s="268"/>
      <c r="DHF440" s="268"/>
      <c r="DHG440" s="268"/>
      <c r="DHH440" s="268"/>
      <c r="DHI440" s="268"/>
      <c r="DHJ440" s="268"/>
      <c r="DHK440" s="268"/>
      <c r="DHL440" s="268"/>
      <c r="DHM440" s="268"/>
      <c r="DHN440" s="268"/>
      <c r="DHO440" s="268"/>
      <c r="DHP440" s="268"/>
      <c r="DHQ440" s="268"/>
      <c r="DHR440" s="268"/>
      <c r="DHS440" s="268"/>
      <c r="DHT440" s="268"/>
      <c r="DHU440" s="268"/>
      <c r="DHV440" s="268"/>
      <c r="DHW440" s="268"/>
      <c r="DHX440" s="268"/>
      <c r="DHY440" s="268"/>
      <c r="DHZ440" s="268"/>
      <c r="DIA440" s="268"/>
      <c r="DIB440" s="268"/>
      <c r="DIC440" s="268"/>
      <c r="DID440" s="268"/>
      <c r="DIE440" s="268"/>
      <c r="DIF440" s="268"/>
      <c r="DIG440" s="268"/>
      <c r="DIH440" s="268"/>
      <c r="DII440" s="268"/>
      <c r="DIJ440" s="268"/>
      <c r="DIK440" s="268"/>
      <c r="DIL440" s="268"/>
      <c r="DIM440" s="268"/>
      <c r="DIN440" s="268"/>
      <c r="DIO440" s="268"/>
      <c r="DIP440" s="268"/>
      <c r="DIQ440" s="268"/>
      <c r="DIR440" s="268"/>
      <c r="DIS440" s="268"/>
      <c r="DIT440" s="268"/>
      <c r="DIU440" s="268"/>
      <c r="DIV440" s="268"/>
      <c r="DIW440" s="268"/>
      <c r="DIX440" s="268"/>
      <c r="DIY440" s="268"/>
      <c r="DIZ440" s="268"/>
      <c r="DJA440" s="268"/>
      <c r="DJB440" s="268"/>
      <c r="DJC440" s="268"/>
      <c r="DJD440" s="268"/>
      <c r="DJE440" s="268"/>
      <c r="DJF440" s="268"/>
      <c r="DJG440" s="268"/>
      <c r="DJH440" s="268"/>
      <c r="DJI440" s="268"/>
      <c r="DJJ440" s="268"/>
      <c r="DJK440" s="268"/>
      <c r="DJL440" s="268"/>
      <c r="DJM440" s="268"/>
      <c r="DJN440" s="268"/>
      <c r="DJO440" s="268"/>
      <c r="DJP440" s="268"/>
      <c r="DJQ440" s="268"/>
      <c r="DJR440" s="268"/>
      <c r="DJS440" s="268"/>
      <c r="DJT440" s="268"/>
      <c r="DJU440" s="268"/>
      <c r="DJV440" s="268"/>
      <c r="DJW440" s="268"/>
      <c r="DJX440" s="268"/>
      <c r="DJY440" s="268"/>
      <c r="DJZ440" s="268"/>
      <c r="DKA440" s="268"/>
      <c r="DKB440" s="268"/>
      <c r="DKC440" s="268"/>
      <c r="DKD440" s="268"/>
      <c r="DKE440" s="268"/>
      <c r="DKF440" s="268"/>
      <c r="DKG440" s="268"/>
      <c r="DKH440" s="268"/>
      <c r="DKI440" s="268"/>
      <c r="DKJ440" s="268"/>
      <c r="DKK440" s="268"/>
      <c r="DKL440" s="268"/>
      <c r="DKM440" s="268"/>
      <c r="DKN440" s="268"/>
      <c r="DKO440" s="268"/>
      <c r="DKP440" s="268"/>
      <c r="DKQ440" s="268"/>
      <c r="DKR440" s="268"/>
      <c r="DKS440" s="268"/>
      <c r="DKT440" s="268"/>
      <c r="DKU440" s="268"/>
      <c r="DKV440" s="268"/>
      <c r="DKW440" s="268"/>
      <c r="DKX440" s="268"/>
      <c r="DKY440" s="268"/>
      <c r="DKZ440" s="268"/>
      <c r="DLA440" s="268"/>
      <c r="DLB440" s="268"/>
      <c r="DLC440" s="268"/>
      <c r="DLD440" s="268"/>
      <c r="DLE440" s="268"/>
      <c r="DLF440" s="268"/>
      <c r="DLG440" s="268"/>
      <c r="DLH440" s="268"/>
      <c r="DLI440" s="268"/>
      <c r="DLJ440" s="268"/>
      <c r="DLK440" s="268"/>
      <c r="DLL440" s="268"/>
      <c r="DLM440" s="268"/>
      <c r="DLN440" s="268"/>
      <c r="DLO440" s="268"/>
      <c r="DLP440" s="268"/>
      <c r="DLQ440" s="268"/>
      <c r="DLR440" s="268"/>
      <c r="DLS440" s="268"/>
      <c r="DLT440" s="268"/>
      <c r="DLU440" s="268"/>
      <c r="DLV440" s="268"/>
      <c r="DLW440" s="268"/>
      <c r="DLX440" s="268"/>
      <c r="DLY440" s="268"/>
      <c r="DLZ440" s="268"/>
      <c r="DMA440" s="268"/>
      <c r="DMB440" s="268"/>
      <c r="DMC440" s="268"/>
      <c r="DMD440" s="268"/>
      <c r="DME440" s="268"/>
      <c r="DMF440" s="268"/>
      <c r="DMG440" s="268"/>
      <c r="DMH440" s="268"/>
      <c r="DMI440" s="268"/>
      <c r="DMJ440" s="268"/>
      <c r="DMK440" s="268"/>
      <c r="DML440" s="268"/>
      <c r="DMM440" s="268"/>
      <c r="DMN440" s="268"/>
      <c r="DMO440" s="268"/>
      <c r="DMP440" s="268"/>
      <c r="DMQ440" s="268"/>
      <c r="DMR440" s="268"/>
      <c r="DMS440" s="268"/>
      <c r="DMT440" s="268"/>
      <c r="DMU440" s="268"/>
      <c r="DMV440" s="268"/>
      <c r="DMW440" s="268"/>
      <c r="DMX440" s="268"/>
      <c r="DMY440" s="268"/>
      <c r="DMZ440" s="268"/>
      <c r="DNA440" s="268"/>
      <c r="DNB440" s="268"/>
      <c r="DNC440" s="268"/>
      <c r="DND440" s="268"/>
      <c r="DNE440" s="268"/>
      <c r="DNF440" s="268"/>
      <c r="DNG440" s="268"/>
      <c r="DNH440" s="268"/>
      <c r="DNI440" s="268"/>
      <c r="DNJ440" s="268"/>
      <c r="DNK440" s="268"/>
      <c r="DNL440" s="268"/>
      <c r="DNM440" s="268"/>
      <c r="DNN440" s="268"/>
      <c r="DNO440" s="268"/>
      <c r="DNP440" s="268"/>
      <c r="DNQ440" s="268"/>
      <c r="DNR440" s="268"/>
      <c r="DNS440" s="268"/>
      <c r="DNT440" s="268"/>
      <c r="DNU440" s="268"/>
      <c r="DNV440" s="268"/>
      <c r="DNW440" s="268"/>
      <c r="DNX440" s="268"/>
      <c r="DNY440" s="268"/>
      <c r="DNZ440" s="268"/>
      <c r="DOA440" s="268"/>
      <c r="DOB440" s="268"/>
      <c r="DOC440" s="268"/>
      <c r="DOD440" s="268"/>
      <c r="DOE440" s="268"/>
      <c r="DOF440" s="268"/>
      <c r="DOG440" s="268"/>
      <c r="DOH440" s="268"/>
      <c r="DOI440" s="268"/>
      <c r="DOJ440" s="268"/>
      <c r="DOK440" s="268"/>
      <c r="DOL440" s="268"/>
      <c r="DOM440" s="268"/>
      <c r="DON440" s="268"/>
      <c r="DOO440" s="268"/>
      <c r="DOP440" s="268"/>
      <c r="DOQ440" s="268"/>
      <c r="DOR440" s="268"/>
      <c r="DOS440" s="268"/>
      <c r="DOT440" s="268"/>
      <c r="DOU440" s="268"/>
      <c r="DOV440" s="268"/>
      <c r="DOW440" s="268"/>
      <c r="DOX440" s="268"/>
      <c r="DOY440" s="268"/>
      <c r="DOZ440" s="268"/>
      <c r="DPA440" s="268"/>
      <c r="DPB440" s="268"/>
      <c r="DPC440" s="268"/>
      <c r="DPD440" s="268"/>
      <c r="DPE440" s="268"/>
      <c r="DPF440" s="268"/>
      <c r="DPG440" s="268"/>
      <c r="DPH440" s="268"/>
      <c r="DPI440" s="268"/>
      <c r="DPJ440" s="268"/>
      <c r="DPK440" s="268"/>
      <c r="DPL440" s="268"/>
      <c r="DPM440" s="268"/>
      <c r="DPN440" s="268"/>
      <c r="DPO440" s="268"/>
      <c r="DPP440" s="268"/>
      <c r="DPQ440" s="268"/>
      <c r="DPR440" s="268"/>
      <c r="DPS440" s="268"/>
      <c r="DPT440" s="268"/>
      <c r="DPU440" s="268"/>
      <c r="DPV440" s="268"/>
      <c r="DPW440" s="268"/>
      <c r="DPX440" s="268"/>
      <c r="DPY440" s="268"/>
      <c r="DPZ440" s="268"/>
      <c r="DQA440" s="268"/>
      <c r="DQB440" s="268"/>
      <c r="DQC440" s="268"/>
      <c r="DQD440" s="268"/>
      <c r="DQE440" s="268"/>
      <c r="DQF440" s="268"/>
      <c r="DQG440" s="268"/>
      <c r="DQH440" s="268"/>
      <c r="DQI440" s="268"/>
      <c r="DQJ440" s="268"/>
      <c r="DQK440" s="268"/>
      <c r="DQL440" s="268"/>
      <c r="DQM440" s="268"/>
      <c r="DQN440" s="268"/>
      <c r="DQO440" s="268"/>
      <c r="DQP440" s="268"/>
      <c r="DQQ440" s="268"/>
      <c r="DQR440" s="268"/>
      <c r="DQS440" s="268"/>
      <c r="DQT440" s="268"/>
      <c r="DQU440" s="268"/>
      <c r="DQV440" s="268"/>
      <c r="DQW440" s="268"/>
      <c r="DQX440" s="268"/>
      <c r="DQY440" s="268"/>
      <c r="DQZ440" s="268"/>
      <c r="DRA440" s="268"/>
      <c r="DRB440" s="268"/>
      <c r="DRC440" s="268"/>
      <c r="DRD440" s="268"/>
      <c r="DRE440" s="268"/>
      <c r="DRF440" s="268"/>
      <c r="DRG440" s="268"/>
      <c r="DRH440" s="268"/>
      <c r="DRI440" s="268"/>
      <c r="DRJ440" s="268"/>
      <c r="DRK440" s="268"/>
      <c r="DRL440" s="268"/>
      <c r="DRM440" s="268"/>
      <c r="DRN440" s="268"/>
      <c r="DRO440" s="268"/>
      <c r="DRP440" s="268"/>
      <c r="DRQ440" s="268"/>
      <c r="DRR440" s="268"/>
      <c r="DRS440" s="268"/>
      <c r="DRT440" s="268"/>
      <c r="DRU440" s="268"/>
      <c r="DRV440" s="268"/>
      <c r="DRW440" s="268"/>
      <c r="DRX440" s="268"/>
      <c r="DRY440" s="268"/>
      <c r="DRZ440" s="268"/>
      <c r="DSA440" s="268"/>
      <c r="DSB440" s="268"/>
      <c r="DSC440" s="268"/>
      <c r="DSD440" s="268"/>
      <c r="DSE440" s="268"/>
      <c r="DSF440" s="268"/>
      <c r="DSG440" s="268"/>
      <c r="DSH440" s="268"/>
      <c r="DSI440" s="268"/>
      <c r="DSJ440" s="268"/>
      <c r="DSK440" s="268"/>
      <c r="DSL440" s="268"/>
      <c r="DSM440" s="268"/>
      <c r="DSN440" s="268"/>
      <c r="DSO440" s="268"/>
      <c r="DSP440" s="268"/>
      <c r="DSQ440" s="268"/>
      <c r="DSR440" s="268"/>
      <c r="DSS440" s="268"/>
      <c r="DST440" s="268"/>
      <c r="DSU440" s="268"/>
      <c r="DSV440" s="268"/>
      <c r="DSW440" s="268"/>
      <c r="DSX440" s="268"/>
      <c r="DSY440" s="268"/>
      <c r="DSZ440" s="268"/>
      <c r="DTA440" s="268"/>
      <c r="DTB440" s="268"/>
      <c r="DTC440" s="268"/>
      <c r="DTD440" s="268"/>
      <c r="DTE440" s="268"/>
      <c r="DTF440" s="268"/>
      <c r="DTG440" s="268"/>
      <c r="DTH440" s="268"/>
      <c r="DTI440" s="268"/>
      <c r="DTJ440" s="268"/>
      <c r="DTK440" s="268"/>
      <c r="DTL440" s="268"/>
      <c r="DTM440" s="268"/>
      <c r="DTN440" s="268"/>
      <c r="DTO440" s="268"/>
      <c r="DTP440" s="268"/>
      <c r="DTQ440" s="268"/>
      <c r="DTR440" s="268"/>
      <c r="DTS440" s="268"/>
      <c r="DTT440" s="268"/>
      <c r="DTU440" s="268"/>
      <c r="DTV440" s="268"/>
      <c r="DTW440" s="268"/>
      <c r="DTX440" s="268"/>
      <c r="DTY440" s="268"/>
      <c r="DTZ440" s="268"/>
      <c r="DUA440" s="268"/>
      <c r="DUB440" s="268"/>
      <c r="DUC440" s="268"/>
      <c r="DUD440" s="268"/>
      <c r="DUE440" s="268"/>
      <c r="DUF440" s="268"/>
      <c r="DUG440" s="268"/>
      <c r="DUH440" s="268"/>
      <c r="DUI440" s="268"/>
      <c r="DUJ440" s="268"/>
      <c r="DUK440" s="268"/>
      <c r="DUL440" s="268"/>
      <c r="DUM440" s="268"/>
      <c r="DUN440" s="268"/>
      <c r="DUO440" s="268"/>
      <c r="DUP440" s="268"/>
      <c r="DUQ440" s="268"/>
      <c r="DUR440" s="268"/>
      <c r="DUS440" s="268"/>
      <c r="DUT440" s="268"/>
      <c r="DUU440" s="268"/>
      <c r="DUV440" s="268"/>
      <c r="DUW440" s="268"/>
      <c r="DUX440" s="268"/>
      <c r="DUY440" s="268"/>
      <c r="DUZ440" s="268"/>
      <c r="DVA440" s="268"/>
      <c r="DVB440" s="268"/>
      <c r="DVC440" s="268"/>
      <c r="DVD440" s="268"/>
      <c r="DVE440" s="268"/>
      <c r="DVF440" s="268"/>
      <c r="DVG440" s="268"/>
      <c r="DVH440" s="268"/>
      <c r="DVI440" s="268"/>
      <c r="DVJ440" s="268"/>
      <c r="DVK440" s="268"/>
      <c r="DVL440" s="268"/>
      <c r="DVM440" s="268"/>
      <c r="DVN440" s="268"/>
      <c r="DVO440" s="268"/>
      <c r="DVP440" s="268"/>
      <c r="DVQ440" s="268"/>
      <c r="DVR440" s="268"/>
      <c r="DVS440" s="268"/>
      <c r="DVT440" s="268"/>
      <c r="DVU440" s="268"/>
      <c r="DVV440" s="268"/>
      <c r="DVW440" s="268"/>
      <c r="DVX440" s="268"/>
      <c r="DVY440" s="268"/>
      <c r="DVZ440" s="268"/>
      <c r="DWA440" s="268"/>
      <c r="DWB440" s="268"/>
      <c r="DWC440" s="268"/>
      <c r="DWD440" s="268"/>
      <c r="DWE440" s="268"/>
      <c r="DWF440" s="268"/>
      <c r="DWG440" s="268"/>
      <c r="DWH440" s="268"/>
      <c r="DWI440" s="268"/>
      <c r="DWJ440" s="268"/>
      <c r="DWK440" s="268"/>
      <c r="DWL440" s="268"/>
      <c r="DWM440" s="268"/>
      <c r="DWN440" s="268"/>
      <c r="DWO440" s="268"/>
      <c r="DWP440" s="268"/>
      <c r="DWQ440" s="268"/>
      <c r="DWR440" s="268"/>
      <c r="DWS440" s="268"/>
      <c r="DWT440" s="268"/>
      <c r="DWU440" s="268"/>
      <c r="DWV440" s="268"/>
      <c r="DWW440" s="268"/>
      <c r="DWX440" s="268"/>
      <c r="DWY440" s="268"/>
      <c r="DWZ440" s="268"/>
      <c r="DXA440" s="268"/>
      <c r="DXB440" s="268"/>
      <c r="DXC440" s="268"/>
      <c r="DXD440" s="268"/>
      <c r="DXE440" s="268"/>
      <c r="DXF440" s="268"/>
      <c r="DXG440" s="268"/>
      <c r="DXH440" s="268"/>
      <c r="DXI440" s="268"/>
      <c r="DXJ440" s="268"/>
      <c r="DXK440" s="268"/>
      <c r="DXL440" s="268"/>
      <c r="DXM440" s="268"/>
      <c r="DXN440" s="268"/>
      <c r="DXO440" s="268"/>
      <c r="DXP440" s="268"/>
      <c r="DXQ440" s="268"/>
      <c r="DXR440" s="268"/>
      <c r="DXS440" s="268"/>
      <c r="DXT440" s="268"/>
      <c r="DXU440" s="268"/>
      <c r="DXV440" s="268"/>
      <c r="DXW440" s="268"/>
      <c r="DXX440" s="268"/>
      <c r="DXY440" s="268"/>
      <c r="DXZ440" s="268"/>
      <c r="DYA440" s="268"/>
      <c r="DYB440" s="268"/>
      <c r="DYC440" s="268"/>
      <c r="DYD440" s="268"/>
      <c r="DYE440" s="268"/>
      <c r="DYF440" s="268"/>
      <c r="DYG440" s="268"/>
      <c r="DYH440" s="268"/>
      <c r="DYI440" s="268"/>
      <c r="DYJ440" s="268"/>
      <c r="DYK440" s="268"/>
      <c r="DYL440" s="268"/>
      <c r="DYM440" s="268"/>
      <c r="DYN440" s="268"/>
      <c r="DYO440" s="268"/>
      <c r="DYP440" s="268"/>
      <c r="DYQ440" s="268"/>
      <c r="DYR440" s="268"/>
      <c r="DYS440" s="268"/>
      <c r="DYT440" s="268"/>
      <c r="DYU440" s="268"/>
      <c r="DYV440" s="268"/>
      <c r="DYW440" s="268"/>
      <c r="DYX440" s="268"/>
      <c r="DYY440" s="268"/>
      <c r="DYZ440" s="268"/>
      <c r="DZA440" s="268"/>
      <c r="DZB440" s="268"/>
      <c r="DZC440" s="268"/>
      <c r="DZD440" s="268"/>
      <c r="DZE440" s="268"/>
      <c r="DZF440" s="268"/>
      <c r="DZG440" s="268"/>
      <c r="DZH440" s="268"/>
      <c r="DZI440" s="268"/>
      <c r="DZJ440" s="268"/>
      <c r="DZK440" s="268"/>
      <c r="DZL440" s="268"/>
      <c r="DZM440" s="268"/>
      <c r="DZN440" s="268"/>
      <c r="DZO440" s="268"/>
      <c r="DZP440" s="268"/>
      <c r="DZQ440" s="268"/>
      <c r="DZR440" s="268"/>
      <c r="DZS440" s="268"/>
      <c r="DZT440" s="268"/>
      <c r="DZU440" s="268"/>
      <c r="DZV440" s="268"/>
      <c r="DZW440" s="268"/>
      <c r="DZX440" s="268"/>
      <c r="DZY440" s="268"/>
      <c r="DZZ440" s="268"/>
      <c r="EAA440" s="268"/>
      <c r="EAB440" s="268"/>
      <c r="EAC440" s="268"/>
      <c r="EAD440" s="268"/>
      <c r="EAE440" s="268"/>
      <c r="EAF440" s="268"/>
      <c r="EAG440" s="268"/>
      <c r="EAH440" s="268"/>
      <c r="EAI440" s="268"/>
      <c r="EAJ440" s="268"/>
      <c r="EAK440" s="268"/>
      <c r="EAL440" s="268"/>
      <c r="EAM440" s="268"/>
      <c r="EAN440" s="268"/>
      <c r="EAO440" s="268"/>
      <c r="EAP440" s="268"/>
      <c r="EAQ440" s="268"/>
      <c r="EAR440" s="268"/>
      <c r="EAS440" s="268"/>
      <c r="EAT440" s="268"/>
      <c r="EAU440" s="268"/>
      <c r="EAV440" s="268"/>
      <c r="EAW440" s="268"/>
      <c r="EAX440" s="268"/>
      <c r="EAY440" s="268"/>
      <c r="EAZ440" s="268"/>
      <c r="EBA440" s="268"/>
      <c r="EBB440" s="268"/>
      <c r="EBC440" s="268"/>
      <c r="EBD440" s="268"/>
      <c r="EBE440" s="268"/>
      <c r="EBF440" s="268"/>
      <c r="EBG440" s="268"/>
      <c r="EBH440" s="268"/>
      <c r="EBI440" s="268"/>
      <c r="EBJ440" s="268"/>
      <c r="EBK440" s="268"/>
      <c r="EBL440" s="268"/>
      <c r="EBM440" s="268"/>
      <c r="EBN440" s="268"/>
      <c r="EBO440" s="268"/>
      <c r="EBP440" s="268"/>
      <c r="EBQ440" s="268"/>
      <c r="EBR440" s="268"/>
      <c r="EBS440" s="268"/>
      <c r="EBT440" s="268"/>
      <c r="EBU440" s="268"/>
      <c r="EBV440" s="268"/>
      <c r="EBW440" s="268"/>
      <c r="EBX440" s="268"/>
      <c r="EBY440" s="268"/>
      <c r="EBZ440" s="268"/>
      <c r="ECA440" s="268"/>
      <c r="ECB440" s="268"/>
      <c r="ECC440" s="268"/>
      <c r="ECD440" s="268"/>
      <c r="ECE440" s="268"/>
      <c r="ECF440" s="268"/>
      <c r="ECG440" s="268"/>
      <c r="ECH440" s="268"/>
      <c r="ECI440" s="268"/>
      <c r="ECJ440" s="268"/>
      <c r="ECK440" s="268"/>
      <c r="ECL440" s="268"/>
      <c r="ECM440" s="268"/>
      <c r="ECN440" s="268"/>
      <c r="ECO440" s="268"/>
      <c r="ECP440" s="268"/>
      <c r="ECQ440" s="268"/>
      <c r="ECR440" s="268"/>
      <c r="ECS440" s="268"/>
      <c r="ECT440" s="268"/>
      <c r="ECU440" s="268"/>
      <c r="ECV440" s="268"/>
      <c r="ECW440" s="268"/>
      <c r="ECX440" s="268"/>
      <c r="ECY440" s="268"/>
      <c r="ECZ440" s="268"/>
      <c r="EDA440" s="268"/>
      <c r="EDB440" s="268"/>
      <c r="EDC440" s="268"/>
      <c r="EDD440" s="268"/>
      <c r="EDE440" s="268"/>
      <c r="EDF440" s="268"/>
      <c r="EDG440" s="268"/>
      <c r="EDH440" s="268"/>
      <c r="EDI440" s="268"/>
      <c r="EDJ440" s="268"/>
      <c r="EDK440" s="268"/>
      <c r="EDL440" s="268"/>
      <c r="EDM440" s="268"/>
      <c r="EDN440" s="268"/>
      <c r="EDO440" s="268"/>
      <c r="EDP440" s="268"/>
      <c r="EDQ440" s="268"/>
      <c r="EDR440" s="268"/>
      <c r="EDS440" s="268"/>
      <c r="EDT440" s="268"/>
      <c r="EDU440" s="268"/>
      <c r="EDV440" s="268"/>
      <c r="EDW440" s="268"/>
      <c r="EDX440" s="268"/>
      <c r="EDY440" s="268"/>
      <c r="EDZ440" s="268"/>
      <c r="EEA440" s="268"/>
      <c r="EEB440" s="268"/>
      <c r="EEC440" s="268"/>
      <c r="EED440" s="268"/>
      <c r="EEE440" s="268"/>
      <c r="EEF440" s="268"/>
      <c r="EEG440" s="268"/>
      <c r="EEH440" s="268"/>
      <c r="EEI440" s="268"/>
      <c r="EEJ440" s="268"/>
      <c r="EEK440" s="268"/>
      <c r="EEL440" s="268"/>
      <c r="EEM440" s="268"/>
      <c r="EEN440" s="268"/>
      <c r="EEO440" s="268"/>
      <c r="EEP440" s="268"/>
      <c r="EEQ440" s="268"/>
      <c r="EER440" s="268"/>
      <c r="EES440" s="268"/>
      <c r="EET440" s="268"/>
      <c r="EEU440" s="268"/>
      <c r="EEV440" s="268"/>
      <c r="EEW440" s="268"/>
      <c r="EEX440" s="268"/>
      <c r="EEY440" s="268"/>
      <c r="EEZ440" s="268"/>
      <c r="EFA440" s="268"/>
      <c r="EFB440" s="268"/>
      <c r="EFC440" s="268"/>
      <c r="EFD440" s="268"/>
      <c r="EFE440" s="268"/>
      <c r="EFF440" s="268"/>
      <c r="EFG440" s="268"/>
      <c r="EFH440" s="268"/>
      <c r="EFI440" s="268"/>
      <c r="EFJ440" s="268"/>
      <c r="EFK440" s="268"/>
      <c r="EFL440" s="268"/>
      <c r="EFM440" s="268"/>
      <c r="EFN440" s="268"/>
      <c r="EFO440" s="268"/>
      <c r="EFP440" s="268"/>
      <c r="EFQ440" s="268"/>
      <c r="EFR440" s="268"/>
      <c r="EFS440" s="268"/>
      <c r="EFT440" s="268"/>
      <c r="EFU440" s="268"/>
      <c r="EFV440" s="268"/>
      <c r="EFW440" s="268"/>
      <c r="EFX440" s="268"/>
      <c r="EFY440" s="268"/>
      <c r="EFZ440" s="268"/>
      <c r="EGA440" s="268"/>
      <c r="EGB440" s="268"/>
      <c r="EGC440" s="268"/>
      <c r="EGD440" s="268"/>
      <c r="EGE440" s="268"/>
      <c r="EGF440" s="268"/>
      <c r="EGG440" s="268"/>
      <c r="EGH440" s="268"/>
      <c r="EGI440" s="268"/>
      <c r="EGJ440" s="268"/>
      <c r="EGK440" s="268"/>
      <c r="EGL440" s="268"/>
      <c r="EGM440" s="268"/>
      <c r="EGN440" s="268"/>
      <c r="EGO440" s="268"/>
      <c r="EGP440" s="268"/>
      <c r="EGQ440" s="268"/>
      <c r="EGR440" s="268"/>
      <c r="EGS440" s="268"/>
      <c r="EGT440" s="268"/>
      <c r="EGU440" s="268"/>
      <c r="EGV440" s="268"/>
      <c r="EGW440" s="268"/>
      <c r="EGX440" s="268"/>
      <c r="EGY440" s="268"/>
      <c r="EGZ440" s="268"/>
      <c r="EHA440" s="268"/>
      <c r="EHB440" s="268"/>
      <c r="EHC440" s="268"/>
      <c r="EHD440" s="268"/>
      <c r="EHE440" s="268"/>
      <c r="EHF440" s="268"/>
      <c r="EHG440" s="268"/>
      <c r="EHH440" s="268"/>
      <c r="EHI440" s="268"/>
      <c r="EHJ440" s="268"/>
      <c r="EHK440" s="268"/>
      <c r="EHL440" s="268"/>
      <c r="EHM440" s="268"/>
      <c r="EHN440" s="268"/>
      <c r="EHO440" s="268"/>
      <c r="EHP440" s="268"/>
      <c r="EHQ440" s="268"/>
      <c r="EHR440" s="268"/>
      <c r="EHS440" s="268"/>
      <c r="EHT440" s="268"/>
      <c r="EHU440" s="268"/>
      <c r="EHV440" s="268"/>
      <c r="EHW440" s="268"/>
      <c r="EHX440" s="268"/>
      <c r="EHY440" s="268"/>
      <c r="EHZ440" s="268"/>
      <c r="EIA440" s="268"/>
      <c r="EIB440" s="268"/>
      <c r="EIC440" s="268"/>
      <c r="EID440" s="268"/>
      <c r="EIE440" s="268"/>
      <c r="EIF440" s="268"/>
      <c r="EIG440" s="268"/>
      <c r="EIH440" s="268"/>
      <c r="EII440" s="268"/>
      <c r="EIJ440" s="268"/>
      <c r="EIK440" s="268"/>
      <c r="EIL440" s="268"/>
      <c r="EIM440" s="268"/>
      <c r="EIN440" s="268"/>
      <c r="EIO440" s="268"/>
      <c r="EIP440" s="268"/>
      <c r="EIQ440" s="268"/>
      <c r="EIR440" s="268"/>
      <c r="EIS440" s="268"/>
      <c r="EIT440" s="268"/>
      <c r="EIU440" s="268"/>
      <c r="EIV440" s="268"/>
      <c r="EIW440" s="268"/>
      <c r="EIX440" s="268"/>
      <c r="EIY440" s="268"/>
      <c r="EIZ440" s="268"/>
      <c r="EJA440" s="268"/>
      <c r="EJB440" s="268"/>
      <c r="EJC440" s="268"/>
      <c r="EJD440" s="268"/>
      <c r="EJE440" s="268"/>
      <c r="EJF440" s="268"/>
      <c r="EJG440" s="268"/>
      <c r="EJH440" s="268"/>
      <c r="EJI440" s="268"/>
      <c r="EJJ440" s="268"/>
      <c r="EJK440" s="268"/>
      <c r="EJL440" s="268"/>
      <c r="EJM440" s="268"/>
      <c r="EJN440" s="268"/>
      <c r="EJO440" s="268"/>
      <c r="EJP440" s="268"/>
      <c r="EJQ440" s="268"/>
      <c r="EJR440" s="268"/>
      <c r="EJS440" s="268"/>
      <c r="EJT440" s="268"/>
      <c r="EJU440" s="268"/>
      <c r="EJV440" s="268"/>
      <c r="EJW440" s="268"/>
      <c r="EJX440" s="268"/>
      <c r="EJY440" s="268"/>
      <c r="EJZ440" s="268"/>
      <c r="EKA440" s="268"/>
      <c r="EKB440" s="268"/>
      <c r="EKC440" s="268"/>
      <c r="EKD440" s="268"/>
      <c r="EKE440" s="268"/>
      <c r="EKF440" s="268"/>
      <c r="EKG440" s="268"/>
      <c r="EKH440" s="268"/>
      <c r="EKI440" s="268"/>
      <c r="EKJ440" s="268"/>
      <c r="EKK440" s="268"/>
      <c r="EKL440" s="268"/>
      <c r="EKM440" s="268"/>
      <c r="EKN440" s="268"/>
      <c r="EKO440" s="268"/>
      <c r="EKP440" s="268"/>
      <c r="EKQ440" s="268"/>
      <c r="EKR440" s="268"/>
      <c r="EKS440" s="268"/>
      <c r="EKT440" s="268"/>
      <c r="EKU440" s="268"/>
      <c r="EKV440" s="268"/>
      <c r="EKW440" s="268"/>
      <c r="EKX440" s="268"/>
      <c r="EKY440" s="268"/>
      <c r="EKZ440" s="268"/>
      <c r="ELA440" s="268"/>
      <c r="ELB440" s="268"/>
      <c r="ELC440" s="268"/>
      <c r="ELD440" s="268"/>
      <c r="ELE440" s="268"/>
      <c r="ELF440" s="268"/>
      <c r="ELG440" s="268"/>
      <c r="ELH440" s="268"/>
      <c r="ELI440" s="268"/>
      <c r="ELJ440" s="268"/>
      <c r="ELK440" s="268"/>
      <c r="ELL440" s="268"/>
      <c r="ELM440" s="268"/>
      <c r="ELN440" s="268"/>
      <c r="ELO440" s="268"/>
      <c r="ELP440" s="268"/>
      <c r="ELQ440" s="268"/>
      <c r="ELR440" s="268"/>
      <c r="ELS440" s="268"/>
      <c r="ELT440" s="268"/>
      <c r="ELU440" s="268"/>
      <c r="ELV440" s="268"/>
      <c r="ELW440" s="268"/>
      <c r="ELX440" s="268"/>
      <c r="ELY440" s="268"/>
      <c r="ELZ440" s="268"/>
      <c r="EMA440" s="268"/>
      <c r="EMB440" s="268"/>
      <c r="EMC440" s="268"/>
      <c r="EMD440" s="268"/>
      <c r="EME440" s="268"/>
      <c r="EMF440" s="268"/>
      <c r="EMG440" s="268"/>
      <c r="EMH440" s="268"/>
      <c r="EMI440" s="268"/>
      <c r="EMJ440" s="268"/>
      <c r="EMK440" s="268"/>
      <c r="EML440" s="268"/>
      <c r="EMM440" s="268"/>
      <c r="EMN440" s="268"/>
      <c r="EMO440" s="268"/>
      <c r="EMP440" s="268"/>
      <c r="EMQ440" s="268"/>
      <c r="EMR440" s="268"/>
      <c r="EMS440" s="268"/>
      <c r="EMT440" s="268"/>
      <c r="EMU440" s="268"/>
      <c r="EMV440" s="268"/>
      <c r="EMW440" s="268"/>
      <c r="EMX440" s="268"/>
      <c r="EMY440" s="268"/>
      <c r="EMZ440" s="268"/>
      <c r="ENA440" s="268"/>
      <c r="ENB440" s="268"/>
      <c r="ENC440" s="268"/>
      <c r="END440" s="268"/>
      <c r="ENE440" s="268"/>
      <c r="ENF440" s="268"/>
      <c r="ENG440" s="268"/>
      <c r="ENH440" s="268"/>
      <c r="ENI440" s="268"/>
      <c r="ENJ440" s="268"/>
      <c r="ENK440" s="268"/>
      <c r="ENL440" s="268"/>
      <c r="ENM440" s="268"/>
      <c r="ENN440" s="268"/>
      <c r="ENO440" s="268"/>
      <c r="ENP440" s="268"/>
      <c r="ENQ440" s="268"/>
      <c r="ENR440" s="268"/>
      <c r="ENS440" s="268"/>
      <c r="ENT440" s="268"/>
      <c r="ENU440" s="268"/>
      <c r="ENV440" s="268"/>
      <c r="ENW440" s="268"/>
      <c r="ENX440" s="268"/>
      <c r="ENY440" s="268"/>
      <c r="ENZ440" s="268"/>
      <c r="EOA440" s="268"/>
      <c r="EOB440" s="268"/>
      <c r="EOC440" s="268"/>
      <c r="EOD440" s="268"/>
      <c r="EOE440" s="268"/>
      <c r="EOF440" s="268"/>
      <c r="EOG440" s="268"/>
      <c r="EOH440" s="268"/>
      <c r="EOI440" s="268"/>
      <c r="EOJ440" s="268"/>
      <c r="EOK440" s="268"/>
      <c r="EOL440" s="268"/>
      <c r="EOM440" s="268"/>
      <c r="EON440" s="268"/>
      <c r="EOO440" s="268"/>
      <c r="EOP440" s="268"/>
      <c r="EOQ440" s="268"/>
      <c r="EOR440" s="268"/>
      <c r="EOS440" s="268"/>
      <c r="EOT440" s="268"/>
      <c r="EOU440" s="268"/>
      <c r="EOV440" s="268"/>
      <c r="EOW440" s="268"/>
      <c r="EOX440" s="268"/>
      <c r="EOY440" s="268"/>
      <c r="EOZ440" s="268"/>
      <c r="EPA440" s="268"/>
      <c r="EPB440" s="268"/>
      <c r="EPC440" s="268"/>
      <c r="EPD440" s="268"/>
      <c r="EPE440" s="268"/>
      <c r="EPF440" s="268"/>
      <c r="EPG440" s="268"/>
      <c r="EPH440" s="268"/>
      <c r="EPI440" s="268"/>
      <c r="EPJ440" s="268"/>
      <c r="EPK440" s="268"/>
      <c r="EPL440" s="268"/>
      <c r="EPM440" s="268"/>
      <c r="EPN440" s="268"/>
      <c r="EPO440" s="268"/>
      <c r="EPP440" s="268"/>
      <c r="EPQ440" s="268"/>
      <c r="EPR440" s="268"/>
      <c r="EPS440" s="268"/>
      <c r="EPT440" s="268"/>
      <c r="EPU440" s="268"/>
      <c r="EPV440" s="268"/>
      <c r="EPW440" s="268"/>
      <c r="EPX440" s="268"/>
      <c r="EPY440" s="268"/>
      <c r="EPZ440" s="268"/>
      <c r="EQA440" s="268"/>
      <c r="EQB440" s="268"/>
      <c r="EQC440" s="268"/>
      <c r="EQD440" s="268"/>
      <c r="EQE440" s="268"/>
      <c r="EQF440" s="268"/>
      <c r="EQG440" s="268"/>
      <c r="EQH440" s="268"/>
      <c r="EQI440" s="268"/>
      <c r="EQJ440" s="268"/>
      <c r="EQK440" s="268"/>
      <c r="EQL440" s="268"/>
      <c r="EQM440" s="268"/>
      <c r="EQN440" s="268"/>
      <c r="EQO440" s="268"/>
      <c r="EQP440" s="268"/>
      <c r="EQQ440" s="268"/>
      <c r="EQR440" s="268"/>
      <c r="EQS440" s="268"/>
      <c r="EQT440" s="268"/>
      <c r="EQU440" s="268"/>
      <c r="EQV440" s="268"/>
      <c r="EQW440" s="268"/>
      <c r="EQX440" s="268"/>
      <c r="EQY440" s="268"/>
      <c r="EQZ440" s="268"/>
      <c r="ERA440" s="268"/>
      <c r="ERB440" s="268"/>
      <c r="ERC440" s="268"/>
      <c r="ERD440" s="268"/>
      <c r="ERE440" s="268"/>
      <c r="ERF440" s="268"/>
      <c r="ERG440" s="268"/>
      <c r="ERH440" s="268"/>
      <c r="ERI440" s="268"/>
      <c r="ERJ440" s="268"/>
      <c r="ERK440" s="268"/>
      <c r="ERL440" s="268"/>
      <c r="ERM440" s="268"/>
      <c r="ERN440" s="268"/>
      <c r="ERO440" s="268"/>
      <c r="ERP440" s="268"/>
      <c r="ERQ440" s="268"/>
      <c r="ERR440" s="268"/>
      <c r="ERS440" s="268"/>
      <c r="ERT440" s="268"/>
      <c r="ERU440" s="268"/>
      <c r="ERV440" s="268"/>
      <c r="ERW440" s="268"/>
      <c r="ERX440" s="268"/>
      <c r="ERY440" s="268"/>
      <c r="ERZ440" s="268"/>
      <c r="ESA440" s="268"/>
      <c r="ESB440" s="268"/>
      <c r="ESC440" s="268"/>
      <c r="ESD440" s="268"/>
      <c r="ESE440" s="268"/>
      <c r="ESF440" s="268"/>
      <c r="ESG440" s="268"/>
      <c r="ESH440" s="268"/>
      <c r="ESI440" s="268"/>
      <c r="ESJ440" s="268"/>
      <c r="ESK440" s="268"/>
      <c r="ESL440" s="268"/>
      <c r="ESM440" s="268"/>
      <c r="ESN440" s="268"/>
      <c r="ESO440" s="268"/>
      <c r="ESP440" s="268"/>
      <c r="ESQ440" s="268"/>
      <c r="ESR440" s="268"/>
      <c r="ESS440" s="268"/>
      <c r="EST440" s="268"/>
      <c r="ESU440" s="268"/>
      <c r="ESV440" s="268"/>
      <c r="ESW440" s="268"/>
      <c r="ESX440" s="268"/>
      <c r="ESY440" s="268"/>
      <c r="ESZ440" s="268"/>
      <c r="ETA440" s="268"/>
      <c r="ETB440" s="268"/>
      <c r="ETC440" s="268"/>
      <c r="ETD440" s="268"/>
      <c r="ETE440" s="268"/>
      <c r="ETF440" s="268"/>
      <c r="ETG440" s="268"/>
      <c r="ETH440" s="268"/>
      <c r="ETI440" s="268"/>
      <c r="ETJ440" s="268"/>
      <c r="ETK440" s="268"/>
      <c r="ETL440" s="268"/>
      <c r="ETM440" s="268"/>
      <c r="ETN440" s="268"/>
      <c r="ETO440" s="268"/>
      <c r="ETP440" s="268"/>
      <c r="ETQ440" s="268"/>
      <c r="ETR440" s="268"/>
      <c r="ETS440" s="268"/>
      <c r="ETT440" s="268"/>
      <c r="ETU440" s="268"/>
      <c r="ETV440" s="268"/>
      <c r="ETW440" s="268"/>
      <c r="ETX440" s="268"/>
      <c r="ETY440" s="268"/>
      <c r="ETZ440" s="268"/>
      <c r="EUA440" s="268"/>
      <c r="EUB440" s="268"/>
      <c r="EUC440" s="268"/>
      <c r="EUD440" s="268"/>
      <c r="EUE440" s="268"/>
      <c r="EUF440" s="268"/>
      <c r="EUG440" s="268"/>
      <c r="EUH440" s="268"/>
      <c r="EUI440" s="268"/>
      <c r="EUJ440" s="268"/>
      <c r="EUK440" s="268"/>
      <c r="EUL440" s="268"/>
      <c r="EUM440" s="268"/>
      <c r="EUN440" s="268"/>
      <c r="EUO440" s="268"/>
      <c r="EUP440" s="268"/>
      <c r="EUQ440" s="268"/>
      <c r="EUR440" s="268"/>
      <c r="EUS440" s="268"/>
      <c r="EUT440" s="268"/>
      <c r="EUU440" s="268"/>
      <c r="EUV440" s="268"/>
      <c r="EUW440" s="268"/>
      <c r="EUX440" s="268"/>
      <c r="EUY440" s="268"/>
      <c r="EUZ440" s="268"/>
      <c r="EVA440" s="268"/>
      <c r="EVB440" s="268"/>
      <c r="EVC440" s="268"/>
      <c r="EVD440" s="268"/>
      <c r="EVE440" s="268"/>
      <c r="EVF440" s="268"/>
      <c r="EVG440" s="268"/>
      <c r="EVH440" s="268"/>
      <c r="EVI440" s="268"/>
      <c r="EVJ440" s="268"/>
      <c r="EVK440" s="268"/>
      <c r="EVL440" s="268"/>
      <c r="EVM440" s="268"/>
      <c r="EVN440" s="268"/>
      <c r="EVO440" s="268"/>
      <c r="EVP440" s="268"/>
      <c r="EVQ440" s="268"/>
      <c r="EVR440" s="268"/>
      <c r="EVS440" s="268"/>
      <c r="EVT440" s="268"/>
      <c r="EVU440" s="268"/>
      <c r="EVV440" s="268"/>
      <c r="EVW440" s="268"/>
      <c r="EVX440" s="268"/>
      <c r="EVY440" s="268"/>
      <c r="EVZ440" s="268"/>
      <c r="EWA440" s="268"/>
      <c r="EWB440" s="268"/>
      <c r="EWC440" s="268"/>
      <c r="EWD440" s="268"/>
      <c r="EWE440" s="268"/>
      <c r="EWF440" s="268"/>
      <c r="EWG440" s="268"/>
      <c r="EWH440" s="268"/>
      <c r="EWI440" s="268"/>
      <c r="EWJ440" s="268"/>
      <c r="EWK440" s="268"/>
      <c r="EWL440" s="268"/>
      <c r="EWM440" s="268"/>
      <c r="EWN440" s="268"/>
      <c r="EWO440" s="268"/>
      <c r="EWP440" s="268"/>
      <c r="EWQ440" s="268"/>
      <c r="EWR440" s="268"/>
      <c r="EWS440" s="268"/>
      <c r="EWT440" s="268"/>
      <c r="EWU440" s="268"/>
      <c r="EWV440" s="268"/>
      <c r="EWW440" s="268"/>
      <c r="EWX440" s="268"/>
      <c r="EWY440" s="268"/>
      <c r="EWZ440" s="268"/>
      <c r="EXA440" s="268"/>
      <c r="EXB440" s="268"/>
      <c r="EXC440" s="268"/>
      <c r="EXD440" s="268"/>
      <c r="EXE440" s="268"/>
      <c r="EXF440" s="268"/>
      <c r="EXG440" s="268"/>
      <c r="EXH440" s="268"/>
      <c r="EXI440" s="268"/>
      <c r="EXJ440" s="268"/>
      <c r="EXK440" s="268"/>
      <c r="EXL440" s="268"/>
      <c r="EXM440" s="268"/>
      <c r="EXN440" s="268"/>
      <c r="EXO440" s="268"/>
      <c r="EXP440" s="268"/>
      <c r="EXQ440" s="268"/>
      <c r="EXR440" s="268"/>
      <c r="EXS440" s="268"/>
      <c r="EXT440" s="268"/>
      <c r="EXU440" s="268"/>
      <c r="EXV440" s="268"/>
      <c r="EXW440" s="268"/>
      <c r="EXX440" s="268"/>
      <c r="EXY440" s="268"/>
      <c r="EXZ440" s="268"/>
      <c r="EYA440" s="268"/>
      <c r="EYB440" s="268"/>
      <c r="EYC440" s="268"/>
      <c r="EYD440" s="268"/>
      <c r="EYE440" s="268"/>
      <c r="EYF440" s="268"/>
      <c r="EYG440" s="268"/>
      <c r="EYH440" s="268"/>
      <c r="EYI440" s="268"/>
      <c r="EYJ440" s="268"/>
      <c r="EYK440" s="268"/>
      <c r="EYL440" s="268"/>
      <c r="EYM440" s="268"/>
      <c r="EYN440" s="268"/>
      <c r="EYO440" s="268"/>
      <c r="EYP440" s="268"/>
      <c r="EYQ440" s="268"/>
      <c r="EYR440" s="268"/>
      <c r="EYS440" s="268"/>
      <c r="EYT440" s="268"/>
      <c r="EYU440" s="268"/>
      <c r="EYV440" s="268"/>
      <c r="EYW440" s="268"/>
      <c r="EYX440" s="268"/>
      <c r="EYY440" s="268"/>
      <c r="EYZ440" s="268"/>
      <c r="EZA440" s="268"/>
      <c r="EZB440" s="268"/>
      <c r="EZC440" s="268"/>
      <c r="EZD440" s="268"/>
      <c r="EZE440" s="268"/>
      <c r="EZF440" s="268"/>
      <c r="EZG440" s="268"/>
      <c r="EZH440" s="268"/>
      <c r="EZI440" s="268"/>
      <c r="EZJ440" s="268"/>
      <c r="EZK440" s="268"/>
      <c r="EZL440" s="268"/>
      <c r="EZM440" s="268"/>
      <c r="EZN440" s="268"/>
      <c r="EZO440" s="268"/>
      <c r="EZP440" s="268"/>
      <c r="EZQ440" s="268"/>
      <c r="EZR440" s="268"/>
      <c r="EZS440" s="268"/>
      <c r="EZT440" s="268"/>
      <c r="EZU440" s="268"/>
      <c r="EZV440" s="268"/>
      <c r="EZW440" s="268"/>
      <c r="EZX440" s="268"/>
      <c r="EZY440" s="268"/>
      <c r="EZZ440" s="268"/>
      <c r="FAA440" s="268"/>
      <c r="FAB440" s="268"/>
      <c r="FAC440" s="268"/>
      <c r="FAD440" s="268"/>
      <c r="FAE440" s="268"/>
      <c r="FAF440" s="268"/>
      <c r="FAG440" s="268"/>
      <c r="FAH440" s="268"/>
      <c r="FAI440" s="268"/>
      <c r="FAJ440" s="268"/>
      <c r="FAK440" s="268"/>
      <c r="FAL440" s="268"/>
      <c r="FAM440" s="268"/>
      <c r="FAN440" s="268"/>
      <c r="FAO440" s="268"/>
      <c r="FAP440" s="268"/>
      <c r="FAQ440" s="268"/>
      <c r="FAR440" s="268"/>
      <c r="FAS440" s="268"/>
      <c r="FAT440" s="268"/>
      <c r="FAU440" s="268"/>
      <c r="FAV440" s="268"/>
      <c r="FAW440" s="268"/>
      <c r="FAX440" s="268"/>
      <c r="FAY440" s="268"/>
      <c r="FAZ440" s="268"/>
      <c r="FBA440" s="268"/>
      <c r="FBB440" s="268"/>
      <c r="FBC440" s="268"/>
      <c r="FBD440" s="268"/>
      <c r="FBE440" s="268"/>
      <c r="FBF440" s="268"/>
      <c r="FBG440" s="268"/>
      <c r="FBH440" s="268"/>
      <c r="FBI440" s="268"/>
      <c r="FBJ440" s="268"/>
      <c r="FBK440" s="268"/>
      <c r="FBL440" s="268"/>
      <c r="FBM440" s="268"/>
      <c r="FBN440" s="268"/>
      <c r="FBO440" s="268"/>
      <c r="FBP440" s="268"/>
      <c r="FBQ440" s="268"/>
      <c r="FBR440" s="268"/>
      <c r="FBS440" s="268"/>
      <c r="FBT440" s="268"/>
      <c r="FBU440" s="268"/>
      <c r="FBV440" s="268"/>
      <c r="FBW440" s="268"/>
      <c r="FBX440" s="268"/>
      <c r="FBY440" s="268"/>
      <c r="FBZ440" s="268"/>
      <c r="FCA440" s="268"/>
      <c r="FCB440" s="268"/>
      <c r="FCC440" s="268"/>
      <c r="FCD440" s="268"/>
      <c r="FCE440" s="268"/>
      <c r="FCF440" s="268"/>
      <c r="FCG440" s="268"/>
      <c r="FCH440" s="268"/>
      <c r="FCI440" s="268"/>
      <c r="FCJ440" s="268"/>
      <c r="FCK440" s="268"/>
      <c r="FCL440" s="268"/>
      <c r="FCM440" s="268"/>
      <c r="FCN440" s="268"/>
      <c r="FCO440" s="268"/>
      <c r="FCP440" s="268"/>
      <c r="FCQ440" s="268"/>
      <c r="FCR440" s="268"/>
      <c r="FCS440" s="268"/>
      <c r="FCT440" s="268"/>
      <c r="FCU440" s="268"/>
      <c r="FCV440" s="268"/>
      <c r="FCW440" s="268"/>
      <c r="FCX440" s="268"/>
      <c r="FCY440" s="268"/>
      <c r="FCZ440" s="268"/>
      <c r="FDA440" s="268"/>
      <c r="FDB440" s="268"/>
      <c r="FDC440" s="268"/>
      <c r="FDD440" s="268"/>
      <c r="FDE440" s="268"/>
      <c r="FDF440" s="268"/>
      <c r="FDG440" s="268"/>
      <c r="FDH440" s="268"/>
      <c r="FDI440" s="268"/>
      <c r="FDJ440" s="268"/>
      <c r="FDK440" s="268"/>
      <c r="FDL440" s="268"/>
      <c r="FDM440" s="268"/>
      <c r="FDN440" s="268"/>
      <c r="FDO440" s="268"/>
      <c r="FDP440" s="268"/>
      <c r="FDQ440" s="268"/>
      <c r="FDR440" s="268"/>
      <c r="FDS440" s="268"/>
      <c r="FDT440" s="268"/>
      <c r="FDU440" s="268"/>
      <c r="FDV440" s="268"/>
      <c r="FDW440" s="268"/>
      <c r="FDX440" s="268"/>
      <c r="FDY440" s="268"/>
      <c r="FDZ440" s="268"/>
      <c r="FEA440" s="268"/>
      <c r="FEB440" s="268"/>
      <c r="FEC440" s="268"/>
      <c r="FED440" s="268"/>
      <c r="FEE440" s="268"/>
      <c r="FEF440" s="268"/>
      <c r="FEG440" s="268"/>
      <c r="FEH440" s="268"/>
      <c r="FEI440" s="268"/>
      <c r="FEJ440" s="268"/>
      <c r="FEK440" s="268"/>
      <c r="FEL440" s="268"/>
      <c r="FEM440" s="268"/>
      <c r="FEN440" s="268"/>
      <c r="FEO440" s="268"/>
      <c r="FEP440" s="268"/>
      <c r="FEQ440" s="268"/>
      <c r="FER440" s="268"/>
      <c r="FES440" s="268"/>
      <c r="FET440" s="268"/>
      <c r="FEU440" s="268"/>
      <c r="FEV440" s="268"/>
      <c r="FEW440" s="268"/>
      <c r="FEX440" s="268"/>
      <c r="FEY440" s="268"/>
      <c r="FEZ440" s="268"/>
      <c r="FFA440" s="268"/>
      <c r="FFB440" s="268"/>
      <c r="FFC440" s="268"/>
      <c r="FFD440" s="268"/>
      <c r="FFE440" s="268"/>
      <c r="FFF440" s="268"/>
      <c r="FFG440" s="268"/>
      <c r="FFH440" s="268"/>
      <c r="FFI440" s="268"/>
      <c r="FFJ440" s="268"/>
      <c r="FFK440" s="268"/>
      <c r="FFL440" s="268"/>
      <c r="FFM440" s="268"/>
      <c r="FFN440" s="268"/>
      <c r="FFO440" s="268"/>
      <c r="FFP440" s="268"/>
      <c r="FFQ440" s="268"/>
      <c r="FFR440" s="268"/>
      <c r="FFS440" s="268"/>
      <c r="FFT440" s="268"/>
      <c r="FFU440" s="268"/>
      <c r="FFV440" s="268"/>
      <c r="FFW440" s="268"/>
      <c r="FFX440" s="268"/>
      <c r="FFY440" s="268"/>
      <c r="FFZ440" s="268"/>
      <c r="FGA440" s="268"/>
      <c r="FGB440" s="268"/>
      <c r="FGC440" s="268"/>
      <c r="FGD440" s="268"/>
      <c r="FGE440" s="268"/>
      <c r="FGF440" s="268"/>
      <c r="FGG440" s="268"/>
      <c r="FGH440" s="268"/>
      <c r="FGI440" s="268"/>
      <c r="FGJ440" s="268"/>
      <c r="FGK440" s="268"/>
      <c r="FGL440" s="268"/>
      <c r="FGM440" s="268"/>
      <c r="FGN440" s="268"/>
      <c r="FGO440" s="268"/>
      <c r="FGP440" s="268"/>
      <c r="FGQ440" s="268"/>
      <c r="FGR440" s="268"/>
      <c r="FGS440" s="268"/>
      <c r="FGT440" s="268"/>
      <c r="FGU440" s="268"/>
      <c r="FGV440" s="268"/>
      <c r="FGW440" s="268"/>
      <c r="FGX440" s="268"/>
      <c r="FGY440" s="268"/>
      <c r="FGZ440" s="268"/>
      <c r="FHA440" s="268"/>
      <c r="FHB440" s="268"/>
      <c r="FHC440" s="268"/>
      <c r="FHD440" s="268"/>
      <c r="FHE440" s="268"/>
      <c r="FHF440" s="268"/>
      <c r="FHG440" s="268"/>
      <c r="FHH440" s="268"/>
      <c r="FHI440" s="268"/>
      <c r="FHJ440" s="268"/>
      <c r="FHK440" s="268"/>
      <c r="FHL440" s="268"/>
      <c r="FHM440" s="268"/>
      <c r="FHN440" s="268"/>
      <c r="FHO440" s="268"/>
      <c r="FHP440" s="268"/>
      <c r="FHQ440" s="268"/>
      <c r="FHR440" s="268"/>
      <c r="FHS440" s="268"/>
      <c r="FHT440" s="268"/>
      <c r="FHU440" s="268"/>
      <c r="FHV440" s="268"/>
      <c r="FHW440" s="268"/>
      <c r="FHX440" s="268"/>
      <c r="FHY440" s="268"/>
      <c r="FHZ440" s="268"/>
      <c r="FIA440" s="268"/>
      <c r="FIB440" s="268"/>
      <c r="FIC440" s="268"/>
      <c r="FID440" s="268"/>
      <c r="FIE440" s="268"/>
      <c r="FIF440" s="268"/>
      <c r="FIG440" s="268"/>
      <c r="FIH440" s="268"/>
      <c r="FII440" s="268"/>
      <c r="FIJ440" s="268"/>
      <c r="FIK440" s="268"/>
      <c r="FIL440" s="268"/>
      <c r="FIM440" s="268"/>
      <c r="FIN440" s="268"/>
      <c r="FIO440" s="268"/>
      <c r="FIP440" s="268"/>
      <c r="FIQ440" s="268"/>
      <c r="FIR440" s="268"/>
      <c r="FIS440" s="268"/>
      <c r="FIT440" s="268"/>
      <c r="FIU440" s="268"/>
      <c r="FIV440" s="268"/>
      <c r="FIW440" s="268"/>
      <c r="FIX440" s="268"/>
      <c r="FIY440" s="268"/>
      <c r="FIZ440" s="268"/>
      <c r="FJA440" s="268"/>
      <c r="FJB440" s="268"/>
      <c r="FJC440" s="268"/>
      <c r="FJD440" s="268"/>
      <c r="FJE440" s="268"/>
      <c r="FJF440" s="268"/>
      <c r="FJG440" s="268"/>
      <c r="FJH440" s="268"/>
      <c r="FJI440" s="268"/>
      <c r="FJJ440" s="268"/>
      <c r="FJK440" s="268"/>
      <c r="FJL440" s="268"/>
      <c r="FJM440" s="268"/>
      <c r="FJN440" s="268"/>
      <c r="FJO440" s="268"/>
      <c r="FJP440" s="268"/>
      <c r="FJQ440" s="268"/>
      <c r="FJR440" s="268"/>
      <c r="FJS440" s="268"/>
      <c r="FJT440" s="268"/>
      <c r="FJU440" s="268"/>
      <c r="FJV440" s="268"/>
      <c r="FJW440" s="268"/>
      <c r="FJX440" s="268"/>
      <c r="FJY440" s="268"/>
      <c r="FJZ440" s="268"/>
      <c r="FKA440" s="268"/>
      <c r="FKB440" s="268"/>
      <c r="FKC440" s="268"/>
      <c r="FKD440" s="268"/>
      <c r="FKE440" s="268"/>
      <c r="FKF440" s="268"/>
      <c r="FKG440" s="268"/>
      <c r="FKH440" s="268"/>
      <c r="FKI440" s="268"/>
      <c r="FKJ440" s="268"/>
      <c r="FKK440" s="268"/>
      <c r="FKL440" s="268"/>
      <c r="FKM440" s="268"/>
      <c r="FKN440" s="268"/>
      <c r="FKO440" s="268"/>
      <c r="FKP440" s="268"/>
      <c r="FKQ440" s="268"/>
      <c r="FKR440" s="268"/>
      <c r="FKS440" s="268"/>
      <c r="FKT440" s="268"/>
      <c r="FKU440" s="268"/>
      <c r="FKV440" s="268"/>
      <c r="FKW440" s="268"/>
      <c r="FKX440" s="268"/>
      <c r="FKY440" s="268"/>
      <c r="FKZ440" s="268"/>
      <c r="FLA440" s="268"/>
      <c r="FLB440" s="268"/>
      <c r="FLC440" s="268"/>
      <c r="FLD440" s="268"/>
      <c r="FLE440" s="268"/>
      <c r="FLF440" s="268"/>
      <c r="FLG440" s="268"/>
      <c r="FLH440" s="268"/>
      <c r="FLI440" s="268"/>
      <c r="FLJ440" s="268"/>
      <c r="FLK440" s="268"/>
      <c r="FLL440" s="268"/>
      <c r="FLM440" s="268"/>
      <c r="FLN440" s="268"/>
      <c r="FLO440" s="268"/>
      <c r="FLP440" s="268"/>
      <c r="FLQ440" s="268"/>
      <c r="FLR440" s="268"/>
      <c r="FLS440" s="268"/>
      <c r="FLT440" s="268"/>
      <c r="FLU440" s="268"/>
      <c r="FLV440" s="268"/>
      <c r="FLW440" s="268"/>
      <c r="FLX440" s="268"/>
      <c r="FLY440" s="268"/>
      <c r="FLZ440" s="268"/>
      <c r="FMA440" s="268"/>
      <c r="FMB440" s="268"/>
      <c r="FMC440" s="268"/>
      <c r="FMD440" s="268"/>
      <c r="FME440" s="268"/>
      <c r="FMF440" s="268"/>
      <c r="FMG440" s="268"/>
      <c r="FMH440" s="268"/>
      <c r="FMI440" s="268"/>
      <c r="FMJ440" s="268"/>
      <c r="FMK440" s="268"/>
      <c r="FML440" s="268"/>
      <c r="FMM440" s="268"/>
      <c r="FMN440" s="268"/>
      <c r="FMO440" s="268"/>
      <c r="FMP440" s="268"/>
      <c r="FMQ440" s="268"/>
      <c r="FMR440" s="268"/>
      <c r="FMS440" s="268"/>
      <c r="FMT440" s="268"/>
      <c r="FMU440" s="268"/>
      <c r="FMV440" s="268"/>
      <c r="FMW440" s="268"/>
      <c r="FMX440" s="268"/>
      <c r="FMY440" s="268"/>
      <c r="FMZ440" s="268"/>
      <c r="FNA440" s="268"/>
      <c r="FNB440" s="268"/>
      <c r="FNC440" s="268"/>
      <c r="FND440" s="268"/>
      <c r="FNE440" s="268"/>
      <c r="FNF440" s="268"/>
      <c r="FNG440" s="268"/>
      <c r="FNH440" s="268"/>
      <c r="FNI440" s="268"/>
      <c r="FNJ440" s="268"/>
      <c r="FNK440" s="268"/>
      <c r="FNL440" s="268"/>
      <c r="FNM440" s="268"/>
      <c r="FNN440" s="268"/>
      <c r="FNO440" s="268"/>
      <c r="FNP440" s="268"/>
      <c r="FNQ440" s="268"/>
      <c r="FNR440" s="268"/>
      <c r="FNS440" s="268"/>
      <c r="FNT440" s="268"/>
      <c r="FNU440" s="268"/>
      <c r="FNV440" s="268"/>
      <c r="FNW440" s="268"/>
      <c r="FNX440" s="268"/>
      <c r="FNY440" s="268"/>
      <c r="FNZ440" s="268"/>
      <c r="FOA440" s="268"/>
      <c r="FOB440" s="268"/>
      <c r="FOC440" s="268"/>
      <c r="FOD440" s="268"/>
      <c r="FOE440" s="268"/>
      <c r="FOF440" s="268"/>
      <c r="FOG440" s="268"/>
      <c r="FOH440" s="268"/>
      <c r="FOI440" s="268"/>
      <c r="FOJ440" s="268"/>
      <c r="FOK440" s="268"/>
      <c r="FOL440" s="268"/>
      <c r="FOM440" s="268"/>
      <c r="FON440" s="268"/>
      <c r="FOO440" s="268"/>
      <c r="FOP440" s="268"/>
      <c r="FOQ440" s="268"/>
      <c r="FOR440" s="268"/>
      <c r="FOS440" s="268"/>
      <c r="FOT440" s="268"/>
      <c r="FOU440" s="268"/>
      <c r="FOV440" s="268"/>
      <c r="FOW440" s="268"/>
      <c r="FOX440" s="268"/>
      <c r="FOY440" s="268"/>
      <c r="FOZ440" s="268"/>
      <c r="FPA440" s="268"/>
      <c r="FPB440" s="268"/>
      <c r="FPC440" s="268"/>
      <c r="FPD440" s="268"/>
      <c r="FPE440" s="268"/>
      <c r="FPF440" s="268"/>
      <c r="FPG440" s="268"/>
      <c r="FPH440" s="268"/>
      <c r="FPI440" s="268"/>
      <c r="FPJ440" s="268"/>
      <c r="FPK440" s="268"/>
      <c r="FPL440" s="268"/>
      <c r="FPM440" s="268"/>
      <c r="FPN440" s="268"/>
      <c r="FPO440" s="268"/>
      <c r="FPP440" s="268"/>
      <c r="FPQ440" s="268"/>
      <c r="FPR440" s="268"/>
      <c r="FPS440" s="268"/>
      <c r="FPT440" s="268"/>
      <c r="FPU440" s="268"/>
      <c r="FPV440" s="268"/>
      <c r="FPW440" s="268"/>
      <c r="FPX440" s="268"/>
      <c r="FPY440" s="268"/>
      <c r="FPZ440" s="268"/>
      <c r="FQA440" s="268"/>
      <c r="FQB440" s="268"/>
      <c r="FQC440" s="268"/>
      <c r="FQD440" s="268"/>
      <c r="FQE440" s="268"/>
      <c r="FQF440" s="268"/>
      <c r="FQG440" s="268"/>
      <c r="FQH440" s="268"/>
      <c r="FQI440" s="268"/>
      <c r="FQJ440" s="268"/>
      <c r="FQK440" s="268"/>
      <c r="FQL440" s="268"/>
      <c r="FQM440" s="268"/>
      <c r="FQN440" s="268"/>
      <c r="FQO440" s="268"/>
      <c r="FQP440" s="268"/>
      <c r="FQQ440" s="268"/>
      <c r="FQR440" s="268"/>
      <c r="FQS440" s="268"/>
      <c r="FQT440" s="268"/>
      <c r="FQU440" s="268"/>
      <c r="FQV440" s="268"/>
      <c r="FQW440" s="268"/>
      <c r="FQX440" s="268"/>
      <c r="FQY440" s="268"/>
      <c r="FQZ440" s="268"/>
      <c r="FRA440" s="268"/>
      <c r="FRB440" s="268"/>
      <c r="FRC440" s="268"/>
      <c r="FRD440" s="268"/>
      <c r="FRE440" s="268"/>
      <c r="FRF440" s="268"/>
      <c r="FRG440" s="268"/>
      <c r="FRH440" s="268"/>
      <c r="FRI440" s="268"/>
      <c r="FRJ440" s="268"/>
      <c r="FRK440" s="268"/>
      <c r="FRL440" s="268"/>
      <c r="FRM440" s="268"/>
      <c r="FRN440" s="268"/>
      <c r="FRO440" s="268"/>
      <c r="FRP440" s="268"/>
      <c r="FRQ440" s="268"/>
      <c r="FRR440" s="268"/>
      <c r="FRS440" s="268"/>
      <c r="FRT440" s="268"/>
      <c r="FRU440" s="268"/>
      <c r="FRV440" s="268"/>
      <c r="FRW440" s="268"/>
      <c r="FRX440" s="268"/>
      <c r="FRY440" s="268"/>
      <c r="FRZ440" s="268"/>
      <c r="FSA440" s="268"/>
      <c r="FSB440" s="268"/>
      <c r="FSC440" s="268"/>
      <c r="FSD440" s="268"/>
      <c r="FSE440" s="268"/>
      <c r="FSF440" s="268"/>
      <c r="FSG440" s="268"/>
      <c r="FSH440" s="268"/>
      <c r="FSI440" s="268"/>
      <c r="FSJ440" s="268"/>
      <c r="FSK440" s="268"/>
      <c r="FSL440" s="268"/>
      <c r="FSM440" s="268"/>
      <c r="FSN440" s="268"/>
      <c r="FSO440" s="268"/>
      <c r="FSP440" s="268"/>
      <c r="FSQ440" s="268"/>
      <c r="FSR440" s="268"/>
      <c r="FSS440" s="268"/>
      <c r="FST440" s="268"/>
      <c r="FSU440" s="268"/>
      <c r="FSV440" s="268"/>
      <c r="FSW440" s="268"/>
      <c r="FSX440" s="268"/>
      <c r="FSY440" s="268"/>
      <c r="FSZ440" s="268"/>
      <c r="FTA440" s="268"/>
      <c r="FTB440" s="268"/>
      <c r="FTC440" s="268"/>
      <c r="FTD440" s="268"/>
      <c r="FTE440" s="268"/>
      <c r="FTF440" s="268"/>
      <c r="FTG440" s="268"/>
      <c r="FTH440" s="268"/>
      <c r="FTI440" s="268"/>
      <c r="FTJ440" s="268"/>
      <c r="FTK440" s="268"/>
      <c r="FTL440" s="268"/>
      <c r="FTM440" s="268"/>
      <c r="FTN440" s="268"/>
      <c r="FTO440" s="268"/>
      <c r="FTP440" s="268"/>
      <c r="FTQ440" s="268"/>
      <c r="FTR440" s="268"/>
      <c r="FTS440" s="268"/>
      <c r="FTT440" s="268"/>
      <c r="FTU440" s="268"/>
      <c r="FTV440" s="268"/>
      <c r="FTW440" s="268"/>
      <c r="FTX440" s="268"/>
      <c r="FTY440" s="268"/>
      <c r="FTZ440" s="268"/>
      <c r="FUA440" s="268"/>
      <c r="FUB440" s="268"/>
      <c r="FUC440" s="268"/>
      <c r="FUD440" s="268"/>
      <c r="FUE440" s="268"/>
      <c r="FUF440" s="268"/>
      <c r="FUG440" s="268"/>
      <c r="FUH440" s="268"/>
      <c r="FUI440" s="268"/>
      <c r="FUJ440" s="268"/>
      <c r="FUK440" s="268"/>
      <c r="FUL440" s="268"/>
      <c r="FUM440" s="268"/>
      <c r="FUN440" s="268"/>
      <c r="FUO440" s="268"/>
      <c r="FUP440" s="268"/>
      <c r="FUQ440" s="268"/>
      <c r="FUR440" s="268"/>
      <c r="FUS440" s="268"/>
      <c r="FUT440" s="268"/>
      <c r="FUU440" s="268"/>
      <c r="FUV440" s="268"/>
      <c r="FUW440" s="268"/>
      <c r="FUX440" s="268"/>
      <c r="FUY440" s="268"/>
      <c r="FUZ440" s="268"/>
      <c r="FVA440" s="268"/>
      <c r="FVB440" s="268"/>
      <c r="FVC440" s="268"/>
      <c r="FVD440" s="268"/>
      <c r="FVE440" s="268"/>
      <c r="FVF440" s="268"/>
      <c r="FVG440" s="268"/>
      <c r="FVH440" s="268"/>
      <c r="FVI440" s="268"/>
      <c r="FVJ440" s="268"/>
      <c r="FVK440" s="268"/>
      <c r="FVL440" s="268"/>
      <c r="FVM440" s="268"/>
      <c r="FVN440" s="268"/>
      <c r="FVO440" s="268"/>
      <c r="FVP440" s="268"/>
      <c r="FVQ440" s="268"/>
      <c r="FVR440" s="268"/>
      <c r="FVS440" s="268"/>
      <c r="FVT440" s="268"/>
      <c r="FVU440" s="268"/>
      <c r="FVV440" s="268"/>
      <c r="FVW440" s="268"/>
      <c r="FVX440" s="268"/>
      <c r="FVY440" s="268"/>
      <c r="FVZ440" s="268"/>
      <c r="FWA440" s="268"/>
      <c r="FWB440" s="268"/>
      <c r="FWC440" s="268"/>
      <c r="FWD440" s="268"/>
      <c r="FWE440" s="268"/>
      <c r="FWF440" s="268"/>
      <c r="FWG440" s="268"/>
      <c r="FWH440" s="268"/>
      <c r="FWI440" s="268"/>
      <c r="FWJ440" s="268"/>
      <c r="FWK440" s="268"/>
      <c r="FWL440" s="268"/>
      <c r="FWM440" s="268"/>
      <c r="FWN440" s="268"/>
      <c r="FWO440" s="268"/>
      <c r="FWP440" s="268"/>
      <c r="FWQ440" s="268"/>
      <c r="FWR440" s="268"/>
      <c r="FWS440" s="268"/>
      <c r="FWT440" s="268"/>
      <c r="FWU440" s="268"/>
      <c r="FWV440" s="268"/>
      <c r="FWW440" s="268"/>
      <c r="FWX440" s="268"/>
      <c r="FWY440" s="268"/>
      <c r="FWZ440" s="268"/>
      <c r="FXA440" s="268"/>
      <c r="FXB440" s="268"/>
      <c r="FXC440" s="268"/>
      <c r="FXD440" s="268"/>
      <c r="FXE440" s="268"/>
      <c r="FXF440" s="268"/>
      <c r="FXG440" s="268"/>
      <c r="FXH440" s="268"/>
      <c r="FXI440" s="268"/>
      <c r="FXJ440" s="268"/>
      <c r="FXK440" s="268"/>
      <c r="FXL440" s="268"/>
      <c r="FXM440" s="268"/>
      <c r="FXN440" s="268"/>
      <c r="FXO440" s="268"/>
      <c r="FXP440" s="268"/>
      <c r="FXQ440" s="268"/>
      <c r="FXR440" s="268"/>
      <c r="FXS440" s="268"/>
      <c r="FXT440" s="268"/>
      <c r="FXU440" s="268"/>
      <c r="FXV440" s="268"/>
      <c r="FXW440" s="268"/>
      <c r="FXX440" s="268"/>
      <c r="FXY440" s="268"/>
      <c r="FXZ440" s="268"/>
      <c r="FYA440" s="268"/>
      <c r="FYB440" s="268"/>
      <c r="FYC440" s="268"/>
      <c r="FYD440" s="268"/>
      <c r="FYE440" s="268"/>
      <c r="FYF440" s="268"/>
      <c r="FYG440" s="268"/>
      <c r="FYH440" s="268"/>
      <c r="FYI440" s="268"/>
      <c r="FYJ440" s="268"/>
      <c r="FYK440" s="268"/>
      <c r="FYL440" s="268"/>
      <c r="FYM440" s="268"/>
      <c r="FYN440" s="268"/>
      <c r="FYO440" s="268"/>
      <c r="FYP440" s="268"/>
      <c r="FYQ440" s="268"/>
      <c r="FYR440" s="268"/>
      <c r="FYS440" s="268"/>
      <c r="FYT440" s="268"/>
      <c r="FYU440" s="268"/>
      <c r="FYV440" s="268"/>
      <c r="FYW440" s="268"/>
      <c r="FYX440" s="268"/>
      <c r="FYY440" s="268"/>
      <c r="FYZ440" s="268"/>
      <c r="FZA440" s="268"/>
      <c r="FZB440" s="268"/>
      <c r="FZC440" s="268"/>
      <c r="FZD440" s="268"/>
      <c r="FZE440" s="268"/>
      <c r="FZF440" s="268"/>
      <c r="FZG440" s="268"/>
      <c r="FZH440" s="268"/>
      <c r="FZI440" s="268"/>
      <c r="FZJ440" s="268"/>
      <c r="FZK440" s="268"/>
      <c r="FZL440" s="268"/>
      <c r="FZM440" s="268"/>
      <c r="FZN440" s="268"/>
      <c r="FZO440" s="268"/>
      <c r="FZP440" s="268"/>
      <c r="FZQ440" s="268"/>
      <c r="FZR440" s="268"/>
      <c r="FZS440" s="268"/>
      <c r="FZT440" s="268"/>
      <c r="FZU440" s="268"/>
      <c r="FZV440" s="268"/>
      <c r="FZW440" s="268"/>
      <c r="FZX440" s="268"/>
      <c r="FZY440" s="268"/>
      <c r="FZZ440" s="268"/>
      <c r="GAA440" s="268"/>
      <c r="GAB440" s="268"/>
      <c r="GAC440" s="268"/>
      <c r="GAD440" s="268"/>
      <c r="GAE440" s="268"/>
      <c r="GAF440" s="268"/>
      <c r="GAG440" s="268"/>
      <c r="GAH440" s="268"/>
      <c r="GAI440" s="268"/>
      <c r="GAJ440" s="268"/>
      <c r="GAK440" s="268"/>
      <c r="GAL440" s="268"/>
      <c r="GAM440" s="268"/>
      <c r="GAN440" s="268"/>
      <c r="GAO440" s="268"/>
      <c r="GAP440" s="268"/>
      <c r="GAQ440" s="268"/>
      <c r="GAR440" s="268"/>
      <c r="GAS440" s="268"/>
      <c r="GAT440" s="268"/>
      <c r="GAU440" s="268"/>
      <c r="GAV440" s="268"/>
      <c r="GAW440" s="268"/>
      <c r="GAX440" s="268"/>
      <c r="GAY440" s="268"/>
      <c r="GAZ440" s="268"/>
      <c r="GBA440" s="268"/>
      <c r="GBB440" s="268"/>
      <c r="GBC440" s="268"/>
      <c r="GBD440" s="268"/>
      <c r="GBE440" s="268"/>
      <c r="GBF440" s="268"/>
      <c r="GBG440" s="268"/>
      <c r="GBH440" s="268"/>
      <c r="GBI440" s="268"/>
      <c r="GBJ440" s="268"/>
      <c r="GBK440" s="268"/>
      <c r="GBL440" s="268"/>
      <c r="GBM440" s="268"/>
      <c r="GBN440" s="268"/>
      <c r="GBO440" s="268"/>
      <c r="GBP440" s="268"/>
      <c r="GBQ440" s="268"/>
      <c r="GBR440" s="268"/>
      <c r="GBS440" s="268"/>
      <c r="GBT440" s="268"/>
      <c r="GBU440" s="268"/>
      <c r="GBV440" s="268"/>
      <c r="GBW440" s="268"/>
      <c r="GBX440" s="268"/>
      <c r="GBY440" s="268"/>
      <c r="GBZ440" s="268"/>
      <c r="GCA440" s="268"/>
      <c r="GCB440" s="268"/>
      <c r="GCC440" s="268"/>
      <c r="GCD440" s="268"/>
      <c r="GCE440" s="268"/>
      <c r="GCF440" s="268"/>
      <c r="GCG440" s="268"/>
      <c r="GCH440" s="268"/>
      <c r="GCI440" s="268"/>
      <c r="GCJ440" s="268"/>
      <c r="GCK440" s="268"/>
      <c r="GCL440" s="268"/>
      <c r="GCM440" s="268"/>
      <c r="GCN440" s="268"/>
      <c r="GCO440" s="268"/>
      <c r="GCP440" s="268"/>
      <c r="GCQ440" s="268"/>
      <c r="GCR440" s="268"/>
      <c r="GCS440" s="268"/>
      <c r="GCT440" s="268"/>
      <c r="GCU440" s="268"/>
      <c r="GCV440" s="268"/>
      <c r="GCW440" s="268"/>
      <c r="GCX440" s="268"/>
      <c r="GCY440" s="268"/>
      <c r="GCZ440" s="268"/>
      <c r="GDA440" s="268"/>
      <c r="GDB440" s="268"/>
      <c r="GDC440" s="268"/>
      <c r="GDD440" s="268"/>
      <c r="GDE440" s="268"/>
      <c r="GDF440" s="268"/>
      <c r="GDG440" s="268"/>
      <c r="GDH440" s="268"/>
      <c r="GDI440" s="268"/>
      <c r="GDJ440" s="268"/>
      <c r="GDK440" s="268"/>
      <c r="GDL440" s="268"/>
      <c r="GDM440" s="268"/>
      <c r="GDN440" s="268"/>
      <c r="GDO440" s="268"/>
      <c r="GDP440" s="268"/>
      <c r="GDQ440" s="268"/>
      <c r="GDR440" s="268"/>
      <c r="GDS440" s="268"/>
      <c r="GDT440" s="268"/>
      <c r="GDU440" s="268"/>
      <c r="GDV440" s="268"/>
      <c r="GDW440" s="268"/>
      <c r="GDX440" s="268"/>
      <c r="GDY440" s="268"/>
      <c r="GDZ440" s="268"/>
      <c r="GEA440" s="268"/>
      <c r="GEB440" s="268"/>
      <c r="GEC440" s="268"/>
      <c r="GED440" s="268"/>
      <c r="GEE440" s="268"/>
      <c r="GEF440" s="268"/>
      <c r="GEG440" s="268"/>
      <c r="GEH440" s="268"/>
      <c r="GEI440" s="268"/>
      <c r="GEJ440" s="268"/>
      <c r="GEK440" s="268"/>
      <c r="GEL440" s="268"/>
      <c r="GEM440" s="268"/>
      <c r="GEN440" s="268"/>
      <c r="GEO440" s="268"/>
      <c r="GEP440" s="268"/>
      <c r="GEQ440" s="268"/>
      <c r="GER440" s="268"/>
      <c r="GES440" s="268"/>
      <c r="GET440" s="268"/>
      <c r="GEU440" s="268"/>
      <c r="GEV440" s="268"/>
      <c r="GEW440" s="268"/>
      <c r="GEX440" s="268"/>
      <c r="GEY440" s="268"/>
      <c r="GEZ440" s="268"/>
      <c r="GFA440" s="268"/>
      <c r="GFB440" s="268"/>
      <c r="GFC440" s="268"/>
      <c r="GFD440" s="268"/>
      <c r="GFE440" s="268"/>
      <c r="GFF440" s="268"/>
      <c r="GFG440" s="268"/>
      <c r="GFH440" s="268"/>
      <c r="GFI440" s="268"/>
      <c r="GFJ440" s="268"/>
      <c r="GFK440" s="268"/>
      <c r="GFL440" s="268"/>
      <c r="GFM440" s="268"/>
      <c r="GFN440" s="268"/>
      <c r="GFO440" s="268"/>
      <c r="GFP440" s="268"/>
      <c r="GFQ440" s="268"/>
      <c r="GFR440" s="268"/>
      <c r="GFS440" s="268"/>
      <c r="GFT440" s="268"/>
      <c r="GFU440" s="268"/>
      <c r="GFV440" s="268"/>
      <c r="GFW440" s="268"/>
      <c r="GFX440" s="268"/>
      <c r="GFY440" s="268"/>
      <c r="GFZ440" s="268"/>
      <c r="GGA440" s="268"/>
      <c r="GGB440" s="268"/>
      <c r="GGC440" s="268"/>
      <c r="GGD440" s="268"/>
      <c r="GGE440" s="268"/>
      <c r="GGF440" s="268"/>
      <c r="GGG440" s="268"/>
      <c r="GGH440" s="268"/>
      <c r="GGI440" s="268"/>
      <c r="GGJ440" s="268"/>
      <c r="GGK440" s="268"/>
      <c r="GGL440" s="268"/>
      <c r="GGM440" s="268"/>
      <c r="GGN440" s="268"/>
      <c r="GGO440" s="268"/>
      <c r="GGP440" s="268"/>
      <c r="GGQ440" s="268"/>
      <c r="GGR440" s="268"/>
      <c r="GGS440" s="268"/>
      <c r="GGT440" s="268"/>
      <c r="GGU440" s="268"/>
      <c r="GGV440" s="268"/>
      <c r="GGW440" s="268"/>
      <c r="GGX440" s="268"/>
      <c r="GGY440" s="268"/>
      <c r="GGZ440" s="268"/>
      <c r="GHA440" s="268"/>
      <c r="GHB440" s="268"/>
      <c r="GHC440" s="268"/>
      <c r="GHD440" s="268"/>
      <c r="GHE440" s="268"/>
      <c r="GHF440" s="268"/>
      <c r="GHG440" s="268"/>
      <c r="GHH440" s="268"/>
      <c r="GHI440" s="268"/>
      <c r="GHJ440" s="268"/>
      <c r="GHK440" s="268"/>
      <c r="GHL440" s="268"/>
      <c r="GHM440" s="268"/>
      <c r="GHN440" s="268"/>
      <c r="GHO440" s="268"/>
      <c r="GHP440" s="268"/>
      <c r="GHQ440" s="268"/>
      <c r="GHR440" s="268"/>
      <c r="GHS440" s="268"/>
      <c r="GHT440" s="268"/>
      <c r="GHU440" s="268"/>
      <c r="GHV440" s="268"/>
      <c r="GHW440" s="268"/>
      <c r="GHX440" s="268"/>
      <c r="GHY440" s="268"/>
      <c r="GHZ440" s="268"/>
      <c r="GIA440" s="268"/>
      <c r="GIB440" s="268"/>
      <c r="GIC440" s="268"/>
      <c r="GID440" s="268"/>
      <c r="GIE440" s="268"/>
      <c r="GIF440" s="268"/>
      <c r="GIG440" s="268"/>
      <c r="GIH440" s="268"/>
      <c r="GII440" s="268"/>
      <c r="GIJ440" s="268"/>
      <c r="GIK440" s="268"/>
      <c r="GIL440" s="268"/>
      <c r="GIM440" s="268"/>
      <c r="GIN440" s="268"/>
      <c r="GIO440" s="268"/>
      <c r="GIP440" s="268"/>
      <c r="GIQ440" s="268"/>
      <c r="GIR440" s="268"/>
      <c r="GIS440" s="268"/>
      <c r="GIT440" s="268"/>
      <c r="GIU440" s="268"/>
      <c r="GIV440" s="268"/>
      <c r="GIW440" s="268"/>
      <c r="GIX440" s="268"/>
      <c r="GIY440" s="268"/>
      <c r="GIZ440" s="268"/>
      <c r="GJA440" s="268"/>
      <c r="GJB440" s="268"/>
      <c r="GJC440" s="268"/>
      <c r="GJD440" s="268"/>
      <c r="GJE440" s="268"/>
      <c r="GJF440" s="268"/>
      <c r="GJG440" s="268"/>
      <c r="GJH440" s="268"/>
      <c r="GJI440" s="268"/>
      <c r="GJJ440" s="268"/>
      <c r="GJK440" s="268"/>
      <c r="GJL440" s="268"/>
      <c r="GJM440" s="268"/>
      <c r="GJN440" s="268"/>
      <c r="GJO440" s="268"/>
      <c r="GJP440" s="268"/>
      <c r="GJQ440" s="268"/>
      <c r="GJR440" s="268"/>
      <c r="GJS440" s="268"/>
      <c r="GJT440" s="268"/>
      <c r="GJU440" s="268"/>
      <c r="GJV440" s="268"/>
      <c r="GJW440" s="268"/>
      <c r="GJX440" s="268"/>
      <c r="GJY440" s="268"/>
      <c r="GJZ440" s="268"/>
      <c r="GKA440" s="268"/>
      <c r="GKB440" s="268"/>
      <c r="GKC440" s="268"/>
      <c r="GKD440" s="268"/>
      <c r="GKE440" s="268"/>
      <c r="GKF440" s="268"/>
      <c r="GKG440" s="268"/>
      <c r="GKH440" s="268"/>
      <c r="GKI440" s="268"/>
      <c r="GKJ440" s="268"/>
      <c r="GKK440" s="268"/>
      <c r="GKL440" s="268"/>
      <c r="GKM440" s="268"/>
      <c r="GKN440" s="268"/>
      <c r="GKO440" s="268"/>
      <c r="GKP440" s="268"/>
      <c r="GKQ440" s="268"/>
      <c r="GKR440" s="268"/>
      <c r="GKS440" s="268"/>
      <c r="GKT440" s="268"/>
      <c r="GKU440" s="268"/>
      <c r="GKV440" s="268"/>
      <c r="GKW440" s="268"/>
      <c r="GKX440" s="268"/>
      <c r="GKY440" s="268"/>
      <c r="GKZ440" s="268"/>
      <c r="GLA440" s="268"/>
      <c r="GLB440" s="268"/>
      <c r="GLC440" s="268"/>
      <c r="GLD440" s="268"/>
      <c r="GLE440" s="268"/>
      <c r="GLF440" s="268"/>
      <c r="GLG440" s="268"/>
      <c r="GLH440" s="268"/>
      <c r="GLI440" s="268"/>
      <c r="GLJ440" s="268"/>
      <c r="GLK440" s="268"/>
      <c r="GLL440" s="268"/>
      <c r="GLM440" s="268"/>
      <c r="GLN440" s="268"/>
      <c r="GLO440" s="268"/>
      <c r="GLP440" s="268"/>
      <c r="GLQ440" s="268"/>
      <c r="GLR440" s="268"/>
      <c r="GLS440" s="268"/>
      <c r="GLT440" s="268"/>
      <c r="GLU440" s="268"/>
      <c r="GLV440" s="268"/>
      <c r="GLW440" s="268"/>
      <c r="GLX440" s="268"/>
      <c r="GLY440" s="268"/>
      <c r="GLZ440" s="268"/>
      <c r="GMA440" s="268"/>
      <c r="GMB440" s="268"/>
      <c r="GMC440" s="268"/>
      <c r="GMD440" s="268"/>
      <c r="GME440" s="268"/>
      <c r="GMF440" s="268"/>
      <c r="GMG440" s="268"/>
      <c r="GMH440" s="268"/>
      <c r="GMI440" s="268"/>
      <c r="GMJ440" s="268"/>
      <c r="GMK440" s="268"/>
      <c r="GML440" s="268"/>
      <c r="GMM440" s="268"/>
      <c r="GMN440" s="268"/>
      <c r="GMO440" s="268"/>
      <c r="GMP440" s="268"/>
      <c r="GMQ440" s="268"/>
      <c r="GMR440" s="268"/>
      <c r="GMS440" s="268"/>
      <c r="GMT440" s="268"/>
      <c r="GMU440" s="268"/>
      <c r="GMV440" s="268"/>
      <c r="GMW440" s="268"/>
      <c r="GMX440" s="268"/>
      <c r="GMY440" s="268"/>
      <c r="GMZ440" s="268"/>
      <c r="GNA440" s="268"/>
      <c r="GNB440" s="268"/>
      <c r="GNC440" s="268"/>
      <c r="GND440" s="268"/>
      <c r="GNE440" s="268"/>
      <c r="GNF440" s="268"/>
      <c r="GNG440" s="268"/>
      <c r="GNH440" s="268"/>
      <c r="GNI440" s="268"/>
      <c r="GNJ440" s="268"/>
      <c r="GNK440" s="268"/>
      <c r="GNL440" s="268"/>
      <c r="GNM440" s="268"/>
      <c r="GNN440" s="268"/>
      <c r="GNO440" s="268"/>
      <c r="GNP440" s="268"/>
      <c r="GNQ440" s="268"/>
      <c r="GNR440" s="268"/>
      <c r="GNS440" s="268"/>
      <c r="GNT440" s="268"/>
      <c r="GNU440" s="268"/>
      <c r="GNV440" s="268"/>
      <c r="GNW440" s="268"/>
      <c r="GNX440" s="268"/>
      <c r="GNY440" s="268"/>
      <c r="GNZ440" s="268"/>
      <c r="GOA440" s="268"/>
      <c r="GOB440" s="268"/>
      <c r="GOC440" s="268"/>
      <c r="GOD440" s="268"/>
      <c r="GOE440" s="268"/>
      <c r="GOF440" s="268"/>
      <c r="GOG440" s="268"/>
      <c r="GOH440" s="268"/>
      <c r="GOI440" s="268"/>
      <c r="GOJ440" s="268"/>
      <c r="GOK440" s="268"/>
      <c r="GOL440" s="268"/>
      <c r="GOM440" s="268"/>
      <c r="GON440" s="268"/>
      <c r="GOO440" s="268"/>
      <c r="GOP440" s="268"/>
      <c r="GOQ440" s="268"/>
      <c r="GOR440" s="268"/>
      <c r="GOS440" s="268"/>
      <c r="GOT440" s="268"/>
      <c r="GOU440" s="268"/>
      <c r="GOV440" s="268"/>
      <c r="GOW440" s="268"/>
      <c r="GOX440" s="268"/>
      <c r="GOY440" s="268"/>
      <c r="GOZ440" s="268"/>
      <c r="GPA440" s="268"/>
      <c r="GPB440" s="268"/>
      <c r="GPC440" s="268"/>
      <c r="GPD440" s="268"/>
      <c r="GPE440" s="268"/>
      <c r="GPF440" s="268"/>
      <c r="GPG440" s="268"/>
      <c r="GPH440" s="268"/>
      <c r="GPI440" s="268"/>
      <c r="GPJ440" s="268"/>
      <c r="GPK440" s="268"/>
      <c r="GPL440" s="268"/>
      <c r="GPM440" s="268"/>
      <c r="GPN440" s="268"/>
      <c r="GPO440" s="268"/>
      <c r="GPP440" s="268"/>
      <c r="GPQ440" s="268"/>
      <c r="GPR440" s="268"/>
      <c r="GPS440" s="268"/>
      <c r="GPT440" s="268"/>
      <c r="GPU440" s="268"/>
      <c r="GPV440" s="268"/>
      <c r="GPW440" s="268"/>
      <c r="GPX440" s="268"/>
      <c r="GPY440" s="268"/>
      <c r="GPZ440" s="268"/>
      <c r="GQA440" s="268"/>
      <c r="GQB440" s="268"/>
      <c r="GQC440" s="268"/>
      <c r="GQD440" s="268"/>
      <c r="GQE440" s="268"/>
      <c r="GQF440" s="268"/>
      <c r="GQG440" s="268"/>
      <c r="GQH440" s="268"/>
      <c r="GQI440" s="268"/>
      <c r="GQJ440" s="268"/>
      <c r="GQK440" s="268"/>
      <c r="GQL440" s="268"/>
      <c r="GQM440" s="268"/>
      <c r="GQN440" s="268"/>
      <c r="GQO440" s="268"/>
      <c r="GQP440" s="268"/>
      <c r="GQQ440" s="268"/>
      <c r="GQR440" s="268"/>
      <c r="GQS440" s="268"/>
      <c r="GQT440" s="268"/>
      <c r="GQU440" s="268"/>
      <c r="GQV440" s="268"/>
      <c r="GQW440" s="268"/>
      <c r="GQX440" s="268"/>
      <c r="GQY440" s="268"/>
      <c r="GQZ440" s="268"/>
      <c r="GRA440" s="268"/>
      <c r="GRB440" s="268"/>
      <c r="GRC440" s="268"/>
      <c r="GRD440" s="268"/>
      <c r="GRE440" s="268"/>
      <c r="GRF440" s="268"/>
      <c r="GRG440" s="268"/>
      <c r="GRH440" s="268"/>
      <c r="GRI440" s="268"/>
      <c r="GRJ440" s="268"/>
      <c r="GRK440" s="268"/>
      <c r="GRL440" s="268"/>
      <c r="GRM440" s="268"/>
      <c r="GRN440" s="268"/>
      <c r="GRO440" s="268"/>
      <c r="GRP440" s="268"/>
      <c r="GRQ440" s="268"/>
      <c r="GRR440" s="268"/>
      <c r="GRS440" s="268"/>
      <c r="GRT440" s="268"/>
      <c r="GRU440" s="268"/>
      <c r="GRV440" s="268"/>
      <c r="GRW440" s="268"/>
      <c r="GRX440" s="268"/>
      <c r="GRY440" s="268"/>
      <c r="GRZ440" s="268"/>
      <c r="GSA440" s="268"/>
      <c r="GSB440" s="268"/>
      <c r="GSC440" s="268"/>
      <c r="GSD440" s="268"/>
      <c r="GSE440" s="268"/>
      <c r="GSF440" s="268"/>
      <c r="GSG440" s="268"/>
      <c r="GSH440" s="268"/>
      <c r="GSI440" s="268"/>
      <c r="GSJ440" s="268"/>
      <c r="GSK440" s="268"/>
      <c r="GSL440" s="268"/>
      <c r="GSM440" s="268"/>
      <c r="GSN440" s="268"/>
      <c r="GSO440" s="268"/>
      <c r="GSP440" s="268"/>
      <c r="GSQ440" s="268"/>
      <c r="GSR440" s="268"/>
      <c r="GSS440" s="268"/>
      <c r="GST440" s="268"/>
      <c r="GSU440" s="268"/>
      <c r="GSV440" s="268"/>
      <c r="GSW440" s="268"/>
      <c r="GSX440" s="268"/>
      <c r="GSY440" s="268"/>
      <c r="GSZ440" s="268"/>
      <c r="GTA440" s="268"/>
      <c r="GTB440" s="268"/>
      <c r="GTC440" s="268"/>
      <c r="GTD440" s="268"/>
      <c r="GTE440" s="268"/>
      <c r="GTF440" s="268"/>
      <c r="GTG440" s="268"/>
      <c r="GTH440" s="268"/>
      <c r="GTI440" s="268"/>
      <c r="GTJ440" s="268"/>
      <c r="GTK440" s="268"/>
      <c r="GTL440" s="268"/>
      <c r="GTM440" s="268"/>
      <c r="GTN440" s="268"/>
      <c r="GTO440" s="268"/>
      <c r="GTP440" s="268"/>
      <c r="GTQ440" s="268"/>
      <c r="GTR440" s="268"/>
      <c r="GTS440" s="268"/>
      <c r="GTT440" s="268"/>
      <c r="GTU440" s="268"/>
      <c r="GTV440" s="268"/>
      <c r="GTW440" s="268"/>
      <c r="GTX440" s="268"/>
      <c r="GTY440" s="268"/>
      <c r="GTZ440" s="268"/>
      <c r="GUA440" s="268"/>
      <c r="GUB440" s="268"/>
      <c r="GUC440" s="268"/>
      <c r="GUD440" s="268"/>
      <c r="GUE440" s="268"/>
      <c r="GUF440" s="268"/>
      <c r="GUG440" s="268"/>
      <c r="GUH440" s="268"/>
      <c r="GUI440" s="268"/>
      <c r="GUJ440" s="268"/>
      <c r="GUK440" s="268"/>
      <c r="GUL440" s="268"/>
      <c r="GUM440" s="268"/>
      <c r="GUN440" s="268"/>
      <c r="GUO440" s="268"/>
      <c r="GUP440" s="268"/>
      <c r="GUQ440" s="268"/>
      <c r="GUR440" s="268"/>
      <c r="GUS440" s="268"/>
      <c r="GUT440" s="268"/>
      <c r="GUU440" s="268"/>
      <c r="GUV440" s="268"/>
      <c r="GUW440" s="268"/>
      <c r="GUX440" s="268"/>
      <c r="GUY440" s="268"/>
      <c r="GUZ440" s="268"/>
      <c r="GVA440" s="268"/>
      <c r="GVB440" s="268"/>
      <c r="GVC440" s="268"/>
      <c r="GVD440" s="268"/>
      <c r="GVE440" s="268"/>
      <c r="GVF440" s="268"/>
      <c r="GVG440" s="268"/>
      <c r="GVH440" s="268"/>
      <c r="GVI440" s="268"/>
      <c r="GVJ440" s="268"/>
      <c r="GVK440" s="268"/>
      <c r="GVL440" s="268"/>
      <c r="GVM440" s="268"/>
      <c r="GVN440" s="268"/>
      <c r="GVO440" s="268"/>
      <c r="GVP440" s="268"/>
      <c r="GVQ440" s="268"/>
      <c r="GVR440" s="268"/>
      <c r="GVS440" s="268"/>
      <c r="GVT440" s="268"/>
      <c r="GVU440" s="268"/>
      <c r="GVV440" s="268"/>
      <c r="GVW440" s="268"/>
      <c r="GVX440" s="268"/>
      <c r="GVY440" s="268"/>
      <c r="GVZ440" s="268"/>
      <c r="GWA440" s="268"/>
      <c r="GWB440" s="268"/>
      <c r="GWC440" s="268"/>
      <c r="GWD440" s="268"/>
      <c r="GWE440" s="268"/>
      <c r="GWF440" s="268"/>
      <c r="GWG440" s="268"/>
      <c r="GWH440" s="268"/>
      <c r="GWI440" s="268"/>
      <c r="GWJ440" s="268"/>
      <c r="GWK440" s="268"/>
      <c r="GWL440" s="268"/>
      <c r="GWM440" s="268"/>
      <c r="GWN440" s="268"/>
      <c r="GWO440" s="268"/>
      <c r="GWP440" s="268"/>
      <c r="GWQ440" s="268"/>
      <c r="GWR440" s="268"/>
      <c r="GWS440" s="268"/>
      <c r="GWT440" s="268"/>
      <c r="GWU440" s="268"/>
      <c r="GWV440" s="268"/>
      <c r="GWW440" s="268"/>
      <c r="GWX440" s="268"/>
      <c r="GWY440" s="268"/>
      <c r="GWZ440" s="268"/>
      <c r="GXA440" s="268"/>
      <c r="GXB440" s="268"/>
      <c r="GXC440" s="268"/>
      <c r="GXD440" s="268"/>
      <c r="GXE440" s="268"/>
      <c r="GXF440" s="268"/>
      <c r="GXG440" s="268"/>
      <c r="GXH440" s="268"/>
      <c r="GXI440" s="268"/>
      <c r="GXJ440" s="268"/>
      <c r="GXK440" s="268"/>
      <c r="GXL440" s="268"/>
      <c r="GXM440" s="268"/>
      <c r="GXN440" s="268"/>
      <c r="GXO440" s="268"/>
      <c r="GXP440" s="268"/>
      <c r="GXQ440" s="268"/>
      <c r="GXR440" s="268"/>
      <c r="GXS440" s="268"/>
      <c r="GXT440" s="268"/>
      <c r="GXU440" s="268"/>
      <c r="GXV440" s="268"/>
      <c r="GXW440" s="268"/>
      <c r="GXX440" s="268"/>
      <c r="GXY440" s="268"/>
      <c r="GXZ440" s="268"/>
      <c r="GYA440" s="268"/>
      <c r="GYB440" s="268"/>
      <c r="GYC440" s="268"/>
      <c r="GYD440" s="268"/>
      <c r="GYE440" s="268"/>
      <c r="GYF440" s="268"/>
      <c r="GYG440" s="268"/>
      <c r="GYH440" s="268"/>
      <c r="GYI440" s="268"/>
      <c r="GYJ440" s="268"/>
      <c r="GYK440" s="268"/>
      <c r="GYL440" s="268"/>
      <c r="GYM440" s="268"/>
      <c r="GYN440" s="268"/>
      <c r="GYO440" s="268"/>
      <c r="GYP440" s="268"/>
      <c r="GYQ440" s="268"/>
      <c r="GYR440" s="268"/>
      <c r="GYS440" s="268"/>
      <c r="GYT440" s="268"/>
      <c r="GYU440" s="268"/>
      <c r="GYV440" s="268"/>
      <c r="GYW440" s="268"/>
      <c r="GYX440" s="268"/>
      <c r="GYY440" s="268"/>
      <c r="GYZ440" s="268"/>
      <c r="GZA440" s="268"/>
      <c r="GZB440" s="268"/>
      <c r="GZC440" s="268"/>
      <c r="GZD440" s="268"/>
      <c r="GZE440" s="268"/>
      <c r="GZF440" s="268"/>
      <c r="GZG440" s="268"/>
      <c r="GZH440" s="268"/>
      <c r="GZI440" s="268"/>
      <c r="GZJ440" s="268"/>
      <c r="GZK440" s="268"/>
      <c r="GZL440" s="268"/>
      <c r="GZM440" s="268"/>
      <c r="GZN440" s="268"/>
      <c r="GZO440" s="268"/>
      <c r="GZP440" s="268"/>
      <c r="GZQ440" s="268"/>
      <c r="GZR440" s="268"/>
      <c r="GZS440" s="268"/>
      <c r="GZT440" s="268"/>
      <c r="GZU440" s="268"/>
      <c r="GZV440" s="268"/>
      <c r="GZW440" s="268"/>
      <c r="GZX440" s="268"/>
      <c r="GZY440" s="268"/>
      <c r="GZZ440" s="268"/>
      <c r="HAA440" s="268"/>
      <c r="HAB440" s="268"/>
      <c r="HAC440" s="268"/>
      <c r="HAD440" s="268"/>
      <c r="HAE440" s="268"/>
      <c r="HAF440" s="268"/>
      <c r="HAG440" s="268"/>
      <c r="HAH440" s="268"/>
      <c r="HAI440" s="268"/>
      <c r="HAJ440" s="268"/>
      <c r="HAK440" s="268"/>
      <c r="HAL440" s="268"/>
      <c r="HAM440" s="268"/>
      <c r="HAN440" s="268"/>
      <c r="HAO440" s="268"/>
      <c r="HAP440" s="268"/>
      <c r="HAQ440" s="268"/>
      <c r="HAR440" s="268"/>
      <c r="HAS440" s="268"/>
      <c r="HAT440" s="268"/>
      <c r="HAU440" s="268"/>
      <c r="HAV440" s="268"/>
      <c r="HAW440" s="268"/>
      <c r="HAX440" s="268"/>
      <c r="HAY440" s="268"/>
      <c r="HAZ440" s="268"/>
      <c r="HBA440" s="268"/>
      <c r="HBB440" s="268"/>
      <c r="HBC440" s="268"/>
      <c r="HBD440" s="268"/>
      <c r="HBE440" s="268"/>
      <c r="HBF440" s="268"/>
      <c r="HBG440" s="268"/>
      <c r="HBH440" s="268"/>
      <c r="HBI440" s="268"/>
      <c r="HBJ440" s="268"/>
      <c r="HBK440" s="268"/>
      <c r="HBL440" s="268"/>
      <c r="HBM440" s="268"/>
      <c r="HBN440" s="268"/>
      <c r="HBO440" s="268"/>
      <c r="HBP440" s="268"/>
      <c r="HBQ440" s="268"/>
      <c r="HBR440" s="268"/>
      <c r="HBS440" s="268"/>
      <c r="HBT440" s="268"/>
      <c r="HBU440" s="268"/>
      <c r="HBV440" s="268"/>
      <c r="HBW440" s="268"/>
      <c r="HBX440" s="268"/>
      <c r="HBY440" s="268"/>
      <c r="HBZ440" s="268"/>
      <c r="HCA440" s="268"/>
      <c r="HCB440" s="268"/>
      <c r="HCC440" s="268"/>
      <c r="HCD440" s="268"/>
      <c r="HCE440" s="268"/>
      <c r="HCF440" s="268"/>
      <c r="HCG440" s="268"/>
      <c r="HCH440" s="268"/>
      <c r="HCI440" s="268"/>
      <c r="HCJ440" s="268"/>
      <c r="HCK440" s="268"/>
      <c r="HCL440" s="268"/>
      <c r="HCM440" s="268"/>
      <c r="HCN440" s="268"/>
      <c r="HCO440" s="268"/>
      <c r="HCP440" s="268"/>
      <c r="HCQ440" s="268"/>
      <c r="HCR440" s="268"/>
      <c r="HCS440" s="268"/>
      <c r="HCT440" s="268"/>
      <c r="HCU440" s="268"/>
      <c r="HCV440" s="268"/>
      <c r="HCW440" s="268"/>
      <c r="HCX440" s="268"/>
      <c r="HCY440" s="268"/>
      <c r="HCZ440" s="268"/>
      <c r="HDA440" s="268"/>
      <c r="HDB440" s="268"/>
      <c r="HDC440" s="268"/>
      <c r="HDD440" s="268"/>
      <c r="HDE440" s="268"/>
      <c r="HDF440" s="268"/>
      <c r="HDG440" s="268"/>
      <c r="HDH440" s="268"/>
      <c r="HDI440" s="268"/>
      <c r="HDJ440" s="268"/>
      <c r="HDK440" s="268"/>
      <c r="HDL440" s="268"/>
      <c r="HDM440" s="268"/>
      <c r="HDN440" s="268"/>
      <c r="HDO440" s="268"/>
      <c r="HDP440" s="268"/>
      <c r="HDQ440" s="268"/>
      <c r="HDR440" s="268"/>
      <c r="HDS440" s="268"/>
      <c r="HDT440" s="268"/>
      <c r="HDU440" s="268"/>
      <c r="HDV440" s="268"/>
      <c r="HDW440" s="268"/>
      <c r="HDX440" s="268"/>
      <c r="HDY440" s="268"/>
      <c r="HDZ440" s="268"/>
      <c r="HEA440" s="268"/>
      <c r="HEB440" s="268"/>
      <c r="HEC440" s="268"/>
      <c r="HED440" s="268"/>
      <c r="HEE440" s="268"/>
      <c r="HEF440" s="268"/>
      <c r="HEG440" s="268"/>
      <c r="HEH440" s="268"/>
      <c r="HEI440" s="268"/>
      <c r="HEJ440" s="268"/>
      <c r="HEK440" s="268"/>
      <c r="HEL440" s="268"/>
      <c r="HEM440" s="268"/>
      <c r="HEN440" s="268"/>
      <c r="HEO440" s="268"/>
      <c r="HEP440" s="268"/>
      <c r="HEQ440" s="268"/>
      <c r="HER440" s="268"/>
      <c r="HES440" s="268"/>
      <c r="HET440" s="268"/>
      <c r="HEU440" s="268"/>
      <c r="HEV440" s="268"/>
      <c r="HEW440" s="268"/>
      <c r="HEX440" s="268"/>
      <c r="HEY440" s="268"/>
      <c r="HEZ440" s="268"/>
      <c r="HFA440" s="268"/>
      <c r="HFB440" s="268"/>
      <c r="HFC440" s="268"/>
      <c r="HFD440" s="268"/>
      <c r="HFE440" s="268"/>
      <c r="HFF440" s="268"/>
      <c r="HFG440" s="268"/>
      <c r="HFH440" s="268"/>
      <c r="HFI440" s="268"/>
      <c r="HFJ440" s="268"/>
      <c r="HFK440" s="268"/>
      <c r="HFL440" s="268"/>
      <c r="HFM440" s="268"/>
      <c r="HFN440" s="268"/>
      <c r="HFO440" s="268"/>
      <c r="HFP440" s="268"/>
      <c r="HFQ440" s="268"/>
      <c r="HFR440" s="268"/>
      <c r="HFS440" s="268"/>
      <c r="HFT440" s="268"/>
      <c r="HFU440" s="268"/>
      <c r="HFV440" s="268"/>
      <c r="HFW440" s="268"/>
      <c r="HFX440" s="268"/>
      <c r="HFY440" s="268"/>
      <c r="HFZ440" s="268"/>
      <c r="HGA440" s="268"/>
      <c r="HGB440" s="268"/>
      <c r="HGC440" s="268"/>
      <c r="HGD440" s="268"/>
      <c r="HGE440" s="268"/>
      <c r="HGF440" s="268"/>
      <c r="HGG440" s="268"/>
      <c r="HGH440" s="268"/>
      <c r="HGI440" s="268"/>
      <c r="HGJ440" s="268"/>
      <c r="HGK440" s="268"/>
      <c r="HGL440" s="268"/>
      <c r="HGM440" s="268"/>
      <c r="HGN440" s="268"/>
      <c r="HGO440" s="268"/>
      <c r="HGP440" s="268"/>
      <c r="HGQ440" s="268"/>
      <c r="HGR440" s="268"/>
      <c r="HGS440" s="268"/>
      <c r="HGT440" s="268"/>
      <c r="HGU440" s="268"/>
      <c r="HGV440" s="268"/>
      <c r="HGW440" s="268"/>
      <c r="HGX440" s="268"/>
      <c r="HGY440" s="268"/>
      <c r="HGZ440" s="268"/>
      <c r="HHA440" s="268"/>
      <c r="HHB440" s="268"/>
      <c r="HHC440" s="268"/>
      <c r="HHD440" s="268"/>
      <c r="HHE440" s="268"/>
      <c r="HHF440" s="268"/>
      <c r="HHG440" s="268"/>
      <c r="HHH440" s="268"/>
      <c r="HHI440" s="268"/>
      <c r="HHJ440" s="268"/>
      <c r="HHK440" s="268"/>
      <c r="HHL440" s="268"/>
      <c r="HHM440" s="268"/>
      <c r="HHN440" s="268"/>
      <c r="HHO440" s="268"/>
      <c r="HHP440" s="268"/>
      <c r="HHQ440" s="268"/>
      <c r="HHR440" s="268"/>
      <c r="HHS440" s="268"/>
      <c r="HHT440" s="268"/>
      <c r="HHU440" s="268"/>
      <c r="HHV440" s="268"/>
      <c r="HHW440" s="268"/>
      <c r="HHX440" s="268"/>
      <c r="HHY440" s="268"/>
      <c r="HHZ440" s="268"/>
      <c r="HIA440" s="268"/>
      <c r="HIB440" s="268"/>
      <c r="HIC440" s="268"/>
      <c r="HID440" s="268"/>
      <c r="HIE440" s="268"/>
      <c r="HIF440" s="268"/>
      <c r="HIG440" s="268"/>
      <c r="HIH440" s="268"/>
      <c r="HII440" s="268"/>
      <c r="HIJ440" s="268"/>
      <c r="HIK440" s="268"/>
      <c r="HIL440" s="268"/>
      <c r="HIM440" s="268"/>
      <c r="HIN440" s="268"/>
      <c r="HIO440" s="268"/>
      <c r="HIP440" s="268"/>
      <c r="HIQ440" s="268"/>
      <c r="HIR440" s="268"/>
      <c r="HIS440" s="268"/>
      <c r="HIT440" s="268"/>
      <c r="HIU440" s="268"/>
      <c r="HIV440" s="268"/>
      <c r="HIW440" s="268"/>
      <c r="HIX440" s="268"/>
      <c r="HIY440" s="268"/>
      <c r="HIZ440" s="268"/>
      <c r="HJA440" s="268"/>
      <c r="HJB440" s="268"/>
      <c r="HJC440" s="268"/>
      <c r="HJD440" s="268"/>
      <c r="HJE440" s="268"/>
      <c r="HJF440" s="268"/>
      <c r="HJG440" s="268"/>
      <c r="HJH440" s="268"/>
      <c r="HJI440" s="268"/>
      <c r="HJJ440" s="268"/>
      <c r="HJK440" s="268"/>
      <c r="HJL440" s="268"/>
      <c r="HJM440" s="268"/>
      <c r="HJN440" s="268"/>
      <c r="HJO440" s="268"/>
      <c r="HJP440" s="268"/>
      <c r="HJQ440" s="268"/>
      <c r="HJR440" s="268"/>
      <c r="HJS440" s="268"/>
      <c r="HJT440" s="268"/>
      <c r="HJU440" s="268"/>
      <c r="HJV440" s="268"/>
      <c r="HJW440" s="268"/>
      <c r="HJX440" s="268"/>
      <c r="HJY440" s="268"/>
      <c r="HJZ440" s="268"/>
      <c r="HKA440" s="268"/>
      <c r="HKB440" s="268"/>
      <c r="HKC440" s="268"/>
      <c r="HKD440" s="268"/>
      <c r="HKE440" s="268"/>
      <c r="HKF440" s="268"/>
      <c r="HKG440" s="268"/>
      <c r="HKH440" s="268"/>
      <c r="HKI440" s="268"/>
      <c r="HKJ440" s="268"/>
      <c r="HKK440" s="268"/>
      <c r="HKL440" s="268"/>
      <c r="HKM440" s="268"/>
      <c r="HKN440" s="268"/>
      <c r="HKO440" s="268"/>
      <c r="HKP440" s="268"/>
      <c r="HKQ440" s="268"/>
      <c r="HKR440" s="268"/>
      <c r="HKS440" s="268"/>
      <c r="HKT440" s="268"/>
      <c r="HKU440" s="268"/>
      <c r="HKV440" s="268"/>
      <c r="HKW440" s="268"/>
      <c r="HKX440" s="268"/>
      <c r="HKY440" s="268"/>
      <c r="HKZ440" s="268"/>
      <c r="HLA440" s="268"/>
      <c r="HLB440" s="268"/>
      <c r="HLC440" s="268"/>
      <c r="HLD440" s="268"/>
      <c r="HLE440" s="268"/>
      <c r="HLF440" s="268"/>
      <c r="HLG440" s="268"/>
      <c r="HLH440" s="268"/>
      <c r="HLI440" s="268"/>
      <c r="HLJ440" s="268"/>
      <c r="HLK440" s="268"/>
      <c r="HLL440" s="268"/>
      <c r="HLM440" s="268"/>
      <c r="HLN440" s="268"/>
      <c r="HLO440" s="268"/>
      <c r="HLP440" s="268"/>
      <c r="HLQ440" s="268"/>
      <c r="HLR440" s="268"/>
      <c r="HLS440" s="268"/>
      <c r="HLT440" s="268"/>
      <c r="HLU440" s="268"/>
      <c r="HLV440" s="268"/>
      <c r="HLW440" s="268"/>
      <c r="HLX440" s="268"/>
      <c r="HLY440" s="268"/>
      <c r="HLZ440" s="268"/>
      <c r="HMA440" s="268"/>
      <c r="HMB440" s="268"/>
      <c r="HMC440" s="268"/>
      <c r="HMD440" s="268"/>
      <c r="HME440" s="268"/>
      <c r="HMF440" s="268"/>
      <c r="HMG440" s="268"/>
      <c r="HMH440" s="268"/>
      <c r="HMI440" s="268"/>
      <c r="HMJ440" s="268"/>
      <c r="HMK440" s="268"/>
      <c r="HML440" s="268"/>
      <c r="HMM440" s="268"/>
      <c r="HMN440" s="268"/>
      <c r="HMO440" s="268"/>
      <c r="HMP440" s="268"/>
      <c r="HMQ440" s="268"/>
      <c r="HMR440" s="268"/>
      <c r="HMS440" s="268"/>
      <c r="HMT440" s="268"/>
      <c r="HMU440" s="268"/>
      <c r="HMV440" s="268"/>
      <c r="HMW440" s="268"/>
      <c r="HMX440" s="268"/>
      <c r="HMY440" s="268"/>
      <c r="HMZ440" s="268"/>
      <c r="HNA440" s="268"/>
      <c r="HNB440" s="268"/>
      <c r="HNC440" s="268"/>
      <c r="HND440" s="268"/>
      <c r="HNE440" s="268"/>
      <c r="HNF440" s="268"/>
      <c r="HNG440" s="268"/>
      <c r="HNH440" s="268"/>
      <c r="HNI440" s="268"/>
      <c r="HNJ440" s="268"/>
      <c r="HNK440" s="268"/>
      <c r="HNL440" s="268"/>
      <c r="HNM440" s="268"/>
      <c r="HNN440" s="268"/>
      <c r="HNO440" s="268"/>
      <c r="HNP440" s="268"/>
      <c r="HNQ440" s="268"/>
      <c r="HNR440" s="268"/>
      <c r="HNS440" s="268"/>
      <c r="HNT440" s="268"/>
      <c r="HNU440" s="268"/>
      <c r="HNV440" s="268"/>
      <c r="HNW440" s="268"/>
      <c r="HNX440" s="268"/>
      <c r="HNY440" s="268"/>
      <c r="HNZ440" s="268"/>
      <c r="HOA440" s="268"/>
      <c r="HOB440" s="268"/>
      <c r="HOC440" s="268"/>
      <c r="HOD440" s="268"/>
      <c r="HOE440" s="268"/>
      <c r="HOF440" s="268"/>
      <c r="HOG440" s="268"/>
      <c r="HOH440" s="268"/>
      <c r="HOI440" s="268"/>
      <c r="HOJ440" s="268"/>
      <c r="HOK440" s="268"/>
      <c r="HOL440" s="268"/>
      <c r="HOM440" s="268"/>
      <c r="HON440" s="268"/>
      <c r="HOO440" s="268"/>
      <c r="HOP440" s="268"/>
      <c r="HOQ440" s="268"/>
      <c r="HOR440" s="268"/>
      <c r="HOS440" s="268"/>
      <c r="HOT440" s="268"/>
      <c r="HOU440" s="268"/>
      <c r="HOV440" s="268"/>
      <c r="HOW440" s="268"/>
      <c r="HOX440" s="268"/>
      <c r="HOY440" s="268"/>
      <c r="HOZ440" s="268"/>
      <c r="HPA440" s="268"/>
      <c r="HPB440" s="268"/>
      <c r="HPC440" s="268"/>
      <c r="HPD440" s="268"/>
      <c r="HPE440" s="268"/>
      <c r="HPF440" s="268"/>
      <c r="HPG440" s="268"/>
      <c r="HPH440" s="268"/>
      <c r="HPI440" s="268"/>
      <c r="HPJ440" s="268"/>
      <c r="HPK440" s="268"/>
      <c r="HPL440" s="268"/>
      <c r="HPM440" s="268"/>
      <c r="HPN440" s="268"/>
      <c r="HPO440" s="268"/>
      <c r="HPP440" s="268"/>
      <c r="HPQ440" s="268"/>
      <c r="HPR440" s="268"/>
      <c r="HPS440" s="268"/>
      <c r="HPT440" s="268"/>
      <c r="HPU440" s="268"/>
      <c r="HPV440" s="268"/>
      <c r="HPW440" s="268"/>
      <c r="HPX440" s="268"/>
      <c r="HPY440" s="268"/>
      <c r="HPZ440" s="268"/>
      <c r="HQA440" s="268"/>
      <c r="HQB440" s="268"/>
      <c r="HQC440" s="268"/>
      <c r="HQD440" s="268"/>
      <c r="HQE440" s="268"/>
      <c r="HQF440" s="268"/>
      <c r="HQG440" s="268"/>
      <c r="HQH440" s="268"/>
      <c r="HQI440" s="268"/>
      <c r="HQJ440" s="268"/>
      <c r="HQK440" s="268"/>
      <c r="HQL440" s="268"/>
      <c r="HQM440" s="268"/>
      <c r="HQN440" s="268"/>
      <c r="HQO440" s="268"/>
      <c r="HQP440" s="268"/>
      <c r="HQQ440" s="268"/>
      <c r="HQR440" s="268"/>
      <c r="HQS440" s="268"/>
      <c r="HQT440" s="268"/>
      <c r="HQU440" s="268"/>
      <c r="HQV440" s="268"/>
      <c r="HQW440" s="268"/>
      <c r="HQX440" s="268"/>
      <c r="HQY440" s="268"/>
      <c r="HQZ440" s="268"/>
      <c r="HRA440" s="268"/>
      <c r="HRB440" s="268"/>
      <c r="HRC440" s="268"/>
      <c r="HRD440" s="268"/>
      <c r="HRE440" s="268"/>
      <c r="HRF440" s="268"/>
      <c r="HRG440" s="268"/>
      <c r="HRH440" s="268"/>
      <c r="HRI440" s="268"/>
      <c r="HRJ440" s="268"/>
      <c r="HRK440" s="268"/>
      <c r="HRL440" s="268"/>
      <c r="HRM440" s="268"/>
      <c r="HRN440" s="268"/>
      <c r="HRO440" s="268"/>
      <c r="HRP440" s="268"/>
      <c r="HRQ440" s="268"/>
      <c r="HRR440" s="268"/>
      <c r="HRS440" s="268"/>
      <c r="HRT440" s="268"/>
      <c r="HRU440" s="268"/>
      <c r="HRV440" s="268"/>
      <c r="HRW440" s="268"/>
      <c r="HRX440" s="268"/>
      <c r="HRY440" s="268"/>
      <c r="HRZ440" s="268"/>
      <c r="HSA440" s="268"/>
      <c r="HSB440" s="268"/>
      <c r="HSC440" s="268"/>
      <c r="HSD440" s="268"/>
      <c r="HSE440" s="268"/>
      <c r="HSF440" s="268"/>
      <c r="HSG440" s="268"/>
      <c r="HSH440" s="268"/>
      <c r="HSI440" s="268"/>
      <c r="HSJ440" s="268"/>
      <c r="HSK440" s="268"/>
      <c r="HSL440" s="268"/>
      <c r="HSM440" s="268"/>
      <c r="HSN440" s="268"/>
      <c r="HSO440" s="268"/>
      <c r="HSP440" s="268"/>
      <c r="HSQ440" s="268"/>
      <c r="HSR440" s="268"/>
      <c r="HSS440" s="268"/>
      <c r="HST440" s="268"/>
      <c r="HSU440" s="268"/>
      <c r="HSV440" s="268"/>
      <c r="HSW440" s="268"/>
      <c r="HSX440" s="268"/>
      <c r="HSY440" s="268"/>
      <c r="HSZ440" s="268"/>
      <c r="HTA440" s="268"/>
      <c r="HTB440" s="268"/>
      <c r="HTC440" s="268"/>
      <c r="HTD440" s="268"/>
      <c r="HTE440" s="268"/>
      <c r="HTF440" s="268"/>
      <c r="HTG440" s="268"/>
      <c r="HTH440" s="268"/>
      <c r="HTI440" s="268"/>
      <c r="HTJ440" s="268"/>
      <c r="HTK440" s="268"/>
      <c r="HTL440" s="268"/>
      <c r="HTM440" s="268"/>
      <c r="HTN440" s="268"/>
      <c r="HTO440" s="268"/>
      <c r="HTP440" s="268"/>
      <c r="HTQ440" s="268"/>
      <c r="HTR440" s="268"/>
      <c r="HTS440" s="268"/>
      <c r="HTT440" s="268"/>
      <c r="HTU440" s="268"/>
      <c r="HTV440" s="268"/>
      <c r="HTW440" s="268"/>
      <c r="HTX440" s="268"/>
      <c r="HTY440" s="268"/>
      <c r="HTZ440" s="268"/>
      <c r="HUA440" s="268"/>
      <c r="HUB440" s="268"/>
      <c r="HUC440" s="268"/>
      <c r="HUD440" s="268"/>
      <c r="HUE440" s="268"/>
      <c r="HUF440" s="268"/>
      <c r="HUG440" s="268"/>
      <c r="HUH440" s="268"/>
      <c r="HUI440" s="268"/>
      <c r="HUJ440" s="268"/>
      <c r="HUK440" s="268"/>
      <c r="HUL440" s="268"/>
      <c r="HUM440" s="268"/>
      <c r="HUN440" s="268"/>
      <c r="HUO440" s="268"/>
      <c r="HUP440" s="268"/>
      <c r="HUQ440" s="268"/>
      <c r="HUR440" s="268"/>
      <c r="HUS440" s="268"/>
      <c r="HUT440" s="268"/>
      <c r="HUU440" s="268"/>
      <c r="HUV440" s="268"/>
      <c r="HUW440" s="268"/>
      <c r="HUX440" s="268"/>
      <c r="HUY440" s="268"/>
      <c r="HUZ440" s="268"/>
      <c r="HVA440" s="268"/>
      <c r="HVB440" s="268"/>
      <c r="HVC440" s="268"/>
      <c r="HVD440" s="268"/>
      <c r="HVE440" s="268"/>
      <c r="HVF440" s="268"/>
      <c r="HVG440" s="268"/>
      <c r="HVH440" s="268"/>
      <c r="HVI440" s="268"/>
      <c r="HVJ440" s="268"/>
      <c r="HVK440" s="268"/>
      <c r="HVL440" s="268"/>
      <c r="HVM440" s="268"/>
      <c r="HVN440" s="268"/>
      <c r="HVO440" s="268"/>
      <c r="HVP440" s="268"/>
      <c r="HVQ440" s="268"/>
      <c r="HVR440" s="268"/>
      <c r="HVS440" s="268"/>
      <c r="HVT440" s="268"/>
      <c r="HVU440" s="268"/>
      <c r="HVV440" s="268"/>
      <c r="HVW440" s="268"/>
      <c r="HVX440" s="268"/>
      <c r="HVY440" s="268"/>
      <c r="HVZ440" s="268"/>
      <c r="HWA440" s="268"/>
      <c r="HWB440" s="268"/>
      <c r="HWC440" s="268"/>
      <c r="HWD440" s="268"/>
      <c r="HWE440" s="268"/>
      <c r="HWF440" s="268"/>
      <c r="HWG440" s="268"/>
      <c r="HWH440" s="268"/>
      <c r="HWI440" s="268"/>
      <c r="HWJ440" s="268"/>
      <c r="HWK440" s="268"/>
      <c r="HWL440" s="268"/>
      <c r="HWM440" s="268"/>
      <c r="HWN440" s="268"/>
      <c r="HWO440" s="268"/>
      <c r="HWP440" s="268"/>
      <c r="HWQ440" s="268"/>
      <c r="HWR440" s="268"/>
      <c r="HWS440" s="268"/>
      <c r="HWT440" s="268"/>
      <c r="HWU440" s="268"/>
      <c r="HWV440" s="268"/>
      <c r="HWW440" s="268"/>
      <c r="HWX440" s="268"/>
      <c r="HWY440" s="268"/>
      <c r="HWZ440" s="268"/>
      <c r="HXA440" s="268"/>
      <c r="HXB440" s="268"/>
      <c r="HXC440" s="268"/>
      <c r="HXD440" s="268"/>
      <c r="HXE440" s="268"/>
      <c r="HXF440" s="268"/>
      <c r="HXG440" s="268"/>
      <c r="HXH440" s="268"/>
      <c r="HXI440" s="268"/>
      <c r="HXJ440" s="268"/>
      <c r="HXK440" s="268"/>
      <c r="HXL440" s="268"/>
      <c r="HXM440" s="268"/>
      <c r="HXN440" s="268"/>
      <c r="HXO440" s="268"/>
      <c r="HXP440" s="268"/>
      <c r="HXQ440" s="268"/>
      <c r="HXR440" s="268"/>
      <c r="HXS440" s="268"/>
      <c r="HXT440" s="268"/>
      <c r="HXU440" s="268"/>
      <c r="HXV440" s="268"/>
      <c r="HXW440" s="268"/>
      <c r="HXX440" s="268"/>
      <c r="HXY440" s="268"/>
      <c r="HXZ440" s="268"/>
      <c r="HYA440" s="268"/>
      <c r="HYB440" s="268"/>
      <c r="HYC440" s="268"/>
      <c r="HYD440" s="268"/>
      <c r="HYE440" s="268"/>
      <c r="HYF440" s="268"/>
      <c r="HYG440" s="268"/>
      <c r="HYH440" s="268"/>
      <c r="HYI440" s="268"/>
      <c r="HYJ440" s="268"/>
      <c r="HYK440" s="268"/>
      <c r="HYL440" s="268"/>
      <c r="HYM440" s="268"/>
      <c r="HYN440" s="268"/>
      <c r="HYO440" s="268"/>
      <c r="HYP440" s="268"/>
      <c r="HYQ440" s="268"/>
      <c r="HYR440" s="268"/>
      <c r="HYS440" s="268"/>
      <c r="HYT440" s="268"/>
      <c r="HYU440" s="268"/>
      <c r="HYV440" s="268"/>
      <c r="HYW440" s="268"/>
      <c r="HYX440" s="268"/>
      <c r="HYY440" s="268"/>
      <c r="HYZ440" s="268"/>
      <c r="HZA440" s="268"/>
      <c r="HZB440" s="268"/>
      <c r="HZC440" s="268"/>
      <c r="HZD440" s="268"/>
      <c r="HZE440" s="268"/>
      <c r="HZF440" s="268"/>
      <c r="HZG440" s="268"/>
      <c r="HZH440" s="268"/>
      <c r="HZI440" s="268"/>
      <c r="HZJ440" s="268"/>
      <c r="HZK440" s="268"/>
      <c r="HZL440" s="268"/>
      <c r="HZM440" s="268"/>
      <c r="HZN440" s="268"/>
      <c r="HZO440" s="268"/>
      <c r="HZP440" s="268"/>
      <c r="HZQ440" s="268"/>
      <c r="HZR440" s="268"/>
      <c r="HZS440" s="268"/>
      <c r="HZT440" s="268"/>
      <c r="HZU440" s="268"/>
      <c r="HZV440" s="268"/>
      <c r="HZW440" s="268"/>
      <c r="HZX440" s="268"/>
      <c r="HZY440" s="268"/>
      <c r="HZZ440" s="268"/>
      <c r="IAA440" s="268"/>
      <c r="IAB440" s="268"/>
      <c r="IAC440" s="268"/>
      <c r="IAD440" s="268"/>
      <c r="IAE440" s="268"/>
      <c r="IAF440" s="268"/>
      <c r="IAG440" s="268"/>
      <c r="IAH440" s="268"/>
      <c r="IAI440" s="268"/>
      <c r="IAJ440" s="268"/>
      <c r="IAK440" s="268"/>
      <c r="IAL440" s="268"/>
      <c r="IAM440" s="268"/>
      <c r="IAN440" s="268"/>
      <c r="IAO440" s="268"/>
      <c r="IAP440" s="268"/>
      <c r="IAQ440" s="268"/>
      <c r="IAR440" s="268"/>
      <c r="IAS440" s="268"/>
      <c r="IAT440" s="268"/>
      <c r="IAU440" s="268"/>
      <c r="IAV440" s="268"/>
      <c r="IAW440" s="268"/>
      <c r="IAX440" s="268"/>
      <c r="IAY440" s="268"/>
      <c r="IAZ440" s="268"/>
      <c r="IBA440" s="268"/>
      <c r="IBB440" s="268"/>
      <c r="IBC440" s="268"/>
      <c r="IBD440" s="268"/>
      <c r="IBE440" s="268"/>
      <c r="IBF440" s="268"/>
      <c r="IBG440" s="268"/>
      <c r="IBH440" s="268"/>
      <c r="IBI440" s="268"/>
      <c r="IBJ440" s="268"/>
      <c r="IBK440" s="268"/>
      <c r="IBL440" s="268"/>
      <c r="IBM440" s="268"/>
      <c r="IBN440" s="268"/>
      <c r="IBO440" s="268"/>
      <c r="IBP440" s="268"/>
      <c r="IBQ440" s="268"/>
      <c r="IBR440" s="268"/>
      <c r="IBS440" s="268"/>
      <c r="IBT440" s="268"/>
      <c r="IBU440" s="268"/>
      <c r="IBV440" s="268"/>
      <c r="IBW440" s="268"/>
      <c r="IBX440" s="268"/>
      <c r="IBY440" s="268"/>
      <c r="IBZ440" s="268"/>
      <c r="ICA440" s="268"/>
      <c r="ICB440" s="268"/>
      <c r="ICC440" s="268"/>
      <c r="ICD440" s="268"/>
      <c r="ICE440" s="268"/>
      <c r="ICF440" s="268"/>
      <c r="ICG440" s="268"/>
      <c r="ICH440" s="268"/>
      <c r="ICI440" s="268"/>
      <c r="ICJ440" s="268"/>
      <c r="ICK440" s="268"/>
      <c r="ICL440" s="268"/>
      <c r="ICM440" s="268"/>
      <c r="ICN440" s="268"/>
      <c r="ICO440" s="268"/>
      <c r="ICP440" s="268"/>
      <c r="ICQ440" s="268"/>
      <c r="ICR440" s="268"/>
      <c r="ICS440" s="268"/>
      <c r="ICT440" s="268"/>
      <c r="ICU440" s="268"/>
      <c r="ICV440" s="268"/>
      <c r="ICW440" s="268"/>
      <c r="ICX440" s="268"/>
      <c r="ICY440" s="268"/>
      <c r="ICZ440" s="268"/>
      <c r="IDA440" s="268"/>
      <c r="IDB440" s="268"/>
      <c r="IDC440" s="268"/>
      <c r="IDD440" s="268"/>
      <c r="IDE440" s="268"/>
      <c r="IDF440" s="268"/>
      <c r="IDG440" s="268"/>
      <c r="IDH440" s="268"/>
      <c r="IDI440" s="268"/>
      <c r="IDJ440" s="268"/>
      <c r="IDK440" s="268"/>
      <c r="IDL440" s="268"/>
      <c r="IDM440" s="268"/>
      <c r="IDN440" s="268"/>
      <c r="IDO440" s="268"/>
      <c r="IDP440" s="268"/>
      <c r="IDQ440" s="268"/>
      <c r="IDR440" s="268"/>
      <c r="IDS440" s="268"/>
      <c r="IDT440" s="268"/>
      <c r="IDU440" s="268"/>
      <c r="IDV440" s="268"/>
      <c r="IDW440" s="268"/>
      <c r="IDX440" s="268"/>
      <c r="IDY440" s="268"/>
      <c r="IDZ440" s="268"/>
      <c r="IEA440" s="268"/>
      <c r="IEB440" s="268"/>
      <c r="IEC440" s="268"/>
      <c r="IED440" s="268"/>
      <c r="IEE440" s="268"/>
      <c r="IEF440" s="268"/>
      <c r="IEG440" s="268"/>
      <c r="IEH440" s="268"/>
      <c r="IEI440" s="268"/>
      <c r="IEJ440" s="268"/>
      <c r="IEK440" s="268"/>
      <c r="IEL440" s="268"/>
      <c r="IEM440" s="268"/>
      <c r="IEN440" s="268"/>
      <c r="IEO440" s="268"/>
      <c r="IEP440" s="268"/>
      <c r="IEQ440" s="268"/>
      <c r="IER440" s="268"/>
      <c r="IES440" s="268"/>
      <c r="IET440" s="268"/>
      <c r="IEU440" s="268"/>
      <c r="IEV440" s="268"/>
      <c r="IEW440" s="268"/>
      <c r="IEX440" s="268"/>
      <c r="IEY440" s="268"/>
      <c r="IEZ440" s="268"/>
      <c r="IFA440" s="268"/>
      <c r="IFB440" s="268"/>
      <c r="IFC440" s="268"/>
      <c r="IFD440" s="268"/>
      <c r="IFE440" s="268"/>
      <c r="IFF440" s="268"/>
      <c r="IFG440" s="268"/>
      <c r="IFH440" s="268"/>
      <c r="IFI440" s="268"/>
      <c r="IFJ440" s="268"/>
      <c r="IFK440" s="268"/>
      <c r="IFL440" s="268"/>
      <c r="IFM440" s="268"/>
      <c r="IFN440" s="268"/>
      <c r="IFO440" s="268"/>
      <c r="IFP440" s="268"/>
      <c r="IFQ440" s="268"/>
      <c r="IFR440" s="268"/>
      <c r="IFS440" s="268"/>
      <c r="IFT440" s="268"/>
      <c r="IFU440" s="268"/>
      <c r="IFV440" s="268"/>
      <c r="IFW440" s="268"/>
      <c r="IFX440" s="268"/>
      <c r="IFY440" s="268"/>
      <c r="IFZ440" s="268"/>
      <c r="IGA440" s="268"/>
      <c r="IGB440" s="268"/>
      <c r="IGC440" s="268"/>
      <c r="IGD440" s="268"/>
      <c r="IGE440" s="268"/>
      <c r="IGF440" s="268"/>
      <c r="IGG440" s="268"/>
      <c r="IGH440" s="268"/>
      <c r="IGI440" s="268"/>
      <c r="IGJ440" s="268"/>
      <c r="IGK440" s="268"/>
      <c r="IGL440" s="268"/>
      <c r="IGM440" s="268"/>
      <c r="IGN440" s="268"/>
      <c r="IGO440" s="268"/>
      <c r="IGP440" s="268"/>
      <c r="IGQ440" s="268"/>
      <c r="IGR440" s="268"/>
      <c r="IGS440" s="268"/>
      <c r="IGT440" s="268"/>
      <c r="IGU440" s="268"/>
      <c r="IGV440" s="268"/>
      <c r="IGW440" s="268"/>
      <c r="IGX440" s="268"/>
      <c r="IGY440" s="268"/>
      <c r="IGZ440" s="268"/>
      <c r="IHA440" s="268"/>
      <c r="IHB440" s="268"/>
      <c r="IHC440" s="268"/>
      <c r="IHD440" s="268"/>
      <c r="IHE440" s="268"/>
      <c r="IHF440" s="268"/>
      <c r="IHG440" s="268"/>
      <c r="IHH440" s="268"/>
      <c r="IHI440" s="268"/>
      <c r="IHJ440" s="268"/>
      <c r="IHK440" s="268"/>
      <c r="IHL440" s="268"/>
      <c r="IHM440" s="268"/>
      <c r="IHN440" s="268"/>
      <c r="IHO440" s="268"/>
      <c r="IHP440" s="268"/>
      <c r="IHQ440" s="268"/>
      <c r="IHR440" s="268"/>
      <c r="IHS440" s="268"/>
      <c r="IHT440" s="268"/>
      <c r="IHU440" s="268"/>
      <c r="IHV440" s="268"/>
      <c r="IHW440" s="268"/>
      <c r="IHX440" s="268"/>
      <c r="IHY440" s="268"/>
      <c r="IHZ440" s="268"/>
      <c r="IIA440" s="268"/>
      <c r="IIB440" s="268"/>
      <c r="IIC440" s="268"/>
      <c r="IID440" s="268"/>
      <c r="IIE440" s="268"/>
      <c r="IIF440" s="268"/>
      <c r="IIG440" s="268"/>
      <c r="IIH440" s="268"/>
      <c r="III440" s="268"/>
      <c r="IIJ440" s="268"/>
      <c r="IIK440" s="268"/>
      <c r="IIL440" s="268"/>
      <c r="IIM440" s="268"/>
      <c r="IIN440" s="268"/>
      <c r="IIO440" s="268"/>
      <c r="IIP440" s="268"/>
      <c r="IIQ440" s="268"/>
      <c r="IIR440" s="268"/>
      <c r="IIS440" s="268"/>
      <c r="IIT440" s="268"/>
      <c r="IIU440" s="268"/>
      <c r="IIV440" s="268"/>
      <c r="IIW440" s="268"/>
      <c r="IIX440" s="268"/>
      <c r="IIY440" s="268"/>
      <c r="IIZ440" s="268"/>
      <c r="IJA440" s="268"/>
      <c r="IJB440" s="268"/>
      <c r="IJC440" s="268"/>
      <c r="IJD440" s="268"/>
      <c r="IJE440" s="268"/>
      <c r="IJF440" s="268"/>
      <c r="IJG440" s="268"/>
      <c r="IJH440" s="268"/>
      <c r="IJI440" s="268"/>
      <c r="IJJ440" s="268"/>
      <c r="IJK440" s="268"/>
      <c r="IJL440" s="268"/>
      <c r="IJM440" s="268"/>
      <c r="IJN440" s="268"/>
      <c r="IJO440" s="268"/>
      <c r="IJP440" s="268"/>
      <c r="IJQ440" s="268"/>
      <c r="IJR440" s="268"/>
      <c r="IJS440" s="268"/>
      <c r="IJT440" s="268"/>
      <c r="IJU440" s="268"/>
      <c r="IJV440" s="268"/>
      <c r="IJW440" s="268"/>
      <c r="IJX440" s="268"/>
      <c r="IJY440" s="268"/>
      <c r="IJZ440" s="268"/>
      <c r="IKA440" s="268"/>
      <c r="IKB440" s="268"/>
      <c r="IKC440" s="268"/>
      <c r="IKD440" s="268"/>
      <c r="IKE440" s="268"/>
      <c r="IKF440" s="268"/>
      <c r="IKG440" s="268"/>
      <c r="IKH440" s="268"/>
      <c r="IKI440" s="268"/>
      <c r="IKJ440" s="268"/>
      <c r="IKK440" s="268"/>
      <c r="IKL440" s="268"/>
      <c r="IKM440" s="268"/>
      <c r="IKN440" s="268"/>
      <c r="IKO440" s="268"/>
      <c r="IKP440" s="268"/>
      <c r="IKQ440" s="268"/>
      <c r="IKR440" s="268"/>
      <c r="IKS440" s="268"/>
      <c r="IKT440" s="268"/>
      <c r="IKU440" s="268"/>
      <c r="IKV440" s="268"/>
      <c r="IKW440" s="268"/>
      <c r="IKX440" s="268"/>
      <c r="IKY440" s="268"/>
      <c r="IKZ440" s="268"/>
      <c r="ILA440" s="268"/>
      <c r="ILB440" s="268"/>
      <c r="ILC440" s="268"/>
      <c r="ILD440" s="268"/>
      <c r="ILE440" s="268"/>
      <c r="ILF440" s="268"/>
      <c r="ILG440" s="268"/>
      <c r="ILH440" s="268"/>
      <c r="ILI440" s="268"/>
      <c r="ILJ440" s="268"/>
      <c r="ILK440" s="268"/>
      <c r="ILL440" s="268"/>
      <c r="ILM440" s="268"/>
      <c r="ILN440" s="268"/>
      <c r="ILO440" s="268"/>
      <c r="ILP440" s="268"/>
      <c r="ILQ440" s="268"/>
      <c r="ILR440" s="268"/>
      <c r="ILS440" s="268"/>
      <c r="ILT440" s="268"/>
      <c r="ILU440" s="268"/>
      <c r="ILV440" s="268"/>
      <c r="ILW440" s="268"/>
      <c r="ILX440" s="268"/>
      <c r="ILY440" s="268"/>
      <c r="ILZ440" s="268"/>
      <c r="IMA440" s="268"/>
      <c r="IMB440" s="268"/>
      <c r="IMC440" s="268"/>
      <c r="IMD440" s="268"/>
      <c r="IME440" s="268"/>
      <c r="IMF440" s="268"/>
      <c r="IMG440" s="268"/>
      <c r="IMH440" s="268"/>
      <c r="IMI440" s="268"/>
      <c r="IMJ440" s="268"/>
      <c r="IMK440" s="268"/>
      <c r="IML440" s="268"/>
      <c r="IMM440" s="268"/>
      <c r="IMN440" s="268"/>
      <c r="IMO440" s="268"/>
      <c r="IMP440" s="268"/>
      <c r="IMQ440" s="268"/>
      <c r="IMR440" s="268"/>
      <c r="IMS440" s="268"/>
      <c r="IMT440" s="268"/>
      <c r="IMU440" s="268"/>
      <c r="IMV440" s="268"/>
      <c r="IMW440" s="268"/>
      <c r="IMX440" s="268"/>
      <c r="IMY440" s="268"/>
      <c r="IMZ440" s="268"/>
      <c r="INA440" s="268"/>
      <c r="INB440" s="268"/>
      <c r="INC440" s="268"/>
      <c r="IND440" s="268"/>
      <c r="INE440" s="268"/>
      <c r="INF440" s="268"/>
      <c r="ING440" s="268"/>
      <c r="INH440" s="268"/>
      <c r="INI440" s="268"/>
      <c r="INJ440" s="268"/>
      <c r="INK440" s="268"/>
      <c r="INL440" s="268"/>
      <c r="INM440" s="268"/>
      <c r="INN440" s="268"/>
      <c r="INO440" s="268"/>
      <c r="INP440" s="268"/>
      <c r="INQ440" s="268"/>
      <c r="INR440" s="268"/>
      <c r="INS440" s="268"/>
      <c r="INT440" s="268"/>
      <c r="INU440" s="268"/>
      <c r="INV440" s="268"/>
      <c r="INW440" s="268"/>
      <c r="INX440" s="268"/>
      <c r="INY440" s="268"/>
      <c r="INZ440" s="268"/>
      <c r="IOA440" s="268"/>
      <c r="IOB440" s="268"/>
      <c r="IOC440" s="268"/>
      <c r="IOD440" s="268"/>
      <c r="IOE440" s="268"/>
      <c r="IOF440" s="268"/>
      <c r="IOG440" s="268"/>
      <c r="IOH440" s="268"/>
      <c r="IOI440" s="268"/>
      <c r="IOJ440" s="268"/>
      <c r="IOK440" s="268"/>
      <c r="IOL440" s="268"/>
      <c r="IOM440" s="268"/>
      <c r="ION440" s="268"/>
      <c r="IOO440" s="268"/>
      <c r="IOP440" s="268"/>
      <c r="IOQ440" s="268"/>
      <c r="IOR440" s="268"/>
      <c r="IOS440" s="268"/>
      <c r="IOT440" s="268"/>
      <c r="IOU440" s="268"/>
      <c r="IOV440" s="268"/>
      <c r="IOW440" s="268"/>
      <c r="IOX440" s="268"/>
      <c r="IOY440" s="268"/>
      <c r="IOZ440" s="268"/>
      <c r="IPA440" s="268"/>
      <c r="IPB440" s="268"/>
      <c r="IPC440" s="268"/>
      <c r="IPD440" s="268"/>
      <c r="IPE440" s="268"/>
      <c r="IPF440" s="268"/>
      <c r="IPG440" s="268"/>
      <c r="IPH440" s="268"/>
      <c r="IPI440" s="268"/>
      <c r="IPJ440" s="268"/>
      <c r="IPK440" s="268"/>
      <c r="IPL440" s="268"/>
      <c r="IPM440" s="268"/>
      <c r="IPN440" s="268"/>
      <c r="IPO440" s="268"/>
      <c r="IPP440" s="268"/>
      <c r="IPQ440" s="268"/>
      <c r="IPR440" s="268"/>
      <c r="IPS440" s="268"/>
      <c r="IPT440" s="268"/>
      <c r="IPU440" s="268"/>
      <c r="IPV440" s="268"/>
      <c r="IPW440" s="268"/>
      <c r="IPX440" s="268"/>
      <c r="IPY440" s="268"/>
      <c r="IPZ440" s="268"/>
      <c r="IQA440" s="268"/>
      <c r="IQB440" s="268"/>
      <c r="IQC440" s="268"/>
      <c r="IQD440" s="268"/>
      <c r="IQE440" s="268"/>
      <c r="IQF440" s="268"/>
      <c r="IQG440" s="268"/>
      <c r="IQH440" s="268"/>
      <c r="IQI440" s="268"/>
      <c r="IQJ440" s="268"/>
      <c r="IQK440" s="268"/>
      <c r="IQL440" s="268"/>
      <c r="IQM440" s="268"/>
      <c r="IQN440" s="268"/>
      <c r="IQO440" s="268"/>
      <c r="IQP440" s="268"/>
      <c r="IQQ440" s="268"/>
      <c r="IQR440" s="268"/>
      <c r="IQS440" s="268"/>
      <c r="IQT440" s="268"/>
      <c r="IQU440" s="268"/>
      <c r="IQV440" s="268"/>
      <c r="IQW440" s="268"/>
      <c r="IQX440" s="268"/>
      <c r="IQY440" s="268"/>
      <c r="IQZ440" s="268"/>
      <c r="IRA440" s="268"/>
      <c r="IRB440" s="268"/>
      <c r="IRC440" s="268"/>
      <c r="IRD440" s="268"/>
      <c r="IRE440" s="268"/>
      <c r="IRF440" s="268"/>
      <c r="IRG440" s="268"/>
      <c r="IRH440" s="268"/>
      <c r="IRI440" s="268"/>
      <c r="IRJ440" s="268"/>
      <c r="IRK440" s="268"/>
      <c r="IRL440" s="268"/>
      <c r="IRM440" s="268"/>
      <c r="IRN440" s="268"/>
      <c r="IRO440" s="268"/>
      <c r="IRP440" s="268"/>
      <c r="IRQ440" s="268"/>
      <c r="IRR440" s="268"/>
      <c r="IRS440" s="268"/>
      <c r="IRT440" s="268"/>
      <c r="IRU440" s="268"/>
      <c r="IRV440" s="268"/>
      <c r="IRW440" s="268"/>
      <c r="IRX440" s="268"/>
      <c r="IRY440" s="268"/>
      <c r="IRZ440" s="268"/>
      <c r="ISA440" s="268"/>
      <c r="ISB440" s="268"/>
      <c r="ISC440" s="268"/>
      <c r="ISD440" s="268"/>
      <c r="ISE440" s="268"/>
      <c r="ISF440" s="268"/>
      <c r="ISG440" s="268"/>
      <c r="ISH440" s="268"/>
      <c r="ISI440" s="268"/>
      <c r="ISJ440" s="268"/>
      <c r="ISK440" s="268"/>
      <c r="ISL440" s="268"/>
      <c r="ISM440" s="268"/>
      <c r="ISN440" s="268"/>
      <c r="ISO440" s="268"/>
      <c r="ISP440" s="268"/>
      <c r="ISQ440" s="268"/>
      <c r="ISR440" s="268"/>
      <c r="ISS440" s="268"/>
      <c r="IST440" s="268"/>
      <c r="ISU440" s="268"/>
      <c r="ISV440" s="268"/>
      <c r="ISW440" s="268"/>
      <c r="ISX440" s="268"/>
      <c r="ISY440" s="268"/>
      <c r="ISZ440" s="268"/>
      <c r="ITA440" s="268"/>
      <c r="ITB440" s="268"/>
      <c r="ITC440" s="268"/>
      <c r="ITD440" s="268"/>
      <c r="ITE440" s="268"/>
      <c r="ITF440" s="268"/>
      <c r="ITG440" s="268"/>
      <c r="ITH440" s="268"/>
      <c r="ITI440" s="268"/>
      <c r="ITJ440" s="268"/>
      <c r="ITK440" s="268"/>
      <c r="ITL440" s="268"/>
      <c r="ITM440" s="268"/>
      <c r="ITN440" s="268"/>
      <c r="ITO440" s="268"/>
      <c r="ITP440" s="268"/>
      <c r="ITQ440" s="268"/>
      <c r="ITR440" s="268"/>
      <c r="ITS440" s="268"/>
      <c r="ITT440" s="268"/>
      <c r="ITU440" s="268"/>
      <c r="ITV440" s="268"/>
      <c r="ITW440" s="268"/>
      <c r="ITX440" s="268"/>
      <c r="ITY440" s="268"/>
      <c r="ITZ440" s="268"/>
      <c r="IUA440" s="268"/>
      <c r="IUB440" s="268"/>
      <c r="IUC440" s="268"/>
      <c r="IUD440" s="268"/>
      <c r="IUE440" s="268"/>
      <c r="IUF440" s="268"/>
      <c r="IUG440" s="268"/>
      <c r="IUH440" s="268"/>
      <c r="IUI440" s="268"/>
      <c r="IUJ440" s="268"/>
      <c r="IUK440" s="268"/>
      <c r="IUL440" s="268"/>
      <c r="IUM440" s="268"/>
      <c r="IUN440" s="268"/>
      <c r="IUO440" s="268"/>
      <c r="IUP440" s="268"/>
      <c r="IUQ440" s="268"/>
      <c r="IUR440" s="268"/>
      <c r="IUS440" s="268"/>
      <c r="IUT440" s="268"/>
      <c r="IUU440" s="268"/>
      <c r="IUV440" s="268"/>
      <c r="IUW440" s="268"/>
      <c r="IUX440" s="268"/>
      <c r="IUY440" s="268"/>
      <c r="IUZ440" s="268"/>
      <c r="IVA440" s="268"/>
      <c r="IVB440" s="268"/>
      <c r="IVC440" s="268"/>
      <c r="IVD440" s="268"/>
      <c r="IVE440" s="268"/>
      <c r="IVF440" s="268"/>
      <c r="IVG440" s="268"/>
      <c r="IVH440" s="268"/>
      <c r="IVI440" s="268"/>
      <c r="IVJ440" s="268"/>
      <c r="IVK440" s="268"/>
      <c r="IVL440" s="268"/>
      <c r="IVM440" s="268"/>
      <c r="IVN440" s="268"/>
      <c r="IVO440" s="268"/>
      <c r="IVP440" s="268"/>
      <c r="IVQ440" s="268"/>
      <c r="IVR440" s="268"/>
      <c r="IVS440" s="268"/>
      <c r="IVT440" s="268"/>
      <c r="IVU440" s="268"/>
      <c r="IVV440" s="268"/>
      <c r="IVW440" s="268"/>
      <c r="IVX440" s="268"/>
      <c r="IVY440" s="268"/>
      <c r="IVZ440" s="268"/>
      <c r="IWA440" s="268"/>
      <c r="IWB440" s="268"/>
      <c r="IWC440" s="268"/>
      <c r="IWD440" s="268"/>
      <c r="IWE440" s="268"/>
      <c r="IWF440" s="268"/>
      <c r="IWG440" s="268"/>
      <c r="IWH440" s="268"/>
      <c r="IWI440" s="268"/>
      <c r="IWJ440" s="268"/>
      <c r="IWK440" s="268"/>
      <c r="IWL440" s="268"/>
      <c r="IWM440" s="268"/>
      <c r="IWN440" s="268"/>
      <c r="IWO440" s="268"/>
      <c r="IWP440" s="268"/>
      <c r="IWQ440" s="268"/>
      <c r="IWR440" s="268"/>
      <c r="IWS440" s="268"/>
      <c r="IWT440" s="268"/>
      <c r="IWU440" s="268"/>
      <c r="IWV440" s="268"/>
      <c r="IWW440" s="268"/>
      <c r="IWX440" s="268"/>
      <c r="IWY440" s="268"/>
      <c r="IWZ440" s="268"/>
      <c r="IXA440" s="268"/>
      <c r="IXB440" s="268"/>
      <c r="IXC440" s="268"/>
      <c r="IXD440" s="268"/>
      <c r="IXE440" s="268"/>
      <c r="IXF440" s="268"/>
      <c r="IXG440" s="268"/>
      <c r="IXH440" s="268"/>
      <c r="IXI440" s="268"/>
      <c r="IXJ440" s="268"/>
      <c r="IXK440" s="268"/>
      <c r="IXL440" s="268"/>
      <c r="IXM440" s="268"/>
      <c r="IXN440" s="268"/>
      <c r="IXO440" s="268"/>
      <c r="IXP440" s="268"/>
      <c r="IXQ440" s="268"/>
      <c r="IXR440" s="268"/>
      <c r="IXS440" s="268"/>
      <c r="IXT440" s="268"/>
      <c r="IXU440" s="268"/>
      <c r="IXV440" s="268"/>
      <c r="IXW440" s="268"/>
      <c r="IXX440" s="268"/>
      <c r="IXY440" s="268"/>
      <c r="IXZ440" s="268"/>
      <c r="IYA440" s="268"/>
      <c r="IYB440" s="268"/>
      <c r="IYC440" s="268"/>
      <c r="IYD440" s="268"/>
      <c r="IYE440" s="268"/>
      <c r="IYF440" s="268"/>
      <c r="IYG440" s="268"/>
      <c r="IYH440" s="268"/>
      <c r="IYI440" s="268"/>
      <c r="IYJ440" s="268"/>
      <c r="IYK440" s="268"/>
      <c r="IYL440" s="268"/>
      <c r="IYM440" s="268"/>
      <c r="IYN440" s="268"/>
      <c r="IYO440" s="268"/>
      <c r="IYP440" s="268"/>
      <c r="IYQ440" s="268"/>
      <c r="IYR440" s="268"/>
      <c r="IYS440" s="268"/>
      <c r="IYT440" s="268"/>
      <c r="IYU440" s="268"/>
      <c r="IYV440" s="268"/>
      <c r="IYW440" s="268"/>
      <c r="IYX440" s="268"/>
      <c r="IYY440" s="268"/>
      <c r="IYZ440" s="268"/>
      <c r="IZA440" s="268"/>
      <c r="IZB440" s="268"/>
      <c r="IZC440" s="268"/>
      <c r="IZD440" s="268"/>
      <c r="IZE440" s="268"/>
      <c r="IZF440" s="268"/>
      <c r="IZG440" s="268"/>
      <c r="IZH440" s="268"/>
      <c r="IZI440" s="268"/>
      <c r="IZJ440" s="268"/>
      <c r="IZK440" s="268"/>
      <c r="IZL440" s="268"/>
      <c r="IZM440" s="268"/>
      <c r="IZN440" s="268"/>
      <c r="IZO440" s="268"/>
      <c r="IZP440" s="268"/>
      <c r="IZQ440" s="268"/>
      <c r="IZR440" s="268"/>
      <c r="IZS440" s="268"/>
      <c r="IZT440" s="268"/>
      <c r="IZU440" s="268"/>
      <c r="IZV440" s="268"/>
      <c r="IZW440" s="268"/>
      <c r="IZX440" s="268"/>
      <c r="IZY440" s="268"/>
      <c r="IZZ440" s="268"/>
      <c r="JAA440" s="268"/>
      <c r="JAB440" s="268"/>
      <c r="JAC440" s="268"/>
      <c r="JAD440" s="268"/>
      <c r="JAE440" s="268"/>
      <c r="JAF440" s="268"/>
      <c r="JAG440" s="268"/>
      <c r="JAH440" s="268"/>
      <c r="JAI440" s="268"/>
      <c r="JAJ440" s="268"/>
      <c r="JAK440" s="268"/>
      <c r="JAL440" s="268"/>
      <c r="JAM440" s="268"/>
      <c r="JAN440" s="268"/>
      <c r="JAO440" s="268"/>
      <c r="JAP440" s="268"/>
      <c r="JAQ440" s="268"/>
      <c r="JAR440" s="268"/>
      <c r="JAS440" s="268"/>
      <c r="JAT440" s="268"/>
      <c r="JAU440" s="268"/>
      <c r="JAV440" s="268"/>
      <c r="JAW440" s="268"/>
      <c r="JAX440" s="268"/>
      <c r="JAY440" s="268"/>
      <c r="JAZ440" s="268"/>
      <c r="JBA440" s="268"/>
      <c r="JBB440" s="268"/>
      <c r="JBC440" s="268"/>
      <c r="JBD440" s="268"/>
      <c r="JBE440" s="268"/>
      <c r="JBF440" s="268"/>
      <c r="JBG440" s="268"/>
      <c r="JBH440" s="268"/>
      <c r="JBI440" s="268"/>
      <c r="JBJ440" s="268"/>
      <c r="JBK440" s="268"/>
      <c r="JBL440" s="268"/>
      <c r="JBM440" s="268"/>
      <c r="JBN440" s="268"/>
      <c r="JBO440" s="268"/>
      <c r="JBP440" s="268"/>
      <c r="JBQ440" s="268"/>
      <c r="JBR440" s="268"/>
      <c r="JBS440" s="268"/>
      <c r="JBT440" s="268"/>
      <c r="JBU440" s="268"/>
      <c r="JBV440" s="268"/>
      <c r="JBW440" s="268"/>
      <c r="JBX440" s="268"/>
      <c r="JBY440" s="268"/>
      <c r="JBZ440" s="268"/>
      <c r="JCA440" s="268"/>
      <c r="JCB440" s="268"/>
      <c r="JCC440" s="268"/>
      <c r="JCD440" s="268"/>
      <c r="JCE440" s="268"/>
      <c r="JCF440" s="268"/>
      <c r="JCG440" s="268"/>
      <c r="JCH440" s="268"/>
      <c r="JCI440" s="268"/>
      <c r="JCJ440" s="268"/>
      <c r="JCK440" s="268"/>
      <c r="JCL440" s="268"/>
      <c r="JCM440" s="268"/>
      <c r="JCN440" s="268"/>
      <c r="JCO440" s="268"/>
      <c r="JCP440" s="268"/>
      <c r="JCQ440" s="268"/>
      <c r="JCR440" s="268"/>
      <c r="JCS440" s="268"/>
      <c r="JCT440" s="268"/>
      <c r="JCU440" s="268"/>
      <c r="JCV440" s="268"/>
      <c r="JCW440" s="268"/>
      <c r="JCX440" s="268"/>
      <c r="JCY440" s="268"/>
      <c r="JCZ440" s="268"/>
      <c r="JDA440" s="268"/>
      <c r="JDB440" s="268"/>
      <c r="JDC440" s="268"/>
      <c r="JDD440" s="268"/>
      <c r="JDE440" s="268"/>
      <c r="JDF440" s="268"/>
      <c r="JDG440" s="268"/>
      <c r="JDH440" s="268"/>
      <c r="JDI440" s="268"/>
      <c r="JDJ440" s="268"/>
      <c r="JDK440" s="268"/>
      <c r="JDL440" s="268"/>
      <c r="JDM440" s="273"/>
      <c r="JDN440" s="273"/>
      <c r="JDO440" s="273"/>
      <c r="JDP440" s="273"/>
      <c r="JDQ440" s="273"/>
      <c r="JDR440" s="273"/>
      <c r="JDS440" s="273"/>
      <c r="JDT440" s="273"/>
      <c r="JDU440" s="273"/>
      <c r="JDV440" s="273"/>
      <c r="JDW440" s="273"/>
      <c r="JDX440" s="273"/>
      <c r="JDY440" s="273"/>
      <c r="JDZ440" s="273"/>
      <c r="JEA440" s="273"/>
      <c r="JEB440" s="273"/>
      <c r="JEC440" s="273"/>
      <c r="JED440" s="273"/>
      <c r="JEE440" s="273"/>
      <c r="JEF440" s="273"/>
      <c r="JEG440" s="273"/>
      <c r="JEH440" s="273"/>
      <c r="JEI440" s="273"/>
      <c r="JEJ440" s="273"/>
      <c r="JEK440" s="273"/>
      <c r="JEL440" s="273"/>
      <c r="JEM440" s="273"/>
      <c r="JEN440" s="273"/>
      <c r="JEO440" s="273"/>
      <c r="JEP440" s="273"/>
      <c r="JEQ440" s="273"/>
      <c r="JER440" s="273"/>
      <c r="JES440" s="273"/>
      <c r="JET440" s="273"/>
      <c r="JEU440" s="273"/>
      <c r="JEV440" s="273"/>
      <c r="JEW440" s="273"/>
      <c r="JEX440" s="273"/>
      <c r="JEY440" s="273"/>
      <c r="JEZ440" s="273"/>
      <c r="JFA440" s="273"/>
      <c r="JFB440" s="273"/>
      <c r="JFC440" s="273"/>
      <c r="JFD440" s="273"/>
      <c r="JFE440" s="273"/>
      <c r="JFF440" s="273"/>
      <c r="JFG440" s="273"/>
      <c r="JFH440" s="273"/>
      <c r="JFI440" s="273"/>
      <c r="JFJ440" s="273"/>
      <c r="JFK440" s="273"/>
      <c r="JFL440" s="273"/>
      <c r="JFM440" s="273"/>
      <c r="JFN440" s="273"/>
      <c r="JFO440" s="273"/>
      <c r="JFP440" s="273"/>
      <c r="JFQ440" s="273"/>
      <c r="JFR440" s="273"/>
      <c r="JFS440" s="273"/>
      <c r="JFT440" s="273"/>
      <c r="JFU440" s="273"/>
      <c r="JFV440" s="273"/>
      <c r="JFW440" s="273"/>
      <c r="JFX440" s="273"/>
      <c r="JFY440" s="273"/>
      <c r="JFZ440" s="273"/>
      <c r="JGA440" s="273"/>
      <c r="JGB440" s="273"/>
      <c r="JGC440" s="273"/>
      <c r="JGD440" s="273"/>
      <c r="JGE440" s="273"/>
      <c r="JGF440" s="273"/>
      <c r="JGG440" s="273"/>
      <c r="JGH440" s="273"/>
      <c r="JGI440" s="273"/>
      <c r="JGJ440" s="273"/>
      <c r="JGK440" s="273"/>
      <c r="JGL440" s="273"/>
      <c r="JGM440" s="273"/>
      <c r="JGN440" s="273"/>
      <c r="JGO440" s="273"/>
      <c r="JGP440" s="273"/>
      <c r="JGQ440" s="273"/>
      <c r="JGR440" s="273"/>
      <c r="JGS440" s="273"/>
      <c r="JGT440" s="273"/>
      <c r="JGU440" s="273"/>
      <c r="JGV440" s="273"/>
      <c r="JGW440" s="273"/>
      <c r="JGX440" s="273"/>
      <c r="JGY440" s="273"/>
      <c r="JGZ440" s="273"/>
      <c r="JHA440" s="273"/>
      <c r="JHB440" s="273"/>
      <c r="JHC440" s="273"/>
      <c r="JHD440" s="273"/>
      <c r="JHE440" s="273"/>
      <c r="JHF440" s="273"/>
      <c r="JHG440" s="273"/>
      <c r="JHH440" s="273"/>
      <c r="JHI440" s="273"/>
      <c r="JHJ440" s="273"/>
      <c r="JHK440" s="273"/>
      <c r="JHL440" s="273"/>
      <c r="JHM440" s="273"/>
      <c r="JHN440" s="273"/>
      <c r="JHO440" s="273"/>
      <c r="JHP440" s="273"/>
      <c r="JHQ440" s="273"/>
      <c r="JHR440" s="273"/>
      <c r="JHS440" s="273"/>
      <c r="JHT440" s="273"/>
      <c r="JHU440" s="273"/>
      <c r="JHV440" s="273"/>
      <c r="JHW440" s="273"/>
      <c r="JHX440" s="273"/>
      <c r="JHY440" s="273"/>
      <c r="JHZ440" s="273"/>
      <c r="JIA440" s="273"/>
      <c r="JIB440" s="273"/>
      <c r="JIC440" s="273"/>
      <c r="JID440" s="273"/>
      <c r="JIE440" s="273"/>
      <c r="JIF440" s="273"/>
      <c r="JIG440" s="273"/>
      <c r="JIH440" s="273"/>
      <c r="JII440" s="273"/>
      <c r="JIJ440" s="273"/>
      <c r="JIK440" s="273"/>
      <c r="JIL440" s="273"/>
      <c r="JIM440" s="273"/>
      <c r="JIN440" s="273"/>
      <c r="JIO440" s="273"/>
      <c r="JIP440" s="273"/>
      <c r="JIQ440" s="273"/>
      <c r="JIR440" s="273"/>
      <c r="JIS440" s="273"/>
      <c r="JIT440" s="273"/>
      <c r="JIU440" s="273"/>
      <c r="JIV440" s="273"/>
      <c r="JIW440" s="273"/>
      <c r="JIX440" s="273"/>
      <c r="JIY440" s="273"/>
      <c r="JIZ440" s="273"/>
      <c r="JJA440" s="273"/>
      <c r="JJB440" s="273"/>
      <c r="JJC440" s="273"/>
      <c r="JJD440" s="273"/>
      <c r="JJE440" s="273"/>
      <c r="JJF440" s="273"/>
      <c r="JJG440" s="273"/>
      <c r="JJH440" s="273"/>
      <c r="JJI440" s="273"/>
    </row>
    <row r="441" spans="1:7029" s="34" customFormat="1" ht="14.45" hidden="1" customHeight="1" x14ac:dyDescent="0.2">
      <c r="A441" s="278">
        <v>115</v>
      </c>
      <c r="B441" s="304" t="s">
        <v>1347</v>
      </c>
      <c r="C441" s="278" t="s">
        <v>939</v>
      </c>
      <c r="D441" s="348">
        <f>'Transmission Cost 12-30-2014'!B437</f>
        <v>4079711.08</v>
      </c>
      <c r="E441" s="348">
        <f>'Transmission Cost 12-30-2014'!D437</f>
        <v>4036464.32</v>
      </c>
      <c r="F441" s="310" t="s">
        <v>35</v>
      </c>
      <c r="G441" s="122"/>
      <c r="H441" s="278" t="s">
        <v>1351</v>
      </c>
      <c r="I441" s="361"/>
      <c r="J441" s="225" t="s">
        <v>1352</v>
      </c>
      <c r="K441" s="348">
        <f>D441*V441/W441</f>
        <v>4079711.0800000005</v>
      </c>
      <c r="L441" s="350">
        <f>E441*V441/W441</f>
        <v>4036464.32</v>
      </c>
      <c r="M441" s="127">
        <f>SUM(K441)</f>
        <v>4079711.0800000005</v>
      </c>
      <c r="N441" s="347" t="s">
        <v>338</v>
      </c>
      <c r="O441" s="137" t="s">
        <v>330</v>
      </c>
      <c r="P441" s="362"/>
      <c r="Q441" s="363"/>
      <c r="R441" s="136"/>
      <c r="S441" s="136"/>
      <c r="T441" s="281">
        <v>115</v>
      </c>
      <c r="U441" s="137">
        <v>1</v>
      </c>
      <c r="V441" s="327">
        <v>6.09</v>
      </c>
      <c r="W441" s="327">
        <v>6.09</v>
      </c>
      <c r="X441" s="128">
        <f t="shared" si="602"/>
        <v>1</v>
      </c>
      <c r="Y441" s="128">
        <f t="shared" si="607"/>
        <v>0</v>
      </c>
      <c r="Z441" s="135">
        <f>K441*X441*Y441</f>
        <v>0</v>
      </c>
      <c r="AA441" s="135">
        <f>L441*X441*Y441</f>
        <v>0</v>
      </c>
      <c r="AB441" s="128">
        <f t="shared" si="608"/>
        <v>1</v>
      </c>
      <c r="AC441" s="135">
        <f>K441*X441*AB441</f>
        <v>4079711.0800000005</v>
      </c>
      <c r="AD441" s="135">
        <f>L441*X441*AB441</f>
        <v>4036464.32</v>
      </c>
      <c r="AE441" s="136" t="s">
        <v>330</v>
      </c>
      <c r="AF441" s="97">
        <v>526</v>
      </c>
      <c r="AG441" s="97">
        <v>100</v>
      </c>
      <c r="AH441" s="48">
        <f>V441</f>
        <v>6.09</v>
      </c>
    </row>
    <row r="442" spans="1:7029" s="34" customFormat="1" ht="14.45" hidden="1" customHeight="1" x14ac:dyDescent="0.2">
      <c r="A442" s="278">
        <v>115</v>
      </c>
      <c r="B442" s="304" t="s">
        <v>1349</v>
      </c>
      <c r="C442" s="278" t="s">
        <v>928</v>
      </c>
      <c r="D442" s="348">
        <f>'Transmission Cost 12-30-2014'!B438</f>
        <v>70972.28</v>
      </c>
      <c r="E442" s="348">
        <f>'Transmission Cost 12-30-2014'!D438</f>
        <v>70240.27</v>
      </c>
      <c r="F442" s="310" t="s">
        <v>35</v>
      </c>
      <c r="G442" s="122"/>
      <c r="H442" s="278" t="s">
        <v>1351</v>
      </c>
      <c r="I442" s="361"/>
      <c r="J442" s="225" t="s">
        <v>1354</v>
      </c>
      <c r="K442" s="348">
        <f>D442*V442/W442</f>
        <v>70972.28</v>
      </c>
      <c r="L442" s="350">
        <f>E442*V442/W442</f>
        <v>70240.27</v>
      </c>
      <c r="M442" s="127">
        <f>SUM(K442)</f>
        <v>70972.28</v>
      </c>
      <c r="N442" s="347" t="s">
        <v>338</v>
      </c>
      <c r="O442" s="137" t="s">
        <v>330</v>
      </c>
      <c r="P442" s="362"/>
      <c r="Q442" s="363"/>
      <c r="R442" s="136"/>
      <c r="S442" s="136"/>
      <c r="T442" s="281">
        <v>115</v>
      </c>
      <c r="U442" s="137">
        <v>1</v>
      </c>
      <c r="V442" s="327">
        <v>0.156</v>
      </c>
      <c r="W442" s="327">
        <v>0.156</v>
      </c>
      <c r="X442" s="128">
        <f t="shared" si="602"/>
        <v>1</v>
      </c>
      <c r="Y442" s="128">
        <f t="shared" si="607"/>
        <v>0</v>
      </c>
      <c r="Z442" s="135">
        <f>K442*X442*Y442</f>
        <v>0</v>
      </c>
      <c r="AA442" s="135">
        <f>L442*X442*Y442</f>
        <v>0</v>
      </c>
      <c r="AB442" s="128">
        <f t="shared" si="608"/>
        <v>1</v>
      </c>
      <c r="AC442" s="135">
        <f>K442*X442*AB442</f>
        <v>70972.28</v>
      </c>
      <c r="AD442" s="135">
        <f>L442*X442*AB442</f>
        <v>70240.27</v>
      </c>
      <c r="AE442" s="136" t="s">
        <v>330</v>
      </c>
      <c r="AF442" s="97">
        <v>526</v>
      </c>
      <c r="AG442" s="97">
        <v>100</v>
      </c>
      <c r="AH442" s="48">
        <f>V442</f>
        <v>0.156</v>
      </c>
    </row>
    <row r="443" spans="1:7029" ht="14.45" hidden="1" customHeight="1" x14ac:dyDescent="0.2">
      <c r="A443" s="275">
        <v>115</v>
      </c>
      <c r="B443" s="240" t="s">
        <v>1579</v>
      </c>
      <c r="C443" s="236" t="s">
        <v>1399</v>
      </c>
      <c r="D443" s="110">
        <f>VLOOKUP(C443,TLine_Cost,2,FALSE)</f>
        <v>12094605.279999999</v>
      </c>
      <c r="E443" s="110">
        <f>VLOOKUP(C443,TLine_Cost,4,FALSE)</f>
        <v>11966012.57</v>
      </c>
      <c r="F443" s="280" t="s">
        <v>35</v>
      </c>
      <c r="G443" s="275"/>
      <c r="H443" s="275" t="s">
        <v>1580</v>
      </c>
      <c r="I443" s="275"/>
      <c r="J443" s="295" t="s">
        <v>1581</v>
      </c>
      <c r="K443" s="348">
        <f t="shared" ref="K443:K445" si="643">D443*V443/W443</f>
        <v>6729.9432132655702</v>
      </c>
      <c r="L443" s="350">
        <f t="shared" ref="L443:L445" si="644">E443*V443/W443</f>
        <v>6658.3888618911596</v>
      </c>
      <c r="M443" s="127">
        <f t="shared" ref="M443" si="645">SUM(K443)</f>
        <v>6729.9432132655702</v>
      </c>
      <c r="N443" s="240" t="s">
        <v>338</v>
      </c>
      <c r="O443" s="295" t="s">
        <v>330</v>
      </c>
      <c r="P443" s="240"/>
      <c r="Q443" s="240"/>
      <c r="R443" s="240"/>
      <c r="S443" s="240"/>
      <c r="T443" s="296">
        <v>115</v>
      </c>
      <c r="U443" s="275">
        <v>1</v>
      </c>
      <c r="V443" s="297">
        <v>1.4999999999999999E-2</v>
      </c>
      <c r="W443" s="297">
        <v>26.957000000000001</v>
      </c>
      <c r="X443" s="128">
        <f t="shared" si="602"/>
        <v>1</v>
      </c>
      <c r="Y443" s="128">
        <f t="shared" si="607"/>
        <v>0</v>
      </c>
      <c r="Z443" s="135">
        <f t="shared" ref="Z443:Z445" si="646">K443*X443*Y443</f>
        <v>0</v>
      </c>
      <c r="AA443" s="135">
        <f t="shared" ref="AA443:AA445" si="647">L443*X443*Y443</f>
        <v>0</v>
      </c>
      <c r="AB443" s="128">
        <f t="shared" si="608"/>
        <v>1</v>
      </c>
      <c r="AC443" s="135">
        <f t="shared" ref="AC443:AC445" si="648">K443*X443*AB443</f>
        <v>6729.9432132655702</v>
      </c>
      <c r="AD443" s="135">
        <f t="shared" ref="AD443:AD445" si="649">L443*X443*AB443</f>
        <v>6658.3888618911596</v>
      </c>
      <c r="AE443" s="240" t="s">
        <v>330</v>
      </c>
      <c r="AF443" s="275">
        <v>526</v>
      </c>
      <c r="AG443" s="275">
        <v>100</v>
      </c>
      <c r="AH443" s="48">
        <f t="shared" ref="AH443:AH445" si="650">V443</f>
        <v>1.4999999999999999E-2</v>
      </c>
      <c r="AI443" s="274"/>
      <c r="AJ443" s="274"/>
      <c r="AK443" s="274"/>
      <c r="AL443" s="268"/>
      <c r="AM443" s="268"/>
      <c r="AN443" s="268"/>
      <c r="AO443" s="268"/>
      <c r="AP443" s="268"/>
      <c r="AQ443" s="268"/>
      <c r="AR443" s="268"/>
      <c r="AS443" s="268"/>
      <c r="AT443" s="268"/>
      <c r="AU443" s="268"/>
      <c r="AV443" s="268"/>
      <c r="AW443" s="268"/>
      <c r="AX443" s="268"/>
      <c r="AY443" s="268"/>
      <c r="AZ443" s="268"/>
      <c r="BA443" s="268"/>
      <c r="BB443" s="268"/>
      <c r="BC443" s="268"/>
      <c r="BD443" s="268"/>
      <c r="BE443" s="268"/>
      <c r="BF443" s="268"/>
      <c r="BG443" s="268"/>
      <c r="BH443" s="268"/>
      <c r="BI443" s="268"/>
      <c r="BJ443" s="268"/>
      <c r="BK443" s="268"/>
      <c r="BL443" s="268"/>
      <c r="BM443" s="268"/>
      <c r="BN443" s="268"/>
      <c r="BO443" s="268"/>
      <c r="BP443" s="268"/>
      <c r="BQ443" s="268"/>
      <c r="BR443" s="268"/>
      <c r="BS443" s="268"/>
      <c r="BT443" s="268"/>
      <c r="BU443" s="268"/>
      <c r="BV443" s="268"/>
      <c r="BW443" s="268"/>
      <c r="BX443" s="268"/>
      <c r="BY443" s="268"/>
      <c r="BZ443" s="268"/>
      <c r="CA443" s="268"/>
      <c r="CB443" s="268"/>
      <c r="CC443" s="268"/>
      <c r="CD443" s="268"/>
      <c r="CE443" s="268"/>
      <c r="CF443" s="268"/>
      <c r="CG443" s="268"/>
      <c r="CH443" s="268"/>
      <c r="CI443" s="268"/>
      <c r="CJ443" s="268"/>
      <c r="CK443" s="268"/>
      <c r="CL443" s="268"/>
      <c r="CM443" s="268"/>
      <c r="CN443" s="268"/>
      <c r="CO443" s="268"/>
      <c r="CP443" s="268"/>
      <c r="CQ443" s="268"/>
      <c r="CR443" s="268"/>
      <c r="CS443" s="268"/>
      <c r="CT443" s="268"/>
      <c r="CU443" s="268"/>
      <c r="CV443" s="268"/>
      <c r="CW443" s="268"/>
      <c r="CX443" s="268"/>
      <c r="CY443" s="268"/>
      <c r="CZ443" s="268"/>
      <c r="DA443" s="268"/>
      <c r="DB443" s="268"/>
      <c r="DC443" s="268"/>
      <c r="DD443" s="268"/>
      <c r="DE443" s="268"/>
      <c r="DF443" s="268"/>
      <c r="DG443" s="268"/>
      <c r="DH443" s="268"/>
      <c r="DI443" s="268"/>
      <c r="DJ443" s="268"/>
      <c r="DK443" s="268"/>
      <c r="DL443" s="268"/>
      <c r="DM443" s="268"/>
      <c r="DN443" s="268"/>
      <c r="DO443" s="268"/>
      <c r="DP443" s="268"/>
      <c r="DQ443" s="268"/>
      <c r="DR443" s="268"/>
      <c r="DS443" s="268"/>
      <c r="DT443" s="268"/>
      <c r="DU443" s="268"/>
      <c r="DV443" s="268"/>
      <c r="DW443" s="268"/>
      <c r="DX443" s="268"/>
      <c r="DY443" s="268"/>
      <c r="DZ443" s="268"/>
      <c r="EA443" s="268"/>
      <c r="EB443" s="268"/>
      <c r="EC443" s="268"/>
      <c r="ED443" s="268"/>
      <c r="EE443" s="268"/>
      <c r="EF443" s="268"/>
      <c r="EG443" s="268"/>
      <c r="EH443" s="268"/>
      <c r="EI443" s="268"/>
      <c r="EJ443" s="268"/>
      <c r="EK443" s="268"/>
      <c r="EL443" s="268"/>
      <c r="EM443" s="268"/>
      <c r="EN443" s="268"/>
      <c r="EO443" s="268"/>
      <c r="EP443" s="268"/>
      <c r="EQ443" s="268"/>
      <c r="ER443" s="268"/>
      <c r="ES443" s="268"/>
      <c r="ET443" s="268"/>
      <c r="EU443" s="268"/>
      <c r="EV443" s="268"/>
      <c r="EW443" s="268"/>
      <c r="EX443" s="268"/>
      <c r="EY443" s="268"/>
      <c r="EZ443" s="268"/>
      <c r="FA443" s="268"/>
      <c r="FB443" s="268"/>
      <c r="FC443" s="268"/>
      <c r="FD443" s="268"/>
      <c r="FE443" s="268"/>
      <c r="FF443" s="268"/>
      <c r="FG443" s="268"/>
      <c r="FH443" s="268"/>
      <c r="FI443" s="268"/>
      <c r="FJ443" s="268"/>
      <c r="FK443" s="268"/>
      <c r="FL443" s="268"/>
      <c r="FM443" s="268"/>
      <c r="FN443" s="268"/>
      <c r="FO443" s="268"/>
      <c r="FP443" s="268"/>
      <c r="FQ443" s="268"/>
      <c r="FR443" s="268"/>
      <c r="FS443" s="268"/>
      <c r="FT443" s="268"/>
      <c r="FU443" s="268"/>
      <c r="FV443" s="268"/>
      <c r="FW443" s="268"/>
      <c r="FX443" s="268"/>
      <c r="FY443" s="268"/>
      <c r="FZ443" s="268"/>
      <c r="GA443" s="268"/>
      <c r="GB443" s="268"/>
      <c r="GC443" s="268"/>
      <c r="GD443" s="268"/>
      <c r="GE443" s="268"/>
      <c r="GF443" s="268"/>
      <c r="GG443" s="268"/>
      <c r="GH443" s="268"/>
      <c r="GI443" s="268"/>
      <c r="GJ443" s="268"/>
      <c r="GK443" s="268"/>
      <c r="GL443" s="268"/>
      <c r="GM443" s="268"/>
      <c r="GN443" s="268"/>
      <c r="GO443" s="268"/>
      <c r="GP443" s="268"/>
      <c r="GQ443" s="268"/>
      <c r="GR443" s="268"/>
      <c r="GS443" s="268"/>
      <c r="GT443" s="268"/>
      <c r="GU443" s="268"/>
      <c r="GV443" s="268"/>
      <c r="GW443" s="268"/>
      <c r="GX443" s="268"/>
      <c r="GY443" s="268"/>
      <c r="GZ443" s="268"/>
      <c r="HA443" s="268"/>
      <c r="HB443" s="268"/>
      <c r="HC443" s="268"/>
      <c r="HD443" s="268"/>
      <c r="HE443" s="268"/>
      <c r="HF443" s="268"/>
      <c r="HG443" s="268"/>
      <c r="HH443" s="268"/>
      <c r="HI443" s="268"/>
      <c r="HJ443" s="268"/>
      <c r="HK443" s="268"/>
      <c r="HL443" s="268"/>
      <c r="HM443" s="268"/>
      <c r="HN443" s="268"/>
      <c r="HO443" s="268"/>
      <c r="HP443" s="268"/>
      <c r="HQ443" s="268"/>
      <c r="HR443" s="268"/>
      <c r="HS443" s="268"/>
      <c r="HT443" s="268"/>
      <c r="HU443" s="268"/>
      <c r="HV443" s="268"/>
      <c r="HW443" s="268"/>
      <c r="HX443" s="268"/>
      <c r="HY443" s="268"/>
      <c r="HZ443" s="268"/>
      <c r="IA443" s="268"/>
      <c r="IB443" s="268"/>
      <c r="IC443" s="268"/>
      <c r="ID443" s="268"/>
      <c r="IE443" s="268"/>
      <c r="IF443" s="268"/>
      <c r="IG443" s="268"/>
      <c r="IH443" s="268"/>
      <c r="II443" s="268"/>
      <c r="IJ443" s="268"/>
      <c r="IK443" s="268"/>
      <c r="IL443" s="268"/>
      <c r="IM443" s="268"/>
      <c r="IN443" s="268"/>
      <c r="IO443" s="268"/>
      <c r="IP443" s="268"/>
      <c r="IQ443" s="268"/>
      <c r="IR443" s="268"/>
      <c r="IS443" s="268"/>
      <c r="IT443" s="268"/>
      <c r="IU443" s="268"/>
      <c r="IV443" s="268"/>
      <c r="IW443" s="268"/>
      <c r="IX443" s="268"/>
      <c r="IY443" s="268"/>
      <c r="IZ443" s="268"/>
      <c r="JA443" s="268"/>
      <c r="JB443" s="268"/>
      <c r="JC443" s="268"/>
      <c r="JD443" s="268"/>
      <c r="JE443" s="268"/>
      <c r="JF443" s="268"/>
      <c r="JG443" s="268"/>
      <c r="JH443" s="268"/>
      <c r="JI443" s="268"/>
      <c r="JJ443" s="268"/>
      <c r="JK443" s="268"/>
      <c r="JL443" s="268"/>
      <c r="JM443" s="268"/>
      <c r="JN443" s="268"/>
      <c r="JO443" s="268"/>
      <c r="JP443" s="268"/>
      <c r="JQ443" s="268"/>
      <c r="JR443" s="268"/>
      <c r="JS443" s="268"/>
      <c r="JT443" s="268"/>
      <c r="JU443" s="268"/>
      <c r="JV443" s="268"/>
      <c r="JW443" s="268"/>
      <c r="JX443" s="268"/>
      <c r="JY443" s="268"/>
      <c r="JZ443" s="268"/>
      <c r="KA443" s="268"/>
      <c r="KB443" s="268"/>
      <c r="KC443" s="268"/>
      <c r="KD443" s="268"/>
      <c r="KE443" s="268"/>
      <c r="KF443" s="268"/>
      <c r="KG443" s="268"/>
      <c r="KH443" s="268"/>
      <c r="KI443" s="268"/>
      <c r="KJ443" s="268"/>
      <c r="KK443" s="268"/>
      <c r="KL443" s="268"/>
      <c r="KM443" s="268"/>
      <c r="KN443" s="268"/>
      <c r="KO443" s="268"/>
      <c r="KP443" s="268"/>
      <c r="KQ443" s="268"/>
      <c r="KR443" s="268"/>
      <c r="KS443" s="268"/>
      <c r="KT443" s="268"/>
      <c r="KU443" s="268"/>
      <c r="KV443" s="268"/>
      <c r="KW443" s="268"/>
      <c r="KX443" s="268"/>
      <c r="KY443" s="268"/>
      <c r="KZ443" s="268"/>
      <c r="LA443" s="268"/>
      <c r="LB443" s="268"/>
      <c r="LC443" s="268"/>
      <c r="LD443" s="268"/>
      <c r="LE443" s="268"/>
      <c r="LF443" s="268"/>
      <c r="LG443" s="268"/>
      <c r="LH443" s="268"/>
      <c r="LI443" s="268"/>
      <c r="LJ443" s="268"/>
      <c r="LK443" s="268"/>
      <c r="LL443" s="268"/>
      <c r="LM443" s="268"/>
      <c r="LN443" s="268"/>
      <c r="LO443" s="268"/>
      <c r="LP443" s="268"/>
      <c r="LQ443" s="268"/>
      <c r="LR443" s="268"/>
      <c r="LS443" s="268"/>
      <c r="LT443" s="268"/>
      <c r="LU443" s="268"/>
      <c r="LV443" s="268"/>
      <c r="LW443" s="268"/>
      <c r="LX443" s="268"/>
      <c r="LY443" s="268"/>
      <c r="LZ443" s="268"/>
      <c r="MA443" s="268"/>
      <c r="MB443" s="268"/>
      <c r="MC443" s="268"/>
      <c r="MD443" s="268"/>
      <c r="ME443" s="268"/>
      <c r="MF443" s="268"/>
      <c r="MG443" s="268"/>
      <c r="MH443" s="268"/>
      <c r="MI443" s="268"/>
      <c r="MJ443" s="268"/>
      <c r="MK443" s="268"/>
      <c r="ML443" s="268"/>
      <c r="MM443" s="268"/>
      <c r="MN443" s="268"/>
      <c r="MO443" s="268"/>
      <c r="MP443" s="268"/>
      <c r="MQ443" s="268"/>
      <c r="MR443" s="268"/>
      <c r="MS443" s="268"/>
      <c r="MT443" s="268"/>
      <c r="MU443" s="268"/>
      <c r="MV443" s="268"/>
      <c r="MW443" s="268"/>
      <c r="MX443" s="268"/>
      <c r="MY443" s="268"/>
      <c r="MZ443" s="268"/>
      <c r="NA443" s="268"/>
      <c r="NB443" s="268"/>
      <c r="NC443" s="268"/>
      <c r="ND443" s="268"/>
      <c r="NE443" s="268"/>
      <c r="NF443" s="268"/>
      <c r="NG443" s="268"/>
      <c r="NH443" s="268"/>
      <c r="NI443" s="268"/>
      <c r="NJ443" s="268"/>
      <c r="NK443" s="268"/>
      <c r="NL443" s="268"/>
      <c r="NM443" s="268"/>
      <c r="NN443" s="268"/>
      <c r="NO443" s="268"/>
      <c r="NP443" s="268"/>
      <c r="NQ443" s="268"/>
      <c r="NR443" s="268"/>
      <c r="NS443" s="268"/>
      <c r="NT443" s="268"/>
      <c r="NU443" s="268"/>
      <c r="NV443" s="268"/>
      <c r="NW443" s="268"/>
      <c r="NX443" s="268"/>
      <c r="NY443" s="268"/>
      <c r="NZ443" s="268"/>
      <c r="OA443" s="268"/>
      <c r="OB443" s="268"/>
      <c r="OC443" s="268"/>
      <c r="OD443" s="268"/>
      <c r="OE443" s="268"/>
      <c r="OF443" s="268"/>
      <c r="OG443" s="268"/>
      <c r="OH443" s="268"/>
      <c r="OI443" s="268"/>
      <c r="OJ443" s="268"/>
      <c r="OK443" s="268"/>
      <c r="OL443" s="268"/>
      <c r="OM443" s="268"/>
      <c r="ON443" s="268"/>
      <c r="OO443" s="268"/>
      <c r="OP443" s="268"/>
      <c r="OQ443" s="268"/>
      <c r="OR443" s="268"/>
      <c r="OS443" s="268"/>
      <c r="OT443" s="268"/>
      <c r="OU443" s="268"/>
      <c r="OV443" s="268"/>
      <c r="OW443" s="268"/>
      <c r="OX443" s="268"/>
      <c r="OY443" s="268"/>
      <c r="OZ443" s="268"/>
      <c r="PA443" s="268"/>
      <c r="PB443" s="268"/>
      <c r="PC443" s="268"/>
      <c r="PD443" s="268"/>
      <c r="PE443" s="268"/>
      <c r="PF443" s="268"/>
      <c r="PG443" s="268"/>
      <c r="PH443" s="268"/>
      <c r="PI443" s="268"/>
      <c r="PJ443" s="268"/>
      <c r="PK443" s="268"/>
      <c r="PL443" s="268"/>
      <c r="PM443" s="268"/>
      <c r="PN443" s="268"/>
      <c r="PO443" s="268"/>
      <c r="PP443" s="268"/>
      <c r="PQ443" s="268"/>
      <c r="PR443" s="268"/>
      <c r="PS443" s="268"/>
      <c r="PT443" s="268"/>
      <c r="PU443" s="268"/>
      <c r="PV443" s="268"/>
      <c r="PW443" s="268"/>
      <c r="PX443" s="268"/>
      <c r="PY443" s="268"/>
      <c r="PZ443" s="268"/>
      <c r="QA443" s="268"/>
      <c r="QB443" s="268"/>
      <c r="QC443" s="268"/>
      <c r="QD443" s="268"/>
      <c r="QE443" s="268"/>
      <c r="QF443" s="268"/>
      <c r="QG443" s="268"/>
      <c r="QH443" s="268"/>
      <c r="QI443" s="268"/>
      <c r="QJ443" s="268"/>
      <c r="QK443" s="268"/>
      <c r="QL443" s="268"/>
      <c r="QM443" s="268"/>
      <c r="QN443" s="268"/>
      <c r="QO443" s="268"/>
      <c r="QP443" s="268"/>
      <c r="QQ443" s="268"/>
      <c r="QR443" s="268"/>
      <c r="QS443" s="268"/>
      <c r="QT443" s="268"/>
      <c r="QU443" s="268"/>
      <c r="QV443" s="268"/>
      <c r="QW443" s="268"/>
      <c r="QX443" s="268"/>
      <c r="QY443" s="268"/>
      <c r="QZ443" s="268"/>
      <c r="RA443" s="268"/>
      <c r="RB443" s="268"/>
      <c r="RC443" s="268"/>
      <c r="RD443" s="268"/>
      <c r="RE443" s="268"/>
      <c r="RF443" s="268"/>
      <c r="RG443" s="268"/>
      <c r="RH443" s="268"/>
      <c r="RI443" s="268"/>
      <c r="RJ443" s="268"/>
      <c r="RK443" s="268"/>
      <c r="RL443" s="268"/>
      <c r="RM443" s="268"/>
      <c r="RN443" s="268"/>
      <c r="RO443" s="268"/>
      <c r="RP443" s="268"/>
      <c r="RQ443" s="268"/>
      <c r="RR443" s="268"/>
      <c r="RS443" s="268"/>
      <c r="RT443" s="268"/>
      <c r="RU443" s="268"/>
      <c r="RV443" s="268"/>
      <c r="RW443" s="268"/>
      <c r="RX443" s="268"/>
      <c r="RY443" s="268"/>
      <c r="RZ443" s="268"/>
      <c r="SA443" s="268"/>
      <c r="SB443" s="268"/>
      <c r="SC443" s="268"/>
      <c r="SD443" s="268"/>
      <c r="SE443" s="268"/>
      <c r="SF443" s="268"/>
      <c r="SG443" s="268"/>
      <c r="SH443" s="268"/>
      <c r="SI443" s="268"/>
      <c r="SJ443" s="268"/>
      <c r="SK443" s="268"/>
      <c r="SL443" s="268"/>
      <c r="SM443" s="268"/>
      <c r="SN443" s="268"/>
      <c r="SO443" s="268"/>
      <c r="SP443" s="268"/>
      <c r="SQ443" s="268"/>
      <c r="SR443" s="268"/>
      <c r="SS443" s="268"/>
      <c r="ST443" s="268"/>
      <c r="SU443" s="268"/>
      <c r="SV443" s="268"/>
      <c r="SW443" s="268"/>
      <c r="SX443" s="268"/>
      <c r="SY443" s="268"/>
      <c r="SZ443" s="268"/>
      <c r="TA443" s="268"/>
      <c r="TB443" s="268"/>
      <c r="TC443" s="268"/>
      <c r="TD443" s="268"/>
      <c r="TE443" s="268"/>
      <c r="TF443" s="268"/>
      <c r="TG443" s="268"/>
      <c r="TH443" s="268"/>
      <c r="TI443" s="268"/>
      <c r="TJ443" s="268"/>
      <c r="TK443" s="268"/>
      <c r="TL443" s="268"/>
      <c r="TM443" s="268"/>
      <c r="TN443" s="268"/>
      <c r="TO443" s="268"/>
      <c r="TP443" s="268"/>
      <c r="TQ443" s="268"/>
      <c r="TR443" s="268"/>
      <c r="TS443" s="268"/>
      <c r="TT443" s="268"/>
      <c r="TU443" s="268"/>
      <c r="TV443" s="268"/>
      <c r="TW443" s="268"/>
      <c r="TX443" s="268"/>
      <c r="TY443" s="268"/>
      <c r="TZ443" s="268"/>
      <c r="UA443" s="268"/>
      <c r="UB443" s="268"/>
      <c r="UC443" s="268"/>
      <c r="UD443" s="268"/>
      <c r="UE443" s="268"/>
      <c r="UF443" s="268"/>
      <c r="UG443" s="268"/>
      <c r="UH443" s="268"/>
      <c r="UI443" s="268"/>
      <c r="UJ443" s="268"/>
      <c r="UK443" s="268"/>
      <c r="UL443" s="268"/>
      <c r="UM443" s="268"/>
      <c r="UN443" s="268"/>
      <c r="UO443" s="268"/>
      <c r="UP443" s="268"/>
      <c r="UQ443" s="268"/>
      <c r="UR443" s="268"/>
      <c r="US443" s="268"/>
      <c r="UT443" s="268"/>
      <c r="UU443" s="268"/>
      <c r="UV443" s="268"/>
      <c r="UW443" s="268"/>
      <c r="UX443" s="268"/>
      <c r="UY443" s="268"/>
      <c r="UZ443" s="268"/>
      <c r="VA443" s="268"/>
      <c r="VB443" s="268"/>
      <c r="VC443" s="268"/>
      <c r="VD443" s="268"/>
      <c r="VE443" s="268"/>
      <c r="VF443" s="268"/>
      <c r="VG443" s="268"/>
      <c r="VH443" s="268"/>
      <c r="VI443" s="268"/>
      <c r="VJ443" s="268"/>
      <c r="VK443" s="268"/>
      <c r="VL443" s="268"/>
      <c r="VM443" s="268"/>
      <c r="VN443" s="268"/>
      <c r="VO443" s="268"/>
      <c r="VP443" s="268"/>
      <c r="VQ443" s="268"/>
      <c r="VR443" s="268"/>
      <c r="VS443" s="268"/>
      <c r="VT443" s="268"/>
      <c r="VU443" s="268"/>
      <c r="VV443" s="268"/>
      <c r="VW443" s="268"/>
      <c r="VX443" s="268"/>
      <c r="VY443" s="268"/>
      <c r="VZ443" s="268"/>
      <c r="WA443" s="268"/>
      <c r="WB443" s="268"/>
      <c r="WC443" s="268"/>
      <c r="WD443" s="268"/>
      <c r="WE443" s="268"/>
      <c r="WF443" s="268"/>
      <c r="WG443" s="268"/>
      <c r="WH443" s="268"/>
      <c r="WI443" s="268"/>
      <c r="WJ443" s="268"/>
      <c r="WK443" s="268"/>
      <c r="WL443" s="268"/>
      <c r="WM443" s="268"/>
      <c r="WN443" s="268"/>
      <c r="WO443" s="268"/>
      <c r="WP443" s="268"/>
      <c r="WQ443" s="268"/>
      <c r="WR443" s="268"/>
      <c r="WS443" s="268"/>
      <c r="WT443" s="268"/>
      <c r="WU443" s="268"/>
      <c r="WV443" s="268"/>
      <c r="WW443" s="268"/>
      <c r="WX443" s="268"/>
      <c r="WY443" s="268"/>
      <c r="WZ443" s="268"/>
      <c r="XA443" s="268"/>
      <c r="XB443" s="268"/>
      <c r="XC443" s="268"/>
      <c r="XD443" s="268"/>
      <c r="XE443" s="268"/>
      <c r="XF443" s="268"/>
      <c r="XG443" s="268"/>
      <c r="XH443" s="268"/>
      <c r="XI443" s="268"/>
      <c r="XJ443" s="268"/>
      <c r="XK443" s="268"/>
      <c r="XL443" s="268"/>
      <c r="XM443" s="268"/>
      <c r="XN443" s="268"/>
      <c r="XO443" s="268"/>
      <c r="XP443" s="268"/>
      <c r="XQ443" s="268"/>
      <c r="XR443" s="268"/>
      <c r="XS443" s="268"/>
      <c r="XT443" s="268"/>
      <c r="XU443" s="268"/>
      <c r="XV443" s="268"/>
      <c r="XW443" s="268"/>
      <c r="XX443" s="268"/>
      <c r="XY443" s="268"/>
      <c r="XZ443" s="268"/>
      <c r="YA443" s="268"/>
      <c r="YB443" s="268"/>
      <c r="YC443" s="268"/>
      <c r="YD443" s="268"/>
      <c r="YE443" s="268"/>
      <c r="YF443" s="268"/>
      <c r="YG443" s="268"/>
      <c r="YH443" s="268"/>
      <c r="YI443" s="268"/>
      <c r="YJ443" s="268"/>
      <c r="YK443" s="268"/>
      <c r="YL443" s="268"/>
      <c r="YM443" s="268"/>
      <c r="YN443" s="268"/>
      <c r="YO443" s="268"/>
      <c r="YP443" s="268"/>
      <c r="YQ443" s="268"/>
      <c r="YR443" s="268"/>
      <c r="YS443" s="268"/>
      <c r="YT443" s="268"/>
      <c r="YU443" s="268"/>
      <c r="YV443" s="268"/>
      <c r="YW443" s="268"/>
      <c r="YX443" s="268"/>
      <c r="YY443" s="268"/>
      <c r="YZ443" s="268"/>
      <c r="ZA443" s="268"/>
      <c r="ZB443" s="268"/>
      <c r="ZC443" s="268"/>
      <c r="ZD443" s="268"/>
      <c r="ZE443" s="268"/>
      <c r="ZF443" s="268"/>
      <c r="ZG443" s="268"/>
      <c r="ZH443" s="268"/>
      <c r="ZI443" s="268"/>
      <c r="ZJ443" s="268"/>
      <c r="ZK443" s="268"/>
      <c r="ZL443" s="268"/>
      <c r="ZM443" s="268"/>
      <c r="ZN443" s="268"/>
      <c r="ZO443" s="268"/>
      <c r="ZP443" s="268"/>
      <c r="ZQ443" s="268"/>
      <c r="ZR443" s="268"/>
      <c r="ZS443" s="268"/>
      <c r="ZT443" s="268"/>
      <c r="ZU443" s="268"/>
      <c r="ZV443" s="268"/>
      <c r="ZW443" s="268"/>
      <c r="ZX443" s="268"/>
      <c r="ZY443" s="268"/>
      <c r="ZZ443" s="268"/>
      <c r="AAA443" s="268"/>
      <c r="AAB443" s="268"/>
      <c r="AAC443" s="268"/>
      <c r="AAD443" s="268"/>
      <c r="AAE443" s="268"/>
      <c r="AAF443" s="268"/>
      <c r="AAG443" s="268"/>
      <c r="AAH443" s="268"/>
      <c r="AAI443" s="268"/>
      <c r="AAJ443" s="268"/>
      <c r="AAK443" s="268"/>
      <c r="AAL443" s="268"/>
      <c r="AAM443" s="268"/>
      <c r="AAN443" s="268"/>
      <c r="AAO443" s="268"/>
      <c r="AAP443" s="268"/>
      <c r="AAQ443" s="268"/>
      <c r="AAR443" s="268"/>
      <c r="AAS443" s="268"/>
      <c r="AAT443" s="268"/>
      <c r="AAU443" s="268"/>
      <c r="AAV443" s="268"/>
      <c r="AAW443" s="268"/>
      <c r="AAX443" s="268"/>
      <c r="AAY443" s="268"/>
      <c r="AAZ443" s="268"/>
      <c r="ABA443" s="268"/>
      <c r="ABB443" s="268"/>
      <c r="ABC443" s="268"/>
      <c r="ABD443" s="268"/>
      <c r="ABE443" s="268"/>
      <c r="ABF443" s="268"/>
      <c r="ABG443" s="268"/>
      <c r="ABH443" s="268"/>
      <c r="ABI443" s="268"/>
      <c r="ABJ443" s="268"/>
      <c r="ABK443" s="268"/>
      <c r="ABL443" s="268"/>
      <c r="ABM443" s="268"/>
      <c r="ABN443" s="268"/>
      <c r="ABO443" s="268"/>
      <c r="ABP443" s="268"/>
      <c r="ABQ443" s="268"/>
      <c r="ABR443" s="268"/>
      <c r="ABS443" s="268"/>
      <c r="ABT443" s="268"/>
      <c r="ABU443" s="268"/>
      <c r="ABV443" s="268"/>
      <c r="ABW443" s="268"/>
      <c r="ABX443" s="268"/>
      <c r="ABY443" s="268"/>
      <c r="ABZ443" s="268"/>
      <c r="ACA443" s="268"/>
      <c r="ACB443" s="268"/>
      <c r="ACC443" s="268"/>
      <c r="ACD443" s="268"/>
      <c r="ACE443" s="268"/>
      <c r="ACF443" s="268"/>
      <c r="ACG443" s="268"/>
      <c r="ACH443" s="268"/>
      <c r="ACI443" s="268"/>
      <c r="ACJ443" s="268"/>
      <c r="ACK443" s="268"/>
      <c r="ACL443" s="268"/>
      <c r="ACM443" s="268"/>
      <c r="ACN443" s="268"/>
      <c r="ACO443" s="268"/>
      <c r="ACP443" s="268"/>
      <c r="ACQ443" s="268"/>
      <c r="ACR443" s="268"/>
      <c r="ACS443" s="268"/>
      <c r="ACT443" s="268"/>
      <c r="ACU443" s="268"/>
      <c r="ACV443" s="268"/>
      <c r="ACW443" s="268"/>
      <c r="ACX443" s="268"/>
      <c r="ACY443" s="268"/>
      <c r="ACZ443" s="268"/>
      <c r="ADA443" s="268"/>
      <c r="ADB443" s="268"/>
      <c r="ADC443" s="268"/>
      <c r="ADD443" s="268"/>
      <c r="ADE443" s="268"/>
      <c r="ADF443" s="268"/>
      <c r="ADG443" s="268"/>
      <c r="ADH443" s="268"/>
      <c r="ADI443" s="268"/>
      <c r="ADJ443" s="268"/>
      <c r="ADK443" s="268"/>
      <c r="ADL443" s="268"/>
      <c r="ADM443" s="268"/>
      <c r="ADN443" s="268"/>
      <c r="ADO443" s="268"/>
      <c r="ADP443" s="268"/>
      <c r="ADQ443" s="268"/>
      <c r="ADR443" s="268"/>
      <c r="ADS443" s="268"/>
      <c r="ADT443" s="268"/>
      <c r="ADU443" s="268"/>
      <c r="ADV443" s="268"/>
      <c r="ADW443" s="268"/>
      <c r="ADX443" s="268"/>
      <c r="ADY443" s="268"/>
      <c r="ADZ443" s="268"/>
      <c r="AEA443" s="268"/>
      <c r="AEB443" s="268"/>
      <c r="AEC443" s="268"/>
      <c r="AED443" s="268"/>
      <c r="AEE443" s="268"/>
      <c r="AEF443" s="268"/>
      <c r="AEG443" s="268"/>
      <c r="AEH443" s="268"/>
      <c r="AEI443" s="268"/>
      <c r="AEJ443" s="268"/>
      <c r="AEK443" s="268"/>
      <c r="AEL443" s="268"/>
      <c r="AEM443" s="268"/>
      <c r="AEN443" s="268"/>
      <c r="AEO443" s="268"/>
      <c r="AEP443" s="268"/>
      <c r="AEQ443" s="268"/>
      <c r="AER443" s="268"/>
      <c r="AES443" s="268"/>
      <c r="AET443" s="268"/>
      <c r="AEU443" s="268"/>
      <c r="AEV443" s="268"/>
      <c r="AEW443" s="268"/>
      <c r="AEX443" s="268"/>
      <c r="AEY443" s="268"/>
      <c r="AEZ443" s="268"/>
      <c r="AFA443" s="268"/>
      <c r="AFB443" s="268"/>
      <c r="AFC443" s="268"/>
      <c r="AFD443" s="268"/>
      <c r="AFE443" s="268"/>
      <c r="AFF443" s="268"/>
      <c r="AFG443" s="268"/>
      <c r="AFH443" s="268"/>
      <c r="AFI443" s="268"/>
      <c r="AFJ443" s="268"/>
      <c r="AFK443" s="268"/>
      <c r="AFL443" s="268"/>
      <c r="AFM443" s="268"/>
      <c r="AFN443" s="268"/>
      <c r="AFO443" s="268"/>
      <c r="AFP443" s="268"/>
      <c r="AFQ443" s="268"/>
      <c r="AFR443" s="268"/>
      <c r="AFS443" s="268"/>
      <c r="AFT443" s="268"/>
      <c r="AFU443" s="268"/>
      <c r="AFV443" s="268"/>
      <c r="AFW443" s="268"/>
      <c r="AFX443" s="268"/>
      <c r="AFY443" s="268"/>
      <c r="AFZ443" s="268"/>
      <c r="AGA443" s="268"/>
      <c r="AGB443" s="268"/>
      <c r="AGC443" s="268"/>
      <c r="AGD443" s="268"/>
      <c r="AGE443" s="268"/>
      <c r="AGF443" s="268"/>
      <c r="AGG443" s="268"/>
      <c r="AGH443" s="268"/>
      <c r="AGI443" s="268"/>
      <c r="AGJ443" s="268"/>
      <c r="AGK443" s="268"/>
      <c r="AGL443" s="268"/>
      <c r="AGM443" s="268"/>
      <c r="AGN443" s="268"/>
      <c r="AGO443" s="268"/>
      <c r="AGP443" s="268"/>
      <c r="AGQ443" s="268"/>
      <c r="AGR443" s="268"/>
      <c r="AGS443" s="268"/>
      <c r="AGT443" s="268"/>
      <c r="AGU443" s="268"/>
      <c r="AGV443" s="268"/>
      <c r="AGW443" s="268"/>
      <c r="AGX443" s="268"/>
      <c r="AGY443" s="268"/>
      <c r="AGZ443" s="268"/>
      <c r="AHA443" s="268"/>
      <c r="AHB443" s="268"/>
      <c r="AHC443" s="268"/>
      <c r="AHD443" s="268"/>
      <c r="AHE443" s="268"/>
      <c r="AHF443" s="268"/>
      <c r="AHG443" s="268"/>
      <c r="AHH443" s="268"/>
      <c r="AHI443" s="268"/>
      <c r="AHJ443" s="268"/>
      <c r="AHK443" s="268"/>
      <c r="AHL443" s="268"/>
      <c r="AHM443" s="268"/>
      <c r="AHN443" s="268"/>
      <c r="AHO443" s="268"/>
      <c r="AHP443" s="268"/>
      <c r="AHQ443" s="268"/>
      <c r="AHR443" s="268"/>
      <c r="AHS443" s="268"/>
      <c r="AHT443" s="268"/>
      <c r="AHU443" s="268"/>
      <c r="AHV443" s="268"/>
      <c r="AHW443" s="268"/>
      <c r="AHX443" s="268"/>
      <c r="AHY443" s="268"/>
      <c r="AHZ443" s="268"/>
      <c r="AIA443" s="268"/>
      <c r="AIB443" s="268"/>
      <c r="AIC443" s="268"/>
      <c r="AID443" s="268"/>
      <c r="AIE443" s="268"/>
      <c r="AIF443" s="268"/>
      <c r="AIG443" s="268"/>
      <c r="AIH443" s="268"/>
      <c r="AII443" s="268"/>
      <c r="AIJ443" s="268"/>
      <c r="AIK443" s="268"/>
      <c r="AIL443" s="268"/>
      <c r="AIM443" s="268"/>
      <c r="AIN443" s="268"/>
      <c r="AIO443" s="268"/>
      <c r="AIP443" s="268"/>
      <c r="AIQ443" s="268"/>
      <c r="AIR443" s="268"/>
      <c r="AIS443" s="268"/>
      <c r="AIT443" s="268"/>
      <c r="AIU443" s="268"/>
      <c r="AIV443" s="268"/>
      <c r="AIW443" s="268"/>
      <c r="AIX443" s="268"/>
      <c r="AIY443" s="268"/>
      <c r="AIZ443" s="268"/>
      <c r="AJA443" s="268"/>
      <c r="AJB443" s="268"/>
      <c r="AJC443" s="268"/>
      <c r="AJD443" s="268"/>
      <c r="AJE443" s="268"/>
      <c r="AJF443" s="268"/>
      <c r="AJG443" s="268"/>
      <c r="AJH443" s="268"/>
      <c r="AJI443" s="268"/>
      <c r="AJJ443" s="268"/>
      <c r="AJK443" s="268"/>
      <c r="AJL443" s="268"/>
      <c r="AJM443" s="268"/>
      <c r="AJN443" s="268"/>
      <c r="AJO443" s="268"/>
      <c r="AJP443" s="268"/>
      <c r="AJQ443" s="268"/>
      <c r="AJR443" s="268"/>
      <c r="AJS443" s="268"/>
      <c r="AJT443" s="268"/>
      <c r="AJU443" s="268"/>
      <c r="AJV443" s="268"/>
      <c r="AJW443" s="268"/>
      <c r="AJX443" s="268"/>
      <c r="AJY443" s="268"/>
      <c r="AJZ443" s="268"/>
      <c r="AKA443" s="268"/>
      <c r="AKB443" s="268"/>
      <c r="AKC443" s="268"/>
      <c r="AKD443" s="268"/>
      <c r="AKE443" s="268"/>
      <c r="AKF443" s="268"/>
      <c r="AKG443" s="268"/>
      <c r="AKH443" s="268"/>
      <c r="AKI443" s="268"/>
      <c r="AKJ443" s="268"/>
      <c r="AKK443" s="268"/>
      <c r="AKL443" s="268"/>
      <c r="AKM443" s="268"/>
      <c r="AKN443" s="268"/>
      <c r="AKO443" s="268"/>
      <c r="AKP443" s="268"/>
      <c r="AKQ443" s="268"/>
      <c r="AKR443" s="268"/>
      <c r="AKS443" s="268"/>
      <c r="AKT443" s="268"/>
      <c r="AKU443" s="268"/>
      <c r="AKV443" s="268"/>
      <c r="AKW443" s="268"/>
      <c r="AKX443" s="268"/>
      <c r="AKY443" s="268"/>
      <c r="AKZ443" s="268"/>
      <c r="ALA443" s="268"/>
      <c r="ALB443" s="268"/>
      <c r="ALC443" s="268"/>
      <c r="ALD443" s="268"/>
      <c r="ALE443" s="268"/>
      <c r="ALF443" s="268"/>
      <c r="ALG443" s="268"/>
      <c r="ALH443" s="268"/>
      <c r="ALI443" s="268"/>
      <c r="ALJ443" s="268"/>
      <c r="ALK443" s="268"/>
      <c r="ALL443" s="268"/>
      <c r="ALM443" s="268"/>
      <c r="ALN443" s="268"/>
      <c r="ALO443" s="268"/>
      <c r="ALP443" s="268"/>
      <c r="ALQ443" s="268"/>
      <c r="ALR443" s="268"/>
      <c r="ALS443" s="268"/>
      <c r="ALT443" s="268"/>
      <c r="ALU443" s="268"/>
      <c r="ALV443" s="268"/>
      <c r="ALW443" s="268"/>
      <c r="ALX443" s="268"/>
      <c r="ALY443" s="268"/>
      <c r="ALZ443" s="268"/>
      <c r="AMA443" s="268"/>
      <c r="AMB443" s="268"/>
      <c r="AMC443" s="268"/>
      <c r="AMD443" s="268"/>
      <c r="AME443" s="268"/>
      <c r="AMF443" s="268"/>
      <c r="AMG443" s="268"/>
      <c r="AMH443" s="268"/>
      <c r="AMI443" s="268"/>
      <c r="AMJ443" s="268"/>
      <c r="AMK443" s="268"/>
      <c r="AML443" s="268"/>
      <c r="AMM443" s="268"/>
      <c r="AMN443" s="268"/>
      <c r="AMO443" s="268"/>
      <c r="AMP443" s="268"/>
      <c r="AMQ443" s="268"/>
      <c r="AMR443" s="268"/>
      <c r="AMS443" s="268"/>
      <c r="AMT443" s="268"/>
      <c r="AMU443" s="268"/>
      <c r="AMV443" s="268"/>
      <c r="AMW443" s="268"/>
      <c r="AMX443" s="268"/>
      <c r="AMY443" s="268"/>
      <c r="AMZ443" s="268"/>
      <c r="ANA443" s="268"/>
      <c r="ANB443" s="268"/>
      <c r="ANC443" s="268"/>
      <c r="AND443" s="268"/>
      <c r="ANE443" s="268"/>
      <c r="ANF443" s="268"/>
      <c r="ANG443" s="268"/>
      <c r="ANH443" s="268"/>
      <c r="ANI443" s="268"/>
      <c r="ANJ443" s="268"/>
      <c r="ANK443" s="268"/>
      <c r="ANL443" s="268"/>
      <c r="ANM443" s="268"/>
      <c r="ANN443" s="268"/>
      <c r="ANO443" s="268"/>
      <c r="ANP443" s="268"/>
      <c r="ANQ443" s="268"/>
      <c r="ANR443" s="268"/>
      <c r="ANS443" s="268"/>
      <c r="ANT443" s="268"/>
      <c r="ANU443" s="268"/>
      <c r="ANV443" s="268"/>
      <c r="ANW443" s="268"/>
      <c r="ANX443" s="268"/>
      <c r="ANY443" s="268"/>
      <c r="ANZ443" s="268"/>
      <c r="AOA443" s="268"/>
      <c r="AOB443" s="268"/>
      <c r="AOC443" s="268"/>
      <c r="AOD443" s="268"/>
      <c r="AOE443" s="268"/>
      <c r="AOF443" s="268"/>
      <c r="AOG443" s="268"/>
      <c r="AOH443" s="268"/>
      <c r="AOI443" s="268"/>
      <c r="AOJ443" s="268"/>
      <c r="AOK443" s="268"/>
      <c r="AOL443" s="268"/>
      <c r="AOM443" s="268"/>
      <c r="AON443" s="268"/>
      <c r="AOO443" s="268"/>
      <c r="AOP443" s="268"/>
      <c r="AOQ443" s="268"/>
      <c r="AOR443" s="268"/>
      <c r="AOS443" s="268"/>
      <c r="AOT443" s="268"/>
      <c r="AOU443" s="268"/>
      <c r="AOV443" s="268"/>
      <c r="AOW443" s="268"/>
      <c r="AOX443" s="268"/>
      <c r="AOY443" s="268"/>
      <c r="AOZ443" s="268"/>
      <c r="APA443" s="268"/>
      <c r="APB443" s="268"/>
      <c r="APC443" s="268"/>
      <c r="APD443" s="268"/>
      <c r="APE443" s="268"/>
      <c r="APF443" s="268"/>
      <c r="APG443" s="268"/>
      <c r="APH443" s="268"/>
      <c r="API443" s="268"/>
      <c r="APJ443" s="268"/>
      <c r="APK443" s="268"/>
      <c r="APL443" s="268"/>
      <c r="APM443" s="268"/>
      <c r="APN443" s="268"/>
      <c r="APO443" s="268"/>
      <c r="APP443" s="268"/>
      <c r="APQ443" s="268"/>
      <c r="APR443" s="268"/>
      <c r="APS443" s="268"/>
      <c r="APT443" s="268"/>
      <c r="APU443" s="268"/>
      <c r="APV443" s="268"/>
      <c r="APW443" s="268"/>
      <c r="APX443" s="268"/>
      <c r="APY443" s="268"/>
      <c r="APZ443" s="268"/>
      <c r="AQA443" s="268"/>
      <c r="AQB443" s="268"/>
      <c r="AQC443" s="268"/>
      <c r="AQD443" s="268"/>
      <c r="AQE443" s="268"/>
      <c r="AQF443" s="268"/>
      <c r="AQG443" s="268"/>
      <c r="AQH443" s="268"/>
      <c r="AQI443" s="268"/>
      <c r="AQJ443" s="268"/>
      <c r="AQK443" s="268"/>
      <c r="AQL443" s="268"/>
      <c r="AQM443" s="268"/>
      <c r="AQN443" s="268"/>
      <c r="AQO443" s="268"/>
      <c r="AQP443" s="268"/>
      <c r="AQQ443" s="268"/>
      <c r="AQR443" s="268"/>
      <c r="AQS443" s="268"/>
      <c r="AQT443" s="268"/>
      <c r="AQU443" s="268"/>
      <c r="AQV443" s="268"/>
      <c r="AQW443" s="268"/>
      <c r="AQX443" s="268"/>
      <c r="AQY443" s="268"/>
      <c r="AQZ443" s="268"/>
      <c r="ARA443" s="268"/>
      <c r="ARB443" s="268"/>
      <c r="ARC443" s="268"/>
      <c r="ARD443" s="268"/>
      <c r="ARE443" s="268"/>
      <c r="ARF443" s="268"/>
      <c r="ARG443" s="268"/>
      <c r="ARH443" s="268"/>
      <c r="ARI443" s="268"/>
      <c r="ARJ443" s="268"/>
      <c r="ARK443" s="268"/>
      <c r="ARL443" s="268"/>
      <c r="ARM443" s="268"/>
      <c r="ARN443" s="268"/>
      <c r="ARO443" s="268"/>
      <c r="ARP443" s="268"/>
      <c r="ARQ443" s="268"/>
      <c r="ARR443" s="268"/>
      <c r="ARS443" s="268"/>
      <c r="ART443" s="268"/>
      <c r="ARU443" s="268"/>
      <c r="ARV443" s="268"/>
      <c r="ARW443" s="268"/>
      <c r="ARX443" s="268"/>
      <c r="ARY443" s="268"/>
      <c r="ARZ443" s="268"/>
      <c r="ASA443" s="268"/>
      <c r="ASB443" s="268"/>
      <c r="ASC443" s="268"/>
      <c r="ASD443" s="268"/>
      <c r="ASE443" s="268"/>
      <c r="ASF443" s="268"/>
      <c r="ASG443" s="268"/>
      <c r="ASH443" s="268"/>
      <c r="ASI443" s="268"/>
      <c r="ASJ443" s="268"/>
      <c r="ASK443" s="268"/>
      <c r="ASL443" s="268"/>
      <c r="ASM443" s="268"/>
      <c r="ASN443" s="268"/>
      <c r="ASO443" s="268"/>
      <c r="ASP443" s="268"/>
      <c r="ASQ443" s="268"/>
      <c r="ASR443" s="268"/>
      <c r="ASS443" s="268"/>
      <c r="AST443" s="268"/>
      <c r="ASU443" s="268"/>
      <c r="ASV443" s="268"/>
      <c r="ASW443" s="268"/>
      <c r="ASX443" s="268"/>
      <c r="ASY443" s="268"/>
      <c r="ASZ443" s="268"/>
      <c r="ATA443" s="268"/>
      <c r="ATB443" s="268"/>
      <c r="ATC443" s="268"/>
      <c r="ATD443" s="268"/>
      <c r="ATE443" s="268"/>
      <c r="ATF443" s="268"/>
      <c r="ATG443" s="268"/>
      <c r="ATH443" s="268"/>
      <c r="ATI443" s="268"/>
      <c r="ATJ443" s="268"/>
      <c r="ATK443" s="268"/>
      <c r="ATL443" s="268"/>
      <c r="ATM443" s="268"/>
      <c r="ATN443" s="268"/>
      <c r="ATO443" s="268"/>
      <c r="ATP443" s="268"/>
      <c r="ATQ443" s="268"/>
      <c r="ATR443" s="268"/>
      <c r="ATS443" s="268"/>
      <c r="ATT443" s="268"/>
      <c r="ATU443" s="268"/>
      <c r="ATV443" s="268"/>
      <c r="ATW443" s="268"/>
      <c r="ATX443" s="268"/>
      <c r="ATY443" s="268"/>
      <c r="ATZ443" s="268"/>
      <c r="AUA443" s="268"/>
      <c r="AUB443" s="268"/>
      <c r="AUC443" s="268"/>
      <c r="AUD443" s="268"/>
      <c r="AUE443" s="268"/>
      <c r="AUF443" s="268"/>
      <c r="AUG443" s="268"/>
      <c r="AUH443" s="268"/>
      <c r="AUI443" s="268"/>
      <c r="AUJ443" s="268"/>
      <c r="AUK443" s="268"/>
      <c r="AUL443" s="268"/>
      <c r="AUM443" s="268"/>
      <c r="AUN443" s="268"/>
      <c r="AUO443" s="268"/>
      <c r="AUP443" s="268"/>
      <c r="AUQ443" s="268"/>
      <c r="AUR443" s="268"/>
      <c r="AUS443" s="268"/>
      <c r="AUT443" s="268"/>
      <c r="AUU443" s="268"/>
      <c r="AUV443" s="268"/>
      <c r="AUW443" s="268"/>
      <c r="AUX443" s="268"/>
      <c r="AUY443" s="268"/>
      <c r="AUZ443" s="268"/>
      <c r="AVA443" s="268"/>
      <c r="AVB443" s="268"/>
      <c r="AVC443" s="268"/>
      <c r="AVD443" s="268"/>
      <c r="AVE443" s="268"/>
      <c r="AVF443" s="268"/>
      <c r="AVG443" s="268"/>
      <c r="AVH443" s="268"/>
      <c r="AVI443" s="268"/>
      <c r="AVJ443" s="268"/>
      <c r="AVK443" s="268"/>
      <c r="AVL443" s="268"/>
      <c r="AVM443" s="268"/>
      <c r="AVN443" s="268"/>
      <c r="AVO443" s="268"/>
      <c r="AVP443" s="268"/>
      <c r="AVQ443" s="268"/>
      <c r="AVR443" s="268"/>
      <c r="AVS443" s="268"/>
      <c r="AVT443" s="268"/>
      <c r="AVU443" s="268"/>
      <c r="AVV443" s="268"/>
      <c r="AVW443" s="268"/>
      <c r="AVX443" s="268"/>
      <c r="AVY443" s="268"/>
      <c r="AVZ443" s="268"/>
      <c r="AWA443" s="268"/>
      <c r="AWB443" s="268"/>
      <c r="AWC443" s="268"/>
      <c r="AWD443" s="268"/>
      <c r="AWE443" s="268"/>
      <c r="AWF443" s="268"/>
      <c r="AWG443" s="268"/>
      <c r="AWH443" s="268"/>
      <c r="AWI443" s="268"/>
      <c r="AWJ443" s="268"/>
      <c r="AWK443" s="268"/>
      <c r="AWL443" s="268"/>
      <c r="AWM443" s="268"/>
      <c r="AWN443" s="268"/>
      <c r="AWO443" s="268"/>
      <c r="AWP443" s="268"/>
      <c r="AWQ443" s="268"/>
      <c r="AWR443" s="268"/>
      <c r="AWS443" s="268"/>
      <c r="AWT443" s="268"/>
      <c r="AWU443" s="268"/>
      <c r="AWV443" s="268"/>
      <c r="AWW443" s="268"/>
      <c r="AWX443" s="268"/>
      <c r="AWY443" s="268"/>
      <c r="AWZ443" s="268"/>
      <c r="AXA443" s="268"/>
      <c r="AXB443" s="268"/>
      <c r="AXC443" s="268"/>
      <c r="AXD443" s="268"/>
      <c r="AXE443" s="268"/>
      <c r="AXF443" s="268"/>
      <c r="AXG443" s="268"/>
      <c r="AXH443" s="268"/>
      <c r="AXI443" s="268"/>
      <c r="AXJ443" s="268"/>
      <c r="AXK443" s="268"/>
      <c r="AXL443" s="268"/>
      <c r="AXM443" s="268"/>
      <c r="AXN443" s="268"/>
      <c r="AXO443" s="268"/>
      <c r="AXP443" s="268"/>
      <c r="AXQ443" s="268"/>
      <c r="AXR443" s="268"/>
      <c r="AXS443" s="268"/>
      <c r="AXT443" s="268"/>
      <c r="AXU443" s="268"/>
      <c r="AXV443" s="268"/>
      <c r="AXW443" s="268"/>
      <c r="AXX443" s="268"/>
      <c r="AXY443" s="268"/>
      <c r="AXZ443" s="268"/>
      <c r="AYA443" s="268"/>
      <c r="AYB443" s="268"/>
      <c r="AYC443" s="268"/>
      <c r="AYD443" s="268"/>
      <c r="AYE443" s="268"/>
      <c r="AYF443" s="268"/>
      <c r="AYG443" s="268"/>
      <c r="AYH443" s="268"/>
      <c r="AYI443" s="268"/>
      <c r="AYJ443" s="268"/>
      <c r="AYK443" s="268"/>
      <c r="AYL443" s="268"/>
      <c r="AYM443" s="268"/>
      <c r="AYN443" s="268"/>
      <c r="AYO443" s="268"/>
      <c r="AYP443" s="268"/>
      <c r="AYQ443" s="268"/>
      <c r="AYR443" s="268"/>
      <c r="AYS443" s="268"/>
      <c r="AYT443" s="268"/>
      <c r="AYU443" s="268"/>
      <c r="AYV443" s="268"/>
      <c r="AYW443" s="268"/>
      <c r="AYX443" s="268"/>
      <c r="AYY443" s="268"/>
      <c r="AYZ443" s="268"/>
      <c r="AZA443" s="268"/>
      <c r="AZB443" s="268"/>
      <c r="AZC443" s="268"/>
      <c r="AZD443" s="268"/>
      <c r="AZE443" s="268"/>
      <c r="AZF443" s="268"/>
      <c r="AZG443" s="268"/>
      <c r="AZH443" s="268"/>
      <c r="AZI443" s="268"/>
      <c r="AZJ443" s="268"/>
      <c r="AZK443" s="268"/>
      <c r="AZL443" s="268"/>
      <c r="AZM443" s="268"/>
      <c r="AZN443" s="268"/>
      <c r="AZO443" s="268"/>
      <c r="AZP443" s="268"/>
      <c r="AZQ443" s="268"/>
      <c r="AZR443" s="268"/>
      <c r="AZS443" s="268"/>
      <c r="AZT443" s="268"/>
      <c r="AZU443" s="268"/>
      <c r="AZV443" s="268"/>
      <c r="AZW443" s="268"/>
      <c r="AZX443" s="268"/>
      <c r="AZY443" s="268"/>
      <c r="AZZ443" s="268"/>
      <c r="BAA443" s="268"/>
      <c r="BAB443" s="268"/>
      <c r="BAC443" s="268"/>
      <c r="BAD443" s="268"/>
      <c r="BAE443" s="268"/>
      <c r="BAF443" s="268"/>
      <c r="BAG443" s="268"/>
      <c r="BAH443" s="268"/>
      <c r="BAI443" s="268"/>
      <c r="BAJ443" s="268"/>
      <c r="BAK443" s="268"/>
      <c r="BAL443" s="268"/>
      <c r="BAM443" s="268"/>
      <c r="BAN443" s="268"/>
      <c r="BAO443" s="268"/>
      <c r="BAP443" s="268"/>
      <c r="BAQ443" s="268"/>
      <c r="BAR443" s="268"/>
      <c r="BAS443" s="268"/>
      <c r="BAT443" s="268"/>
      <c r="BAU443" s="268"/>
      <c r="BAV443" s="268"/>
      <c r="BAW443" s="268"/>
      <c r="BAX443" s="268"/>
      <c r="BAY443" s="268"/>
      <c r="BAZ443" s="268"/>
      <c r="BBA443" s="268"/>
      <c r="BBB443" s="268"/>
      <c r="BBC443" s="268"/>
      <c r="BBD443" s="268"/>
      <c r="BBE443" s="268"/>
      <c r="BBF443" s="268"/>
      <c r="BBG443" s="268"/>
      <c r="BBH443" s="268"/>
      <c r="BBI443" s="268"/>
      <c r="BBJ443" s="268"/>
      <c r="BBK443" s="268"/>
      <c r="BBL443" s="268"/>
      <c r="BBM443" s="268"/>
      <c r="BBN443" s="268"/>
      <c r="BBO443" s="268"/>
      <c r="BBP443" s="268"/>
      <c r="BBQ443" s="268"/>
      <c r="BBR443" s="268"/>
      <c r="BBS443" s="268"/>
      <c r="BBT443" s="268"/>
      <c r="BBU443" s="268"/>
      <c r="BBV443" s="268"/>
      <c r="BBW443" s="268"/>
      <c r="BBX443" s="268"/>
      <c r="BBY443" s="268"/>
      <c r="BBZ443" s="268"/>
      <c r="BCA443" s="268"/>
      <c r="BCB443" s="268"/>
      <c r="BCC443" s="268"/>
      <c r="BCD443" s="268"/>
      <c r="BCE443" s="268"/>
      <c r="BCF443" s="268"/>
      <c r="BCG443" s="268"/>
      <c r="BCH443" s="268"/>
      <c r="BCI443" s="268"/>
      <c r="BCJ443" s="268"/>
      <c r="BCK443" s="268"/>
      <c r="BCL443" s="268"/>
      <c r="BCM443" s="268"/>
      <c r="BCN443" s="268"/>
      <c r="BCO443" s="268"/>
      <c r="BCP443" s="268"/>
      <c r="BCQ443" s="268"/>
      <c r="BCR443" s="268"/>
      <c r="BCS443" s="268"/>
      <c r="BCT443" s="268"/>
      <c r="BCU443" s="268"/>
      <c r="BCV443" s="268"/>
      <c r="BCW443" s="268"/>
      <c r="BCX443" s="268"/>
      <c r="BCY443" s="268"/>
      <c r="BCZ443" s="268"/>
      <c r="BDA443" s="268"/>
      <c r="BDB443" s="268"/>
      <c r="BDC443" s="268"/>
      <c r="BDD443" s="268"/>
      <c r="BDE443" s="268"/>
      <c r="BDF443" s="268"/>
      <c r="BDG443" s="268"/>
      <c r="BDH443" s="268"/>
      <c r="BDI443" s="268"/>
      <c r="BDJ443" s="268"/>
      <c r="BDK443" s="268"/>
      <c r="BDL443" s="268"/>
      <c r="BDM443" s="268"/>
      <c r="BDN443" s="268"/>
      <c r="BDO443" s="268"/>
      <c r="BDP443" s="268"/>
      <c r="BDQ443" s="268"/>
      <c r="BDR443" s="268"/>
      <c r="BDS443" s="268"/>
      <c r="BDT443" s="268"/>
      <c r="BDU443" s="268"/>
      <c r="BDV443" s="268"/>
      <c r="BDW443" s="268"/>
      <c r="BDX443" s="268"/>
      <c r="BDY443" s="268"/>
      <c r="BDZ443" s="268"/>
      <c r="BEA443" s="268"/>
      <c r="BEB443" s="268"/>
      <c r="BEC443" s="268"/>
      <c r="BED443" s="268"/>
      <c r="BEE443" s="268"/>
      <c r="BEF443" s="268"/>
      <c r="BEG443" s="268"/>
      <c r="BEH443" s="268"/>
      <c r="BEI443" s="268"/>
      <c r="BEJ443" s="268"/>
      <c r="BEK443" s="268"/>
      <c r="BEL443" s="268"/>
      <c r="BEM443" s="268"/>
      <c r="BEN443" s="268"/>
      <c r="BEO443" s="268"/>
      <c r="BEP443" s="268"/>
      <c r="BEQ443" s="268"/>
      <c r="BER443" s="268"/>
      <c r="BES443" s="268"/>
      <c r="BET443" s="268"/>
      <c r="BEU443" s="268"/>
      <c r="BEV443" s="268"/>
      <c r="BEW443" s="268"/>
      <c r="BEX443" s="268"/>
      <c r="BEY443" s="268"/>
      <c r="BEZ443" s="268"/>
      <c r="BFA443" s="268"/>
      <c r="BFB443" s="268"/>
      <c r="BFC443" s="268"/>
      <c r="BFD443" s="268"/>
      <c r="BFE443" s="268"/>
      <c r="BFF443" s="268"/>
      <c r="BFG443" s="268"/>
      <c r="BFH443" s="268"/>
      <c r="BFI443" s="268"/>
      <c r="BFJ443" s="268"/>
      <c r="BFK443" s="268"/>
      <c r="BFL443" s="268"/>
      <c r="BFM443" s="268"/>
      <c r="BFN443" s="268"/>
      <c r="BFO443" s="268"/>
      <c r="BFP443" s="268"/>
      <c r="BFQ443" s="268"/>
      <c r="BFR443" s="268"/>
      <c r="BFS443" s="268"/>
      <c r="BFT443" s="268"/>
      <c r="BFU443" s="268"/>
      <c r="BFV443" s="268"/>
      <c r="BFW443" s="268"/>
      <c r="BFX443" s="268"/>
      <c r="BFY443" s="268"/>
      <c r="BFZ443" s="268"/>
      <c r="BGA443" s="268"/>
      <c r="BGB443" s="268"/>
      <c r="BGC443" s="268"/>
      <c r="BGD443" s="268"/>
      <c r="BGE443" s="268"/>
      <c r="BGF443" s="268"/>
      <c r="BGG443" s="268"/>
      <c r="BGH443" s="268"/>
      <c r="BGI443" s="268"/>
      <c r="BGJ443" s="268"/>
      <c r="BGK443" s="268"/>
      <c r="BGL443" s="268"/>
      <c r="BGM443" s="268"/>
      <c r="BGN443" s="268"/>
      <c r="BGO443" s="268"/>
      <c r="BGP443" s="268"/>
      <c r="BGQ443" s="268"/>
      <c r="BGR443" s="268"/>
      <c r="BGS443" s="268"/>
      <c r="BGT443" s="268"/>
      <c r="BGU443" s="268"/>
      <c r="BGV443" s="268"/>
      <c r="BGW443" s="268"/>
      <c r="BGX443" s="268"/>
      <c r="BGY443" s="268"/>
      <c r="BGZ443" s="268"/>
      <c r="BHA443" s="268"/>
      <c r="BHB443" s="268"/>
      <c r="BHC443" s="268"/>
      <c r="BHD443" s="268"/>
      <c r="BHE443" s="268"/>
      <c r="BHF443" s="268"/>
      <c r="BHG443" s="268"/>
      <c r="BHH443" s="268"/>
      <c r="BHI443" s="268"/>
      <c r="BHJ443" s="268"/>
      <c r="BHK443" s="268"/>
      <c r="BHL443" s="268"/>
      <c r="BHM443" s="268"/>
      <c r="BHN443" s="268"/>
      <c r="BHO443" s="268"/>
      <c r="BHP443" s="268"/>
      <c r="BHQ443" s="268"/>
      <c r="BHR443" s="268"/>
      <c r="BHS443" s="268"/>
      <c r="BHT443" s="268"/>
      <c r="BHU443" s="268"/>
      <c r="BHV443" s="268"/>
      <c r="BHW443" s="268"/>
      <c r="BHX443" s="268"/>
      <c r="BHY443" s="268"/>
      <c r="BHZ443" s="268"/>
      <c r="BIA443" s="268"/>
      <c r="BIB443" s="268"/>
      <c r="BIC443" s="268"/>
      <c r="BID443" s="268"/>
      <c r="BIE443" s="268"/>
      <c r="BIF443" s="268"/>
      <c r="BIG443" s="268"/>
      <c r="BIH443" s="268"/>
      <c r="BII443" s="268"/>
      <c r="BIJ443" s="268"/>
      <c r="BIK443" s="268"/>
      <c r="BIL443" s="268"/>
      <c r="BIM443" s="268"/>
      <c r="BIN443" s="268"/>
      <c r="BIO443" s="268"/>
      <c r="BIP443" s="268"/>
      <c r="BIQ443" s="268"/>
      <c r="BIR443" s="268"/>
      <c r="BIS443" s="268"/>
      <c r="BIT443" s="268"/>
      <c r="BIU443" s="268"/>
      <c r="BIV443" s="268"/>
      <c r="BIW443" s="268"/>
      <c r="BIX443" s="268"/>
      <c r="BIY443" s="268"/>
      <c r="BIZ443" s="268"/>
      <c r="BJA443" s="268"/>
      <c r="BJB443" s="268"/>
      <c r="BJC443" s="268"/>
      <c r="BJD443" s="268"/>
      <c r="BJE443" s="268"/>
      <c r="BJF443" s="268"/>
      <c r="BJG443" s="268"/>
      <c r="BJH443" s="268"/>
      <c r="BJI443" s="268"/>
      <c r="BJJ443" s="268"/>
      <c r="BJK443" s="268"/>
      <c r="BJL443" s="268"/>
      <c r="BJM443" s="268"/>
      <c r="BJN443" s="268"/>
      <c r="BJO443" s="268"/>
      <c r="BJP443" s="268"/>
      <c r="BJQ443" s="268"/>
      <c r="BJR443" s="268"/>
      <c r="BJS443" s="268"/>
      <c r="BJT443" s="268"/>
      <c r="BJU443" s="268"/>
      <c r="BJV443" s="268"/>
      <c r="BJW443" s="268"/>
      <c r="BJX443" s="268"/>
      <c r="BJY443" s="268"/>
      <c r="BJZ443" s="268"/>
      <c r="BKA443" s="268"/>
      <c r="BKB443" s="268"/>
      <c r="BKC443" s="268"/>
      <c r="BKD443" s="268"/>
      <c r="BKE443" s="268"/>
      <c r="BKF443" s="268"/>
      <c r="BKG443" s="268"/>
      <c r="BKH443" s="268"/>
      <c r="BKI443" s="268"/>
      <c r="BKJ443" s="268"/>
      <c r="BKK443" s="268"/>
      <c r="BKL443" s="268"/>
      <c r="BKM443" s="268"/>
      <c r="BKN443" s="268"/>
      <c r="BKO443" s="268"/>
      <c r="BKP443" s="268"/>
      <c r="BKQ443" s="268"/>
      <c r="BKR443" s="268"/>
      <c r="BKS443" s="268"/>
      <c r="BKT443" s="268"/>
      <c r="BKU443" s="268"/>
      <c r="BKV443" s="268"/>
      <c r="BKW443" s="268"/>
      <c r="BKX443" s="268"/>
      <c r="BKY443" s="268"/>
      <c r="BKZ443" s="268"/>
      <c r="BLA443" s="268"/>
      <c r="BLB443" s="268"/>
      <c r="BLC443" s="268"/>
      <c r="BLD443" s="268"/>
      <c r="BLE443" s="268"/>
      <c r="BLF443" s="268"/>
      <c r="BLG443" s="268"/>
      <c r="BLH443" s="268"/>
      <c r="BLI443" s="268"/>
      <c r="BLJ443" s="268"/>
      <c r="BLK443" s="268"/>
      <c r="BLL443" s="268"/>
      <c r="BLM443" s="268"/>
      <c r="BLN443" s="268"/>
      <c r="BLO443" s="268"/>
      <c r="BLP443" s="268"/>
      <c r="BLQ443" s="268"/>
      <c r="BLR443" s="268"/>
      <c r="BLS443" s="268"/>
      <c r="BLT443" s="268"/>
      <c r="BLU443" s="268"/>
      <c r="BLV443" s="268"/>
      <c r="BLW443" s="268"/>
      <c r="BLX443" s="268"/>
      <c r="BLY443" s="268"/>
      <c r="BLZ443" s="268"/>
      <c r="BMA443" s="268"/>
      <c r="BMB443" s="268"/>
      <c r="BMC443" s="268"/>
      <c r="BMD443" s="268"/>
      <c r="BME443" s="268"/>
      <c r="BMF443" s="268"/>
      <c r="BMG443" s="268"/>
      <c r="BMH443" s="268"/>
      <c r="BMI443" s="268"/>
      <c r="BMJ443" s="268"/>
      <c r="BMK443" s="268"/>
      <c r="BML443" s="268"/>
      <c r="BMM443" s="268"/>
      <c r="BMN443" s="268"/>
      <c r="BMO443" s="268"/>
      <c r="BMP443" s="268"/>
      <c r="BMQ443" s="268"/>
      <c r="BMR443" s="268"/>
      <c r="BMS443" s="268"/>
      <c r="BMT443" s="268"/>
      <c r="BMU443" s="268"/>
      <c r="BMV443" s="268"/>
      <c r="BMW443" s="268"/>
      <c r="BMX443" s="268"/>
      <c r="BMY443" s="268"/>
      <c r="BMZ443" s="268"/>
      <c r="BNA443" s="268"/>
      <c r="BNB443" s="268"/>
      <c r="BNC443" s="268"/>
      <c r="BND443" s="268"/>
      <c r="BNE443" s="268"/>
      <c r="BNF443" s="268"/>
      <c r="BNG443" s="268"/>
      <c r="BNH443" s="268"/>
      <c r="BNI443" s="268"/>
      <c r="BNJ443" s="268"/>
      <c r="BNK443" s="268"/>
      <c r="BNL443" s="268"/>
      <c r="BNM443" s="268"/>
      <c r="BNN443" s="268"/>
      <c r="BNO443" s="268"/>
      <c r="BNP443" s="268"/>
      <c r="BNQ443" s="268"/>
      <c r="BNR443" s="268"/>
      <c r="BNS443" s="268"/>
      <c r="BNT443" s="268"/>
      <c r="BNU443" s="268"/>
      <c r="BNV443" s="268"/>
      <c r="BNW443" s="268"/>
      <c r="BNX443" s="268"/>
      <c r="BNY443" s="268"/>
      <c r="BNZ443" s="268"/>
      <c r="BOA443" s="268"/>
      <c r="BOB443" s="268"/>
      <c r="BOC443" s="268"/>
      <c r="BOD443" s="268"/>
      <c r="BOE443" s="268"/>
      <c r="BOF443" s="268"/>
      <c r="BOG443" s="268"/>
      <c r="BOH443" s="268"/>
      <c r="BOI443" s="268"/>
      <c r="BOJ443" s="268"/>
      <c r="BOK443" s="268"/>
      <c r="BOL443" s="268"/>
      <c r="BOM443" s="268"/>
      <c r="BON443" s="268"/>
      <c r="BOO443" s="268"/>
      <c r="BOP443" s="268"/>
      <c r="BOQ443" s="268"/>
      <c r="BOR443" s="268"/>
      <c r="BOS443" s="268"/>
      <c r="BOT443" s="268"/>
      <c r="BOU443" s="268"/>
      <c r="BOV443" s="268"/>
      <c r="BOW443" s="268"/>
      <c r="BOX443" s="268"/>
      <c r="BOY443" s="268"/>
      <c r="BOZ443" s="268"/>
      <c r="BPA443" s="268"/>
      <c r="BPB443" s="268"/>
      <c r="BPC443" s="268"/>
      <c r="BPD443" s="268"/>
      <c r="BPE443" s="268"/>
      <c r="BPF443" s="268"/>
      <c r="BPG443" s="268"/>
      <c r="BPH443" s="268"/>
      <c r="BPI443" s="268"/>
      <c r="BPJ443" s="268"/>
      <c r="BPK443" s="268"/>
      <c r="BPL443" s="268"/>
      <c r="BPM443" s="268"/>
      <c r="BPN443" s="268"/>
      <c r="BPO443" s="268"/>
      <c r="BPP443" s="268"/>
      <c r="BPQ443" s="268"/>
      <c r="BPR443" s="268"/>
      <c r="BPS443" s="268"/>
      <c r="BPT443" s="268"/>
      <c r="BPU443" s="268"/>
      <c r="BPV443" s="268"/>
      <c r="BPW443" s="268"/>
      <c r="BPX443" s="268"/>
      <c r="BPY443" s="268"/>
      <c r="BPZ443" s="268"/>
      <c r="BQA443" s="268"/>
      <c r="BQB443" s="268"/>
      <c r="BQC443" s="268"/>
      <c r="BQD443" s="268"/>
      <c r="BQE443" s="268"/>
      <c r="BQF443" s="268"/>
      <c r="BQG443" s="268"/>
      <c r="BQH443" s="268"/>
      <c r="BQI443" s="268"/>
      <c r="BQJ443" s="268"/>
      <c r="BQK443" s="268"/>
      <c r="BQL443" s="268"/>
      <c r="BQM443" s="268"/>
      <c r="BQN443" s="268"/>
      <c r="BQO443" s="268"/>
      <c r="BQP443" s="268"/>
      <c r="BQQ443" s="268"/>
      <c r="BQR443" s="268"/>
      <c r="BQS443" s="268"/>
      <c r="BQT443" s="268"/>
      <c r="BQU443" s="268"/>
      <c r="BQV443" s="268"/>
      <c r="BQW443" s="268"/>
      <c r="BQX443" s="268"/>
      <c r="BQY443" s="268"/>
      <c r="BQZ443" s="268"/>
      <c r="BRA443" s="268"/>
      <c r="BRB443" s="268"/>
      <c r="BRC443" s="268"/>
      <c r="BRD443" s="268"/>
      <c r="BRE443" s="268"/>
      <c r="BRF443" s="268"/>
      <c r="BRG443" s="268"/>
      <c r="BRH443" s="268"/>
      <c r="BRI443" s="268"/>
      <c r="BRJ443" s="268"/>
      <c r="BRK443" s="268"/>
      <c r="BRL443" s="268"/>
      <c r="BRM443" s="268"/>
      <c r="BRN443" s="268"/>
      <c r="BRO443" s="268"/>
      <c r="BRP443" s="268"/>
      <c r="BRQ443" s="268"/>
      <c r="BRR443" s="268"/>
      <c r="BRS443" s="268"/>
      <c r="BRT443" s="268"/>
      <c r="BRU443" s="268"/>
      <c r="BRV443" s="268"/>
      <c r="BRW443" s="268"/>
      <c r="BRX443" s="268"/>
      <c r="BRY443" s="268"/>
      <c r="BRZ443" s="268"/>
      <c r="BSA443" s="268"/>
      <c r="BSB443" s="268"/>
      <c r="BSC443" s="268"/>
      <c r="BSD443" s="268"/>
      <c r="BSE443" s="268"/>
      <c r="BSF443" s="268"/>
      <c r="BSG443" s="268"/>
      <c r="BSH443" s="268"/>
      <c r="BSI443" s="268"/>
      <c r="BSJ443" s="268"/>
      <c r="BSK443" s="268"/>
      <c r="BSL443" s="268"/>
      <c r="BSM443" s="268"/>
      <c r="BSN443" s="268"/>
      <c r="BSO443" s="268"/>
      <c r="BSP443" s="268"/>
      <c r="BSQ443" s="268"/>
      <c r="BSR443" s="268"/>
      <c r="BSS443" s="268"/>
      <c r="BST443" s="268"/>
      <c r="BSU443" s="268"/>
      <c r="BSV443" s="268"/>
      <c r="BSW443" s="268"/>
      <c r="BSX443" s="268"/>
      <c r="BSY443" s="268"/>
      <c r="BSZ443" s="268"/>
      <c r="BTA443" s="268"/>
      <c r="BTB443" s="268"/>
      <c r="BTC443" s="268"/>
      <c r="BTD443" s="268"/>
      <c r="BTE443" s="268"/>
      <c r="BTF443" s="268"/>
      <c r="BTG443" s="268"/>
      <c r="BTH443" s="268"/>
      <c r="BTI443" s="268"/>
      <c r="BTJ443" s="268"/>
      <c r="BTK443" s="268"/>
      <c r="BTL443" s="268"/>
      <c r="BTM443" s="268"/>
      <c r="BTN443" s="268"/>
      <c r="BTO443" s="268"/>
      <c r="BTP443" s="268"/>
      <c r="BTQ443" s="268"/>
      <c r="BTR443" s="268"/>
      <c r="BTS443" s="268"/>
      <c r="BTT443" s="268"/>
      <c r="BTU443" s="268"/>
      <c r="BTV443" s="268"/>
      <c r="BTW443" s="268"/>
      <c r="BTX443" s="268"/>
      <c r="BTY443" s="268"/>
      <c r="BTZ443" s="268"/>
      <c r="BUA443" s="268"/>
      <c r="BUB443" s="268"/>
      <c r="BUC443" s="268"/>
      <c r="BUD443" s="268"/>
      <c r="BUE443" s="268"/>
      <c r="BUF443" s="268"/>
      <c r="BUG443" s="268"/>
      <c r="BUH443" s="268"/>
      <c r="BUI443" s="268"/>
      <c r="BUJ443" s="268"/>
      <c r="BUK443" s="268"/>
      <c r="BUL443" s="268"/>
      <c r="BUM443" s="268"/>
      <c r="BUN443" s="268"/>
      <c r="BUO443" s="268"/>
      <c r="BUP443" s="268"/>
      <c r="BUQ443" s="268"/>
      <c r="BUR443" s="268"/>
      <c r="BUS443" s="268"/>
      <c r="BUT443" s="268"/>
      <c r="BUU443" s="268"/>
      <c r="BUV443" s="268"/>
      <c r="BUW443" s="268"/>
      <c r="BUX443" s="268"/>
      <c r="BUY443" s="268"/>
      <c r="BUZ443" s="268"/>
      <c r="BVA443" s="268"/>
      <c r="BVB443" s="268"/>
      <c r="BVC443" s="268"/>
      <c r="BVD443" s="268"/>
      <c r="BVE443" s="268"/>
      <c r="BVF443" s="268"/>
      <c r="BVG443" s="268"/>
      <c r="BVH443" s="268"/>
      <c r="BVI443" s="268"/>
      <c r="BVJ443" s="268"/>
      <c r="BVK443" s="268"/>
      <c r="BVL443" s="268"/>
      <c r="BVM443" s="268"/>
      <c r="BVN443" s="268"/>
      <c r="BVO443" s="268"/>
      <c r="BVP443" s="268"/>
      <c r="BVQ443" s="268"/>
      <c r="BVR443" s="268"/>
      <c r="BVS443" s="268"/>
      <c r="BVT443" s="268"/>
      <c r="BVU443" s="268"/>
      <c r="BVV443" s="268"/>
      <c r="BVW443" s="268"/>
      <c r="BVX443" s="268"/>
      <c r="BVY443" s="268"/>
      <c r="BVZ443" s="268"/>
      <c r="BWA443" s="268"/>
      <c r="BWB443" s="268"/>
      <c r="BWC443" s="268"/>
      <c r="BWD443" s="268"/>
      <c r="BWE443" s="268"/>
      <c r="BWF443" s="268"/>
      <c r="BWG443" s="268"/>
      <c r="BWH443" s="268"/>
      <c r="BWI443" s="268"/>
      <c r="BWJ443" s="268"/>
      <c r="BWK443" s="268"/>
      <c r="BWL443" s="268"/>
      <c r="BWM443" s="268"/>
      <c r="BWN443" s="268"/>
      <c r="BWO443" s="268"/>
      <c r="BWP443" s="268"/>
      <c r="BWQ443" s="268"/>
      <c r="BWR443" s="268"/>
      <c r="BWS443" s="268"/>
      <c r="BWT443" s="268"/>
      <c r="BWU443" s="268"/>
      <c r="BWV443" s="268"/>
      <c r="BWW443" s="268"/>
      <c r="BWX443" s="268"/>
      <c r="BWY443" s="268"/>
      <c r="BWZ443" s="268"/>
      <c r="BXA443" s="268"/>
      <c r="BXB443" s="268"/>
      <c r="BXC443" s="268"/>
      <c r="BXD443" s="268"/>
      <c r="BXE443" s="268"/>
      <c r="BXF443" s="268"/>
      <c r="BXG443" s="268"/>
      <c r="BXH443" s="268"/>
      <c r="BXI443" s="268"/>
      <c r="BXJ443" s="268"/>
      <c r="BXK443" s="268"/>
      <c r="BXL443" s="268"/>
      <c r="BXM443" s="268"/>
      <c r="BXN443" s="268"/>
      <c r="BXO443" s="268"/>
      <c r="BXP443" s="268"/>
      <c r="BXQ443" s="268"/>
      <c r="BXR443" s="268"/>
      <c r="BXS443" s="268"/>
      <c r="BXT443" s="268"/>
      <c r="BXU443" s="268"/>
      <c r="BXV443" s="268"/>
      <c r="BXW443" s="268"/>
      <c r="BXX443" s="268"/>
      <c r="BXY443" s="268"/>
      <c r="BXZ443" s="268"/>
      <c r="BYA443" s="268"/>
      <c r="BYB443" s="268"/>
      <c r="BYC443" s="268"/>
      <c r="BYD443" s="268"/>
      <c r="BYE443" s="268"/>
      <c r="BYF443" s="268"/>
      <c r="BYG443" s="268"/>
      <c r="BYH443" s="268"/>
      <c r="BYI443" s="268"/>
      <c r="BYJ443" s="268"/>
      <c r="BYK443" s="268"/>
      <c r="BYL443" s="268"/>
      <c r="BYM443" s="268"/>
      <c r="BYN443" s="268"/>
      <c r="BYO443" s="268"/>
      <c r="BYP443" s="268"/>
      <c r="BYQ443" s="268"/>
      <c r="BYR443" s="268"/>
      <c r="BYS443" s="268"/>
      <c r="BYT443" s="268"/>
      <c r="BYU443" s="268"/>
      <c r="BYV443" s="268"/>
      <c r="BYW443" s="268"/>
      <c r="BYX443" s="268"/>
      <c r="BYY443" s="268"/>
      <c r="BYZ443" s="268"/>
      <c r="BZA443" s="268"/>
      <c r="BZB443" s="268"/>
      <c r="BZC443" s="268"/>
      <c r="BZD443" s="268"/>
      <c r="BZE443" s="268"/>
      <c r="BZF443" s="268"/>
      <c r="BZG443" s="268"/>
      <c r="BZH443" s="268"/>
      <c r="BZI443" s="268"/>
      <c r="BZJ443" s="268"/>
      <c r="BZK443" s="268"/>
      <c r="BZL443" s="268"/>
      <c r="BZM443" s="268"/>
      <c r="BZN443" s="268"/>
      <c r="BZO443" s="268"/>
      <c r="BZP443" s="268"/>
      <c r="BZQ443" s="268"/>
      <c r="BZR443" s="268"/>
      <c r="BZS443" s="268"/>
      <c r="BZT443" s="268"/>
      <c r="BZU443" s="268"/>
      <c r="BZV443" s="268"/>
      <c r="BZW443" s="268"/>
      <c r="BZX443" s="268"/>
      <c r="BZY443" s="268"/>
      <c r="BZZ443" s="268"/>
      <c r="CAA443" s="268"/>
      <c r="CAB443" s="268"/>
      <c r="CAC443" s="268"/>
      <c r="CAD443" s="268"/>
      <c r="CAE443" s="268"/>
      <c r="CAF443" s="268"/>
      <c r="CAG443" s="268"/>
      <c r="CAH443" s="268"/>
      <c r="CAI443" s="268"/>
      <c r="CAJ443" s="268"/>
      <c r="CAK443" s="268"/>
      <c r="CAL443" s="268"/>
      <c r="CAM443" s="268"/>
      <c r="CAN443" s="268"/>
      <c r="CAO443" s="268"/>
      <c r="CAP443" s="268"/>
      <c r="CAQ443" s="268"/>
      <c r="CAR443" s="268"/>
      <c r="CAS443" s="268"/>
      <c r="CAT443" s="268"/>
      <c r="CAU443" s="268"/>
      <c r="CAV443" s="268"/>
      <c r="CAW443" s="268"/>
      <c r="CAX443" s="268"/>
      <c r="CAY443" s="268"/>
      <c r="CAZ443" s="268"/>
      <c r="CBA443" s="268"/>
      <c r="CBB443" s="268"/>
      <c r="CBC443" s="268"/>
      <c r="CBD443" s="268"/>
      <c r="CBE443" s="268"/>
      <c r="CBF443" s="268"/>
      <c r="CBG443" s="268"/>
      <c r="CBH443" s="268"/>
      <c r="CBI443" s="268"/>
      <c r="CBJ443" s="268"/>
      <c r="CBK443" s="268"/>
      <c r="CBL443" s="268"/>
      <c r="CBM443" s="268"/>
      <c r="CBN443" s="268"/>
      <c r="CBO443" s="268"/>
      <c r="CBP443" s="268"/>
      <c r="CBQ443" s="268"/>
      <c r="CBR443" s="268"/>
      <c r="CBS443" s="268"/>
      <c r="CBT443" s="268"/>
      <c r="CBU443" s="268"/>
      <c r="CBV443" s="268"/>
      <c r="CBW443" s="268"/>
      <c r="CBX443" s="268"/>
      <c r="CBY443" s="268"/>
      <c r="CBZ443" s="268"/>
      <c r="CCA443" s="268"/>
      <c r="CCB443" s="268"/>
      <c r="CCC443" s="268"/>
      <c r="CCD443" s="268"/>
      <c r="CCE443" s="268"/>
      <c r="CCF443" s="268"/>
      <c r="CCG443" s="268"/>
      <c r="CCH443" s="268"/>
      <c r="CCI443" s="268"/>
      <c r="CCJ443" s="268"/>
      <c r="CCK443" s="268"/>
      <c r="CCL443" s="268"/>
      <c r="CCM443" s="268"/>
      <c r="CCN443" s="268"/>
      <c r="CCO443" s="268"/>
      <c r="CCP443" s="268"/>
      <c r="CCQ443" s="268"/>
      <c r="CCR443" s="268"/>
      <c r="CCS443" s="268"/>
      <c r="CCT443" s="268"/>
      <c r="CCU443" s="268"/>
      <c r="CCV443" s="268"/>
      <c r="CCW443" s="268"/>
      <c r="CCX443" s="268"/>
      <c r="CCY443" s="268"/>
      <c r="CCZ443" s="268"/>
      <c r="CDA443" s="268"/>
      <c r="CDB443" s="268"/>
      <c r="CDC443" s="268"/>
      <c r="CDD443" s="268"/>
      <c r="CDE443" s="268"/>
      <c r="CDF443" s="268"/>
      <c r="CDG443" s="268"/>
      <c r="CDH443" s="268"/>
      <c r="CDI443" s="268"/>
      <c r="CDJ443" s="268"/>
      <c r="CDK443" s="268"/>
      <c r="CDL443" s="268"/>
      <c r="CDM443" s="268"/>
      <c r="CDN443" s="268"/>
      <c r="CDO443" s="268"/>
      <c r="CDP443" s="268"/>
      <c r="CDQ443" s="268"/>
      <c r="CDR443" s="268"/>
      <c r="CDS443" s="268"/>
      <c r="CDT443" s="268"/>
      <c r="CDU443" s="268"/>
      <c r="CDV443" s="268"/>
      <c r="CDW443" s="268"/>
      <c r="CDX443" s="268"/>
      <c r="CDY443" s="268"/>
      <c r="CDZ443" s="268"/>
      <c r="CEA443" s="268"/>
      <c r="CEB443" s="268"/>
      <c r="CEC443" s="268"/>
      <c r="CED443" s="268"/>
      <c r="CEE443" s="268"/>
      <c r="CEF443" s="268"/>
      <c r="CEG443" s="268"/>
      <c r="CEH443" s="268"/>
      <c r="CEI443" s="268"/>
      <c r="CEJ443" s="268"/>
      <c r="CEK443" s="268"/>
      <c r="CEL443" s="268"/>
      <c r="CEM443" s="268"/>
      <c r="CEN443" s="268"/>
      <c r="CEO443" s="268"/>
      <c r="CEP443" s="268"/>
      <c r="CEQ443" s="268"/>
      <c r="CER443" s="268"/>
      <c r="CES443" s="268"/>
      <c r="CET443" s="268"/>
      <c r="CEU443" s="268"/>
      <c r="CEV443" s="268"/>
      <c r="CEW443" s="268"/>
      <c r="CEX443" s="268"/>
      <c r="CEY443" s="268"/>
      <c r="CEZ443" s="268"/>
      <c r="CFA443" s="268"/>
      <c r="CFB443" s="268"/>
      <c r="CFC443" s="268"/>
      <c r="CFD443" s="268"/>
      <c r="CFE443" s="268"/>
      <c r="CFF443" s="268"/>
      <c r="CFG443" s="268"/>
      <c r="CFH443" s="268"/>
      <c r="CFI443" s="268"/>
      <c r="CFJ443" s="268"/>
      <c r="CFK443" s="268"/>
      <c r="CFL443" s="268"/>
      <c r="CFM443" s="268"/>
      <c r="CFN443" s="268"/>
      <c r="CFO443" s="268"/>
      <c r="CFP443" s="268"/>
      <c r="CFQ443" s="268"/>
      <c r="CFR443" s="268"/>
      <c r="CFS443" s="268"/>
      <c r="CFT443" s="268"/>
      <c r="CFU443" s="268"/>
      <c r="CFV443" s="268"/>
      <c r="CFW443" s="268"/>
      <c r="CFX443" s="268"/>
      <c r="CFY443" s="268"/>
      <c r="CFZ443" s="268"/>
      <c r="CGA443" s="268"/>
      <c r="CGB443" s="268"/>
      <c r="CGC443" s="268"/>
      <c r="CGD443" s="268"/>
      <c r="CGE443" s="268"/>
      <c r="CGF443" s="268"/>
      <c r="CGG443" s="268"/>
      <c r="CGH443" s="268"/>
      <c r="CGI443" s="268"/>
      <c r="CGJ443" s="268"/>
      <c r="CGK443" s="268"/>
      <c r="CGL443" s="268"/>
      <c r="CGM443" s="268"/>
      <c r="CGN443" s="268"/>
      <c r="CGO443" s="268"/>
      <c r="CGP443" s="268"/>
      <c r="CGQ443" s="268"/>
      <c r="CGR443" s="268"/>
      <c r="CGS443" s="268"/>
      <c r="CGT443" s="268"/>
      <c r="CGU443" s="268"/>
      <c r="CGV443" s="268"/>
      <c r="CGW443" s="268"/>
      <c r="CGX443" s="268"/>
      <c r="CGY443" s="268"/>
      <c r="CGZ443" s="268"/>
      <c r="CHA443" s="268"/>
      <c r="CHB443" s="268"/>
      <c r="CHC443" s="268"/>
      <c r="CHD443" s="268"/>
      <c r="CHE443" s="268"/>
      <c r="CHF443" s="268"/>
      <c r="CHG443" s="268"/>
      <c r="CHH443" s="268"/>
      <c r="CHI443" s="268"/>
      <c r="CHJ443" s="268"/>
      <c r="CHK443" s="268"/>
      <c r="CHL443" s="268"/>
      <c r="CHM443" s="268"/>
      <c r="CHN443" s="268"/>
      <c r="CHO443" s="268"/>
      <c r="CHP443" s="268"/>
      <c r="CHQ443" s="268"/>
      <c r="CHR443" s="268"/>
      <c r="CHS443" s="268"/>
      <c r="CHT443" s="268"/>
      <c r="CHU443" s="268"/>
      <c r="CHV443" s="268"/>
      <c r="CHW443" s="268"/>
      <c r="CHX443" s="268"/>
      <c r="CHY443" s="268"/>
      <c r="CHZ443" s="268"/>
      <c r="CIA443" s="268"/>
      <c r="CIB443" s="268"/>
      <c r="CIC443" s="268"/>
      <c r="CID443" s="268"/>
      <c r="CIE443" s="268"/>
      <c r="CIF443" s="268"/>
      <c r="CIG443" s="268"/>
      <c r="CIH443" s="268"/>
      <c r="CII443" s="268"/>
      <c r="CIJ443" s="268"/>
      <c r="CIK443" s="268"/>
      <c r="CIL443" s="268"/>
      <c r="CIM443" s="268"/>
      <c r="CIN443" s="268"/>
      <c r="CIO443" s="268"/>
      <c r="CIP443" s="268"/>
      <c r="CIQ443" s="268"/>
      <c r="CIR443" s="268"/>
      <c r="CIS443" s="268"/>
      <c r="CIT443" s="268"/>
      <c r="CIU443" s="268"/>
      <c r="CIV443" s="268"/>
      <c r="CIW443" s="268"/>
      <c r="CIX443" s="268"/>
      <c r="CIY443" s="268"/>
      <c r="CIZ443" s="268"/>
      <c r="CJA443" s="268"/>
      <c r="CJB443" s="268"/>
      <c r="CJC443" s="268"/>
      <c r="CJD443" s="268"/>
      <c r="CJE443" s="268"/>
      <c r="CJF443" s="268"/>
      <c r="CJG443" s="268"/>
      <c r="CJH443" s="268"/>
      <c r="CJI443" s="268"/>
      <c r="CJJ443" s="268"/>
      <c r="CJK443" s="268"/>
      <c r="CJL443" s="268"/>
      <c r="CJM443" s="268"/>
      <c r="CJN443" s="268"/>
      <c r="CJO443" s="268"/>
      <c r="CJP443" s="268"/>
      <c r="CJQ443" s="268"/>
      <c r="CJR443" s="268"/>
      <c r="CJS443" s="268"/>
      <c r="CJT443" s="268"/>
      <c r="CJU443" s="268"/>
      <c r="CJV443" s="268"/>
      <c r="CJW443" s="268"/>
      <c r="CJX443" s="268"/>
      <c r="CJY443" s="268"/>
      <c r="CJZ443" s="268"/>
      <c r="CKA443" s="268"/>
      <c r="CKB443" s="268"/>
      <c r="CKC443" s="268"/>
      <c r="CKD443" s="268"/>
      <c r="CKE443" s="268"/>
      <c r="CKF443" s="268"/>
      <c r="CKG443" s="268"/>
      <c r="CKH443" s="268"/>
      <c r="CKI443" s="268"/>
      <c r="CKJ443" s="268"/>
      <c r="CKK443" s="268"/>
      <c r="CKL443" s="268"/>
      <c r="CKM443" s="268"/>
      <c r="CKN443" s="268"/>
      <c r="CKO443" s="268"/>
      <c r="CKP443" s="268"/>
      <c r="CKQ443" s="268"/>
      <c r="CKR443" s="268"/>
      <c r="CKS443" s="268"/>
      <c r="CKT443" s="268"/>
      <c r="CKU443" s="268"/>
      <c r="CKV443" s="268"/>
      <c r="CKW443" s="268"/>
      <c r="CKX443" s="268"/>
      <c r="CKY443" s="268"/>
      <c r="CKZ443" s="268"/>
      <c r="CLA443" s="268"/>
      <c r="CLB443" s="268"/>
      <c r="CLC443" s="268"/>
      <c r="CLD443" s="268"/>
      <c r="CLE443" s="268"/>
      <c r="CLF443" s="268"/>
      <c r="CLG443" s="268"/>
      <c r="CLH443" s="268"/>
      <c r="CLI443" s="268"/>
      <c r="CLJ443" s="268"/>
      <c r="CLK443" s="268"/>
      <c r="CLL443" s="268"/>
      <c r="CLM443" s="268"/>
      <c r="CLN443" s="268"/>
      <c r="CLO443" s="268"/>
      <c r="CLP443" s="268"/>
      <c r="CLQ443" s="268"/>
      <c r="CLR443" s="268"/>
      <c r="CLS443" s="268"/>
      <c r="CLT443" s="268"/>
      <c r="CLU443" s="268"/>
      <c r="CLV443" s="268"/>
      <c r="CLW443" s="268"/>
      <c r="CLX443" s="268"/>
      <c r="CLY443" s="268"/>
      <c r="CLZ443" s="268"/>
      <c r="CMA443" s="268"/>
      <c r="CMB443" s="268"/>
      <c r="CMC443" s="268"/>
      <c r="CMD443" s="268"/>
      <c r="CME443" s="268"/>
      <c r="CMF443" s="268"/>
      <c r="CMG443" s="268"/>
      <c r="CMH443" s="268"/>
      <c r="CMI443" s="268"/>
      <c r="CMJ443" s="268"/>
      <c r="CMK443" s="268"/>
      <c r="CML443" s="268"/>
      <c r="CMM443" s="268"/>
      <c r="CMN443" s="268"/>
      <c r="CMO443" s="268"/>
      <c r="CMP443" s="268"/>
      <c r="CMQ443" s="268"/>
      <c r="CMR443" s="268"/>
      <c r="CMS443" s="268"/>
      <c r="CMT443" s="268"/>
      <c r="CMU443" s="268"/>
      <c r="CMV443" s="268"/>
      <c r="CMW443" s="268"/>
      <c r="CMX443" s="268"/>
      <c r="CMY443" s="268"/>
      <c r="CMZ443" s="268"/>
      <c r="CNA443" s="268"/>
      <c r="CNB443" s="268"/>
      <c r="CNC443" s="268"/>
      <c r="CND443" s="268"/>
      <c r="CNE443" s="268"/>
      <c r="CNF443" s="268"/>
      <c r="CNG443" s="268"/>
      <c r="CNH443" s="268"/>
      <c r="CNI443" s="268"/>
      <c r="CNJ443" s="268"/>
      <c r="CNK443" s="268"/>
      <c r="CNL443" s="268"/>
      <c r="CNM443" s="268"/>
      <c r="CNN443" s="268"/>
      <c r="CNO443" s="268"/>
      <c r="CNP443" s="268"/>
      <c r="CNQ443" s="268"/>
      <c r="CNR443" s="268"/>
      <c r="CNS443" s="268"/>
      <c r="CNT443" s="268"/>
      <c r="CNU443" s="268"/>
      <c r="CNV443" s="268"/>
      <c r="CNW443" s="268"/>
      <c r="CNX443" s="268"/>
      <c r="CNY443" s="268"/>
      <c r="CNZ443" s="268"/>
      <c r="COA443" s="268"/>
      <c r="COB443" s="268"/>
      <c r="COC443" s="268"/>
      <c r="COD443" s="268"/>
      <c r="COE443" s="268"/>
      <c r="COF443" s="268"/>
      <c r="COG443" s="268"/>
      <c r="COH443" s="268"/>
      <c r="COI443" s="268"/>
      <c r="COJ443" s="268"/>
      <c r="COK443" s="268"/>
      <c r="COL443" s="268"/>
      <c r="COM443" s="268"/>
      <c r="CON443" s="268"/>
      <c r="COO443" s="268"/>
      <c r="COP443" s="268"/>
      <c r="COQ443" s="268"/>
      <c r="COR443" s="268"/>
      <c r="COS443" s="268"/>
      <c r="COT443" s="268"/>
      <c r="COU443" s="268"/>
      <c r="COV443" s="268"/>
      <c r="COW443" s="268"/>
      <c r="COX443" s="268"/>
      <c r="COY443" s="268"/>
      <c r="COZ443" s="268"/>
      <c r="CPA443" s="268"/>
      <c r="CPB443" s="268"/>
      <c r="CPC443" s="268"/>
      <c r="CPD443" s="268"/>
      <c r="CPE443" s="268"/>
      <c r="CPF443" s="268"/>
      <c r="CPG443" s="268"/>
      <c r="CPH443" s="268"/>
      <c r="CPI443" s="268"/>
      <c r="CPJ443" s="268"/>
      <c r="CPK443" s="268"/>
      <c r="CPL443" s="268"/>
      <c r="CPM443" s="268"/>
      <c r="CPN443" s="268"/>
      <c r="CPO443" s="268"/>
      <c r="CPP443" s="268"/>
      <c r="CPQ443" s="268"/>
      <c r="CPR443" s="268"/>
      <c r="CPS443" s="268"/>
      <c r="CPT443" s="268"/>
      <c r="CPU443" s="268"/>
      <c r="CPV443" s="268"/>
      <c r="CPW443" s="268"/>
      <c r="CPX443" s="268"/>
      <c r="CPY443" s="268"/>
      <c r="CPZ443" s="268"/>
      <c r="CQA443" s="268"/>
      <c r="CQB443" s="268"/>
      <c r="CQC443" s="268"/>
      <c r="CQD443" s="268"/>
      <c r="CQE443" s="268"/>
      <c r="CQF443" s="268"/>
      <c r="CQG443" s="268"/>
      <c r="CQH443" s="268"/>
      <c r="CQI443" s="268"/>
      <c r="CQJ443" s="268"/>
      <c r="CQK443" s="268"/>
      <c r="CQL443" s="268"/>
      <c r="CQM443" s="268"/>
      <c r="CQN443" s="268"/>
      <c r="CQO443" s="268"/>
      <c r="CQP443" s="268"/>
      <c r="CQQ443" s="268"/>
      <c r="CQR443" s="268"/>
      <c r="CQS443" s="268"/>
      <c r="CQT443" s="268"/>
      <c r="CQU443" s="268"/>
      <c r="CQV443" s="268"/>
      <c r="CQW443" s="268"/>
      <c r="CQX443" s="268"/>
      <c r="CQY443" s="268"/>
      <c r="CQZ443" s="268"/>
      <c r="CRA443" s="268"/>
      <c r="CRB443" s="268"/>
      <c r="CRC443" s="268"/>
      <c r="CRD443" s="268"/>
      <c r="CRE443" s="268"/>
      <c r="CRF443" s="268"/>
      <c r="CRG443" s="268"/>
      <c r="CRH443" s="268"/>
      <c r="CRI443" s="268"/>
      <c r="CRJ443" s="268"/>
      <c r="CRK443" s="268"/>
      <c r="CRL443" s="268"/>
      <c r="CRM443" s="268"/>
      <c r="CRN443" s="268"/>
      <c r="CRO443" s="268"/>
      <c r="CRP443" s="268"/>
      <c r="CRQ443" s="268"/>
      <c r="CRR443" s="268"/>
      <c r="CRS443" s="268"/>
      <c r="CRT443" s="268"/>
      <c r="CRU443" s="268"/>
      <c r="CRV443" s="268"/>
      <c r="CRW443" s="268"/>
      <c r="CRX443" s="268"/>
      <c r="CRY443" s="268"/>
      <c r="CRZ443" s="268"/>
      <c r="CSA443" s="268"/>
      <c r="CSB443" s="268"/>
      <c r="CSC443" s="268"/>
      <c r="CSD443" s="268"/>
      <c r="CSE443" s="268"/>
      <c r="CSF443" s="268"/>
      <c r="CSG443" s="268"/>
      <c r="CSH443" s="268"/>
      <c r="CSI443" s="268"/>
      <c r="CSJ443" s="268"/>
      <c r="CSK443" s="268"/>
      <c r="CSL443" s="268"/>
      <c r="CSM443" s="268"/>
      <c r="CSN443" s="268"/>
      <c r="CSO443" s="268"/>
      <c r="CSP443" s="268"/>
      <c r="CSQ443" s="268"/>
      <c r="CSR443" s="268"/>
      <c r="CSS443" s="268"/>
      <c r="CST443" s="268"/>
      <c r="CSU443" s="268"/>
      <c r="CSV443" s="268"/>
      <c r="CSW443" s="268"/>
      <c r="CSX443" s="268"/>
      <c r="CSY443" s="268"/>
      <c r="CSZ443" s="268"/>
      <c r="CTA443" s="268"/>
      <c r="CTB443" s="268"/>
      <c r="CTC443" s="268"/>
      <c r="CTD443" s="268"/>
      <c r="CTE443" s="268"/>
      <c r="CTF443" s="268"/>
      <c r="CTG443" s="268"/>
      <c r="CTH443" s="268"/>
      <c r="CTI443" s="268"/>
      <c r="CTJ443" s="268"/>
      <c r="CTK443" s="268"/>
      <c r="CTL443" s="268"/>
      <c r="CTM443" s="268"/>
      <c r="CTN443" s="268"/>
      <c r="CTO443" s="268"/>
      <c r="CTP443" s="268"/>
      <c r="CTQ443" s="268"/>
      <c r="CTR443" s="268"/>
      <c r="CTS443" s="268"/>
      <c r="CTT443" s="268"/>
      <c r="CTU443" s="268"/>
      <c r="CTV443" s="268"/>
      <c r="CTW443" s="268"/>
      <c r="CTX443" s="268"/>
      <c r="CTY443" s="268"/>
      <c r="CTZ443" s="268"/>
      <c r="CUA443" s="268"/>
      <c r="CUB443" s="268"/>
      <c r="CUC443" s="268"/>
      <c r="CUD443" s="268"/>
      <c r="CUE443" s="268"/>
      <c r="CUF443" s="268"/>
      <c r="CUG443" s="268"/>
      <c r="CUH443" s="268"/>
      <c r="CUI443" s="268"/>
      <c r="CUJ443" s="268"/>
      <c r="CUK443" s="268"/>
      <c r="CUL443" s="268"/>
      <c r="CUM443" s="268"/>
      <c r="CUN443" s="268"/>
      <c r="CUO443" s="268"/>
      <c r="CUP443" s="268"/>
      <c r="CUQ443" s="268"/>
      <c r="CUR443" s="268"/>
      <c r="CUS443" s="268"/>
      <c r="CUT443" s="268"/>
      <c r="CUU443" s="268"/>
      <c r="CUV443" s="268"/>
      <c r="CUW443" s="268"/>
      <c r="CUX443" s="268"/>
      <c r="CUY443" s="268"/>
      <c r="CUZ443" s="268"/>
      <c r="CVA443" s="268"/>
      <c r="CVB443" s="268"/>
      <c r="CVC443" s="268"/>
      <c r="CVD443" s="268"/>
      <c r="CVE443" s="268"/>
      <c r="CVF443" s="268"/>
      <c r="CVG443" s="268"/>
      <c r="CVH443" s="268"/>
      <c r="CVI443" s="268"/>
      <c r="CVJ443" s="268"/>
      <c r="CVK443" s="268"/>
      <c r="CVL443" s="268"/>
      <c r="CVM443" s="268"/>
      <c r="CVN443" s="268"/>
      <c r="CVO443" s="268"/>
      <c r="CVP443" s="268"/>
      <c r="CVQ443" s="268"/>
      <c r="CVR443" s="268"/>
      <c r="CVS443" s="268"/>
      <c r="CVT443" s="268"/>
      <c r="CVU443" s="268"/>
      <c r="CVV443" s="268"/>
      <c r="CVW443" s="268"/>
      <c r="CVX443" s="268"/>
      <c r="CVY443" s="268"/>
      <c r="CVZ443" s="268"/>
      <c r="CWA443" s="268"/>
      <c r="CWB443" s="268"/>
      <c r="CWC443" s="268"/>
      <c r="CWD443" s="268"/>
      <c r="CWE443" s="268"/>
      <c r="CWF443" s="268"/>
      <c r="CWG443" s="268"/>
      <c r="CWH443" s="268"/>
      <c r="CWI443" s="268"/>
      <c r="CWJ443" s="268"/>
      <c r="CWK443" s="268"/>
      <c r="CWL443" s="268"/>
      <c r="CWM443" s="268"/>
      <c r="CWN443" s="268"/>
      <c r="CWO443" s="268"/>
      <c r="CWP443" s="268"/>
      <c r="CWQ443" s="268"/>
      <c r="CWR443" s="268"/>
      <c r="CWS443" s="268"/>
      <c r="CWT443" s="268"/>
      <c r="CWU443" s="268"/>
      <c r="CWV443" s="268"/>
      <c r="CWW443" s="268"/>
      <c r="CWX443" s="268"/>
      <c r="CWY443" s="268"/>
      <c r="CWZ443" s="268"/>
      <c r="CXA443" s="268"/>
      <c r="CXB443" s="268"/>
      <c r="CXC443" s="268"/>
      <c r="CXD443" s="268"/>
      <c r="CXE443" s="268"/>
      <c r="CXF443" s="268"/>
      <c r="CXG443" s="268"/>
      <c r="CXH443" s="268"/>
      <c r="CXI443" s="268"/>
      <c r="CXJ443" s="268"/>
      <c r="CXK443" s="268"/>
      <c r="CXL443" s="268"/>
      <c r="CXM443" s="268"/>
      <c r="CXN443" s="268"/>
      <c r="CXO443" s="268"/>
      <c r="CXP443" s="268"/>
      <c r="CXQ443" s="268"/>
      <c r="CXR443" s="268"/>
      <c r="CXS443" s="268"/>
      <c r="CXT443" s="268"/>
      <c r="CXU443" s="268"/>
      <c r="CXV443" s="268"/>
      <c r="CXW443" s="268"/>
      <c r="CXX443" s="268"/>
      <c r="CXY443" s="268"/>
      <c r="CXZ443" s="268"/>
      <c r="CYA443" s="268"/>
      <c r="CYB443" s="268"/>
      <c r="CYC443" s="268"/>
      <c r="CYD443" s="268"/>
      <c r="CYE443" s="268"/>
      <c r="CYF443" s="268"/>
      <c r="CYG443" s="268"/>
      <c r="CYH443" s="268"/>
      <c r="CYI443" s="268"/>
      <c r="CYJ443" s="268"/>
      <c r="CYK443" s="268"/>
      <c r="CYL443" s="268"/>
      <c r="CYM443" s="268"/>
      <c r="CYN443" s="268"/>
      <c r="CYO443" s="268"/>
      <c r="CYP443" s="268"/>
      <c r="CYQ443" s="268"/>
      <c r="CYR443" s="268"/>
      <c r="CYS443" s="268"/>
      <c r="CYT443" s="268"/>
      <c r="CYU443" s="268"/>
      <c r="CYV443" s="268"/>
      <c r="CYW443" s="268"/>
      <c r="CYX443" s="268"/>
      <c r="CYY443" s="268"/>
      <c r="CYZ443" s="268"/>
      <c r="CZA443" s="268"/>
      <c r="CZB443" s="268"/>
      <c r="CZC443" s="268"/>
      <c r="CZD443" s="268"/>
      <c r="CZE443" s="268"/>
      <c r="CZF443" s="268"/>
      <c r="CZG443" s="268"/>
      <c r="CZH443" s="268"/>
      <c r="CZI443" s="268"/>
      <c r="CZJ443" s="268"/>
      <c r="CZK443" s="268"/>
      <c r="CZL443" s="268"/>
      <c r="CZM443" s="268"/>
      <c r="CZN443" s="268"/>
      <c r="CZO443" s="268"/>
      <c r="CZP443" s="268"/>
      <c r="CZQ443" s="268"/>
      <c r="CZR443" s="268"/>
      <c r="CZS443" s="268"/>
      <c r="CZT443" s="268"/>
      <c r="CZU443" s="268"/>
      <c r="CZV443" s="268"/>
      <c r="CZW443" s="268"/>
      <c r="CZX443" s="268"/>
      <c r="CZY443" s="268"/>
      <c r="CZZ443" s="268"/>
      <c r="DAA443" s="268"/>
      <c r="DAB443" s="268"/>
      <c r="DAC443" s="268"/>
      <c r="DAD443" s="268"/>
      <c r="DAE443" s="268"/>
      <c r="DAF443" s="268"/>
      <c r="DAG443" s="268"/>
      <c r="DAH443" s="268"/>
      <c r="DAI443" s="268"/>
      <c r="DAJ443" s="268"/>
      <c r="DAK443" s="268"/>
      <c r="DAL443" s="268"/>
      <c r="DAM443" s="268"/>
      <c r="DAN443" s="268"/>
      <c r="DAO443" s="268"/>
      <c r="DAP443" s="268"/>
      <c r="DAQ443" s="268"/>
      <c r="DAR443" s="268"/>
      <c r="DAS443" s="268"/>
      <c r="DAT443" s="268"/>
      <c r="DAU443" s="268"/>
      <c r="DAV443" s="268"/>
      <c r="DAW443" s="268"/>
      <c r="DAX443" s="268"/>
      <c r="DAY443" s="268"/>
      <c r="DAZ443" s="268"/>
      <c r="DBA443" s="268"/>
      <c r="DBB443" s="268"/>
      <c r="DBC443" s="268"/>
      <c r="DBD443" s="268"/>
      <c r="DBE443" s="268"/>
      <c r="DBF443" s="268"/>
      <c r="DBG443" s="268"/>
      <c r="DBH443" s="268"/>
      <c r="DBI443" s="268"/>
      <c r="DBJ443" s="268"/>
      <c r="DBK443" s="268"/>
      <c r="DBL443" s="268"/>
      <c r="DBM443" s="268"/>
      <c r="DBN443" s="268"/>
      <c r="DBO443" s="268"/>
      <c r="DBP443" s="268"/>
      <c r="DBQ443" s="268"/>
      <c r="DBR443" s="268"/>
      <c r="DBS443" s="268"/>
      <c r="DBT443" s="268"/>
      <c r="DBU443" s="268"/>
      <c r="DBV443" s="268"/>
      <c r="DBW443" s="268"/>
      <c r="DBX443" s="268"/>
      <c r="DBY443" s="268"/>
      <c r="DBZ443" s="268"/>
      <c r="DCA443" s="268"/>
      <c r="DCB443" s="268"/>
      <c r="DCC443" s="268"/>
      <c r="DCD443" s="268"/>
      <c r="DCE443" s="268"/>
      <c r="DCF443" s="268"/>
      <c r="DCG443" s="268"/>
      <c r="DCH443" s="268"/>
      <c r="DCI443" s="268"/>
      <c r="DCJ443" s="268"/>
      <c r="DCK443" s="268"/>
      <c r="DCL443" s="268"/>
      <c r="DCM443" s="268"/>
      <c r="DCN443" s="268"/>
      <c r="DCO443" s="268"/>
      <c r="DCP443" s="268"/>
      <c r="DCQ443" s="268"/>
      <c r="DCR443" s="268"/>
      <c r="DCS443" s="268"/>
      <c r="DCT443" s="268"/>
      <c r="DCU443" s="268"/>
      <c r="DCV443" s="268"/>
      <c r="DCW443" s="268"/>
      <c r="DCX443" s="268"/>
      <c r="DCY443" s="268"/>
      <c r="DCZ443" s="268"/>
      <c r="DDA443" s="268"/>
      <c r="DDB443" s="268"/>
      <c r="DDC443" s="268"/>
      <c r="DDD443" s="268"/>
      <c r="DDE443" s="268"/>
      <c r="DDF443" s="268"/>
      <c r="DDG443" s="268"/>
      <c r="DDH443" s="268"/>
      <c r="DDI443" s="268"/>
      <c r="DDJ443" s="268"/>
      <c r="DDK443" s="268"/>
      <c r="DDL443" s="268"/>
      <c r="DDM443" s="268"/>
      <c r="DDN443" s="268"/>
      <c r="DDO443" s="268"/>
      <c r="DDP443" s="268"/>
      <c r="DDQ443" s="268"/>
      <c r="DDR443" s="268"/>
      <c r="DDS443" s="268"/>
      <c r="DDT443" s="268"/>
      <c r="DDU443" s="268"/>
      <c r="DDV443" s="268"/>
      <c r="DDW443" s="268"/>
      <c r="DDX443" s="268"/>
      <c r="DDY443" s="268"/>
      <c r="DDZ443" s="268"/>
      <c r="DEA443" s="268"/>
      <c r="DEB443" s="268"/>
      <c r="DEC443" s="268"/>
      <c r="DED443" s="268"/>
      <c r="DEE443" s="268"/>
      <c r="DEF443" s="268"/>
      <c r="DEG443" s="268"/>
      <c r="DEH443" s="268"/>
      <c r="DEI443" s="268"/>
      <c r="DEJ443" s="268"/>
      <c r="DEK443" s="268"/>
      <c r="DEL443" s="268"/>
      <c r="DEM443" s="268"/>
      <c r="DEN443" s="268"/>
      <c r="DEO443" s="268"/>
      <c r="DEP443" s="268"/>
      <c r="DEQ443" s="268"/>
      <c r="DER443" s="268"/>
      <c r="DES443" s="268"/>
      <c r="DET443" s="268"/>
      <c r="DEU443" s="268"/>
      <c r="DEV443" s="268"/>
      <c r="DEW443" s="268"/>
      <c r="DEX443" s="268"/>
      <c r="DEY443" s="268"/>
      <c r="DEZ443" s="268"/>
      <c r="DFA443" s="268"/>
      <c r="DFB443" s="268"/>
      <c r="DFC443" s="268"/>
      <c r="DFD443" s="268"/>
      <c r="DFE443" s="268"/>
      <c r="DFF443" s="268"/>
      <c r="DFG443" s="268"/>
      <c r="DFH443" s="268"/>
      <c r="DFI443" s="268"/>
      <c r="DFJ443" s="268"/>
      <c r="DFK443" s="268"/>
      <c r="DFL443" s="268"/>
      <c r="DFM443" s="268"/>
      <c r="DFN443" s="268"/>
      <c r="DFO443" s="268"/>
      <c r="DFP443" s="268"/>
      <c r="DFQ443" s="268"/>
      <c r="DFR443" s="268"/>
      <c r="DFS443" s="268"/>
      <c r="DFT443" s="268"/>
      <c r="DFU443" s="268"/>
      <c r="DFV443" s="268"/>
      <c r="DFW443" s="268"/>
      <c r="DFX443" s="268"/>
      <c r="DFY443" s="268"/>
      <c r="DFZ443" s="268"/>
      <c r="DGA443" s="268"/>
      <c r="DGB443" s="268"/>
      <c r="DGC443" s="268"/>
      <c r="DGD443" s="268"/>
      <c r="DGE443" s="268"/>
      <c r="DGF443" s="268"/>
      <c r="DGG443" s="268"/>
      <c r="DGH443" s="268"/>
      <c r="DGI443" s="268"/>
      <c r="DGJ443" s="268"/>
      <c r="DGK443" s="268"/>
      <c r="DGL443" s="268"/>
      <c r="DGM443" s="268"/>
      <c r="DGN443" s="268"/>
      <c r="DGO443" s="268"/>
      <c r="DGP443" s="268"/>
      <c r="DGQ443" s="268"/>
      <c r="DGR443" s="268"/>
      <c r="DGS443" s="268"/>
      <c r="DGT443" s="268"/>
      <c r="DGU443" s="268"/>
      <c r="DGV443" s="268"/>
      <c r="DGW443" s="268"/>
      <c r="DGX443" s="268"/>
      <c r="DGY443" s="268"/>
      <c r="DGZ443" s="268"/>
      <c r="DHA443" s="268"/>
      <c r="DHB443" s="268"/>
      <c r="DHC443" s="268"/>
      <c r="DHD443" s="268"/>
      <c r="DHE443" s="268"/>
      <c r="DHF443" s="268"/>
      <c r="DHG443" s="268"/>
      <c r="DHH443" s="268"/>
      <c r="DHI443" s="268"/>
      <c r="DHJ443" s="268"/>
      <c r="DHK443" s="268"/>
      <c r="DHL443" s="268"/>
      <c r="DHM443" s="268"/>
      <c r="DHN443" s="268"/>
      <c r="DHO443" s="268"/>
      <c r="DHP443" s="268"/>
      <c r="DHQ443" s="268"/>
      <c r="DHR443" s="268"/>
      <c r="DHS443" s="268"/>
      <c r="DHT443" s="268"/>
      <c r="DHU443" s="268"/>
      <c r="DHV443" s="268"/>
      <c r="DHW443" s="268"/>
      <c r="DHX443" s="268"/>
      <c r="DHY443" s="268"/>
      <c r="DHZ443" s="268"/>
      <c r="DIA443" s="268"/>
      <c r="DIB443" s="268"/>
      <c r="DIC443" s="268"/>
      <c r="DID443" s="268"/>
      <c r="DIE443" s="268"/>
      <c r="DIF443" s="268"/>
      <c r="DIG443" s="268"/>
      <c r="DIH443" s="268"/>
      <c r="DII443" s="268"/>
      <c r="DIJ443" s="268"/>
      <c r="DIK443" s="268"/>
      <c r="DIL443" s="268"/>
      <c r="DIM443" s="268"/>
      <c r="DIN443" s="268"/>
      <c r="DIO443" s="268"/>
      <c r="DIP443" s="268"/>
      <c r="DIQ443" s="268"/>
      <c r="DIR443" s="268"/>
      <c r="DIS443" s="268"/>
      <c r="DIT443" s="268"/>
      <c r="DIU443" s="268"/>
      <c r="DIV443" s="268"/>
      <c r="DIW443" s="268"/>
      <c r="DIX443" s="268"/>
      <c r="DIY443" s="268"/>
      <c r="DIZ443" s="268"/>
      <c r="DJA443" s="268"/>
      <c r="DJB443" s="268"/>
      <c r="DJC443" s="268"/>
      <c r="DJD443" s="268"/>
      <c r="DJE443" s="268"/>
      <c r="DJF443" s="268"/>
      <c r="DJG443" s="268"/>
      <c r="DJH443" s="268"/>
      <c r="DJI443" s="268"/>
      <c r="DJJ443" s="268"/>
      <c r="DJK443" s="268"/>
      <c r="DJL443" s="268"/>
      <c r="DJM443" s="268"/>
      <c r="DJN443" s="268"/>
      <c r="DJO443" s="268"/>
      <c r="DJP443" s="268"/>
      <c r="DJQ443" s="268"/>
      <c r="DJR443" s="268"/>
      <c r="DJS443" s="268"/>
      <c r="DJT443" s="268"/>
      <c r="DJU443" s="268"/>
      <c r="DJV443" s="268"/>
      <c r="DJW443" s="268"/>
      <c r="DJX443" s="268"/>
      <c r="DJY443" s="268"/>
      <c r="DJZ443" s="268"/>
      <c r="DKA443" s="268"/>
      <c r="DKB443" s="268"/>
      <c r="DKC443" s="268"/>
      <c r="DKD443" s="268"/>
      <c r="DKE443" s="268"/>
      <c r="DKF443" s="268"/>
      <c r="DKG443" s="268"/>
      <c r="DKH443" s="268"/>
      <c r="DKI443" s="268"/>
      <c r="DKJ443" s="268"/>
      <c r="DKK443" s="268"/>
      <c r="DKL443" s="268"/>
      <c r="DKM443" s="268"/>
      <c r="DKN443" s="268"/>
      <c r="DKO443" s="268"/>
      <c r="DKP443" s="268"/>
      <c r="DKQ443" s="268"/>
      <c r="DKR443" s="268"/>
      <c r="DKS443" s="268"/>
      <c r="DKT443" s="268"/>
      <c r="DKU443" s="268"/>
      <c r="DKV443" s="268"/>
      <c r="DKW443" s="268"/>
      <c r="DKX443" s="268"/>
      <c r="DKY443" s="268"/>
      <c r="DKZ443" s="268"/>
      <c r="DLA443" s="268"/>
      <c r="DLB443" s="268"/>
      <c r="DLC443" s="268"/>
      <c r="DLD443" s="268"/>
      <c r="DLE443" s="268"/>
      <c r="DLF443" s="268"/>
      <c r="DLG443" s="268"/>
      <c r="DLH443" s="268"/>
      <c r="DLI443" s="268"/>
      <c r="DLJ443" s="268"/>
      <c r="DLK443" s="268"/>
      <c r="DLL443" s="268"/>
      <c r="DLM443" s="268"/>
      <c r="DLN443" s="268"/>
      <c r="DLO443" s="268"/>
      <c r="DLP443" s="268"/>
      <c r="DLQ443" s="268"/>
      <c r="DLR443" s="268"/>
      <c r="DLS443" s="268"/>
      <c r="DLT443" s="268"/>
      <c r="DLU443" s="268"/>
      <c r="DLV443" s="268"/>
      <c r="DLW443" s="268"/>
      <c r="DLX443" s="268"/>
      <c r="DLY443" s="268"/>
      <c r="DLZ443" s="268"/>
      <c r="DMA443" s="268"/>
      <c r="DMB443" s="268"/>
      <c r="DMC443" s="268"/>
      <c r="DMD443" s="268"/>
      <c r="DME443" s="268"/>
      <c r="DMF443" s="268"/>
      <c r="DMG443" s="268"/>
      <c r="DMH443" s="268"/>
      <c r="DMI443" s="268"/>
      <c r="DMJ443" s="268"/>
      <c r="DMK443" s="268"/>
      <c r="DML443" s="268"/>
      <c r="DMM443" s="268"/>
      <c r="DMN443" s="268"/>
      <c r="DMO443" s="268"/>
      <c r="DMP443" s="268"/>
      <c r="DMQ443" s="268"/>
      <c r="DMR443" s="268"/>
      <c r="DMS443" s="268"/>
      <c r="DMT443" s="268"/>
      <c r="DMU443" s="268"/>
      <c r="DMV443" s="268"/>
      <c r="DMW443" s="268"/>
      <c r="DMX443" s="268"/>
      <c r="DMY443" s="268"/>
      <c r="DMZ443" s="268"/>
      <c r="DNA443" s="268"/>
      <c r="DNB443" s="268"/>
      <c r="DNC443" s="268"/>
      <c r="DND443" s="268"/>
      <c r="DNE443" s="268"/>
      <c r="DNF443" s="268"/>
      <c r="DNG443" s="268"/>
      <c r="DNH443" s="268"/>
      <c r="DNI443" s="268"/>
      <c r="DNJ443" s="268"/>
      <c r="DNK443" s="268"/>
      <c r="DNL443" s="268"/>
      <c r="DNM443" s="268"/>
      <c r="DNN443" s="268"/>
      <c r="DNO443" s="268"/>
      <c r="DNP443" s="268"/>
      <c r="DNQ443" s="268"/>
      <c r="DNR443" s="268"/>
      <c r="DNS443" s="268"/>
      <c r="DNT443" s="268"/>
      <c r="DNU443" s="268"/>
      <c r="DNV443" s="268"/>
      <c r="DNW443" s="268"/>
      <c r="DNX443" s="268"/>
      <c r="DNY443" s="268"/>
      <c r="DNZ443" s="268"/>
      <c r="DOA443" s="268"/>
      <c r="DOB443" s="268"/>
      <c r="DOC443" s="268"/>
      <c r="DOD443" s="268"/>
      <c r="DOE443" s="268"/>
      <c r="DOF443" s="268"/>
      <c r="DOG443" s="268"/>
      <c r="DOH443" s="268"/>
      <c r="DOI443" s="268"/>
      <c r="DOJ443" s="268"/>
      <c r="DOK443" s="268"/>
      <c r="DOL443" s="268"/>
      <c r="DOM443" s="268"/>
      <c r="DON443" s="268"/>
      <c r="DOO443" s="268"/>
      <c r="DOP443" s="268"/>
      <c r="DOQ443" s="268"/>
      <c r="DOR443" s="268"/>
      <c r="DOS443" s="268"/>
      <c r="DOT443" s="268"/>
      <c r="DOU443" s="268"/>
      <c r="DOV443" s="268"/>
      <c r="DOW443" s="268"/>
      <c r="DOX443" s="268"/>
      <c r="DOY443" s="268"/>
      <c r="DOZ443" s="268"/>
      <c r="DPA443" s="268"/>
      <c r="DPB443" s="268"/>
      <c r="DPC443" s="268"/>
      <c r="DPD443" s="268"/>
      <c r="DPE443" s="268"/>
      <c r="DPF443" s="268"/>
      <c r="DPG443" s="268"/>
      <c r="DPH443" s="268"/>
      <c r="DPI443" s="268"/>
      <c r="DPJ443" s="268"/>
      <c r="DPK443" s="268"/>
      <c r="DPL443" s="268"/>
      <c r="DPM443" s="268"/>
      <c r="DPN443" s="268"/>
      <c r="DPO443" s="268"/>
      <c r="DPP443" s="268"/>
      <c r="DPQ443" s="268"/>
      <c r="DPR443" s="268"/>
      <c r="DPS443" s="268"/>
      <c r="DPT443" s="268"/>
      <c r="DPU443" s="268"/>
      <c r="DPV443" s="268"/>
      <c r="DPW443" s="268"/>
      <c r="DPX443" s="268"/>
      <c r="DPY443" s="268"/>
      <c r="DPZ443" s="268"/>
      <c r="DQA443" s="268"/>
      <c r="DQB443" s="268"/>
      <c r="DQC443" s="268"/>
      <c r="DQD443" s="268"/>
      <c r="DQE443" s="268"/>
      <c r="DQF443" s="268"/>
      <c r="DQG443" s="268"/>
      <c r="DQH443" s="268"/>
      <c r="DQI443" s="268"/>
      <c r="DQJ443" s="268"/>
      <c r="DQK443" s="268"/>
      <c r="DQL443" s="268"/>
      <c r="DQM443" s="268"/>
      <c r="DQN443" s="268"/>
      <c r="DQO443" s="268"/>
      <c r="DQP443" s="268"/>
      <c r="DQQ443" s="268"/>
      <c r="DQR443" s="268"/>
      <c r="DQS443" s="268"/>
      <c r="DQT443" s="268"/>
      <c r="DQU443" s="268"/>
      <c r="DQV443" s="268"/>
      <c r="DQW443" s="268"/>
      <c r="DQX443" s="268"/>
      <c r="DQY443" s="268"/>
      <c r="DQZ443" s="268"/>
      <c r="DRA443" s="268"/>
      <c r="DRB443" s="268"/>
      <c r="DRC443" s="268"/>
      <c r="DRD443" s="268"/>
      <c r="DRE443" s="268"/>
      <c r="DRF443" s="268"/>
      <c r="DRG443" s="268"/>
      <c r="DRH443" s="268"/>
      <c r="DRI443" s="268"/>
      <c r="DRJ443" s="268"/>
      <c r="DRK443" s="268"/>
      <c r="DRL443" s="268"/>
      <c r="DRM443" s="268"/>
      <c r="DRN443" s="268"/>
      <c r="DRO443" s="268"/>
      <c r="DRP443" s="268"/>
      <c r="DRQ443" s="268"/>
      <c r="DRR443" s="268"/>
      <c r="DRS443" s="268"/>
      <c r="DRT443" s="268"/>
      <c r="DRU443" s="268"/>
      <c r="DRV443" s="268"/>
      <c r="DRW443" s="268"/>
      <c r="DRX443" s="268"/>
      <c r="DRY443" s="268"/>
      <c r="DRZ443" s="268"/>
      <c r="DSA443" s="268"/>
      <c r="DSB443" s="268"/>
      <c r="DSC443" s="268"/>
      <c r="DSD443" s="268"/>
      <c r="DSE443" s="268"/>
      <c r="DSF443" s="268"/>
      <c r="DSG443" s="268"/>
      <c r="DSH443" s="268"/>
      <c r="DSI443" s="268"/>
      <c r="DSJ443" s="268"/>
      <c r="DSK443" s="268"/>
      <c r="DSL443" s="268"/>
      <c r="DSM443" s="268"/>
      <c r="DSN443" s="268"/>
      <c r="DSO443" s="268"/>
      <c r="DSP443" s="268"/>
      <c r="DSQ443" s="268"/>
      <c r="DSR443" s="268"/>
      <c r="DSS443" s="268"/>
      <c r="DST443" s="268"/>
      <c r="DSU443" s="268"/>
      <c r="DSV443" s="268"/>
      <c r="DSW443" s="268"/>
      <c r="DSX443" s="268"/>
      <c r="DSY443" s="268"/>
      <c r="DSZ443" s="268"/>
      <c r="DTA443" s="268"/>
      <c r="DTB443" s="268"/>
      <c r="DTC443" s="268"/>
      <c r="DTD443" s="268"/>
      <c r="DTE443" s="268"/>
      <c r="DTF443" s="268"/>
      <c r="DTG443" s="268"/>
      <c r="DTH443" s="268"/>
      <c r="DTI443" s="268"/>
      <c r="DTJ443" s="268"/>
      <c r="DTK443" s="268"/>
      <c r="DTL443" s="268"/>
      <c r="DTM443" s="268"/>
      <c r="DTN443" s="268"/>
      <c r="DTO443" s="268"/>
      <c r="DTP443" s="268"/>
      <c r="DTQ443" s="268"/>
      <c r="DTR443" s="268"/>
      <c r="DTS443" s="268"/>
      <c r="DTT443" s="268"/>
      <c r="DTU443" s="268"/>
      <c r="DTV443" s="268"/>
      <c r="DTW443" s="268"/>
      <c r="DTX443" s="268"/>
      <c r="DTY443" s="268"/>
      <c r="DTZ443" s="268"/>
      <c r="DUA443" s="268"/>
      <c r="DUB443" s="268"/>
      <c r="DUC443" s="268"/>
      <c r="DUD443" s="268"/>
      <c r="DUE443" s="268"/>
      <c r="DUF443" s="268"/>
      <c r="DUG443" s="268"/>
      <c r="DUH443" s="268"/>
      <c r="DUI443" s="268"/>
      <c r="DUJ443" s="268"/>
      <c r="DUK443" s="268"/>
      <c r="DUL443" s="268"/>
      <c r="DUM443" s="268"/>
      <c r="DUN443" s="268"/>
      <c r="DUO443" s="268"/>
      <c r="DUP443" s="268"/>
      <c r="DUQ443" s="268"/>
      <c r="DUR443" s="268"/>
      <c r="DUS443" s="268"/>
      <c r="DUT443" s="268"/>
      <c r="DUU443" s="268"/>
      <c r="DUV443" s="268"/>
      <c r="DUW443" s="268"/>
      <c r="DUX443" s="268"/>
      <c r="DUY443" s="268"/>
      <c r="DUZ443" s="268"/>
      <c r="DVA443" s="268"/>
      <c r="DVB443" s="268"/>
      <c r="DVC443" s="268"/>
      <c r="DVD443" s="268"/>
      <c r="DVE443" s="268"/>
      <c r="DVF443" s="268"/>
      <c r="DVG443" s="268"/>
      <c r="DVH443" s="268"/>
      <c r="DVI443" s="268"/>
      <c r="DVJ443" s="268"/>
      <c r="DVK443" s="268"/>
      <c r="DVL443" s="268"/>
      <c r="DVM443" s="268"/>
      <c r="DVN443" s="268"/>
      <c r="DVO443" s="268"/>
      <c r="DVP443" s="268"/>
      <c r="DVQ443" s="268"/>
      <c r="DVR443" s="268"/>
      <c r="DVS443" s="268"/>
      <c r="DVT443" s="268"/>
      <c r="DVU443" s="268"/>
      <c r="DVV443" s="268"/>
      <c r="DVW443" s="268"/>
      <c r="DVX443" s="268"/>
      <c r="DVY443" s="268"/>
      <c r="DVZ443" s="268"/>
      <c r="DWA443" s="268"/>
      <c r="DWB443" s="268"/>
      <c r="DWC443" s="268"/>
      <c r="DWD443" s="268"/>
      <c r="DWE443" s="268"/>
      <c r="DWF443" s="268"/>
      <c r="DWG443" s="268"/>
      <c r="DWH443" s="268"/>
      <c r="DWI443" s="268"/>
      <c r="DWJ443" s="268"/>
      <c r="DWK443" s="268"/>
      <c r="DWL443" s="268"/>
      <c r="DWM443" s="268"/>
      <c r="DWN443" s="268"/>
      <c r="DWO443" s="268"/>
      <c r="DWP443" s="268"/>
      <c r="DWQ443" s="268"/>
      <c r="DWR443" s="268"/>
      <c r="DWS443" s="268"/>
      <c r="DWT443" s="268"/>
      <c r="DWU443" s="268"/>
      <c r="DWV443" s="268"/>
      <c r="DWW443" s="268"/>
      <c r="DWX443" s="268"/>
      <c r="DWY443" s="268"/>
      <c r="DWZ443" s="268"/>
      <c r="DXA443" s="268"/>
      <c r="DXB443" s="268"/>
      <c r="DXC443" s="268"/>
      <c r="DXD443" s="268"/>
      <c r="DXE443" s="268"/>
      <c r="DXF443" s="268"/>
      <c r="DXG443" s="268"/>
      <c r="DXH443" s="268"/>
      <c r="DXI443" s="268"/>
      <c r="DXJ443" s="268"/>
      <c r="DXK443" s="268"/>
      <c r="DXL443" s="268"/>
      <c r="DXM443" s="268"/>
      <c r="DXN443" s="268"/>
      <c r="DXO443" s="268"/>
      <c r="DXP443" s="268"/>
      <c r="DXQ443" s="268"/>
      <c r="DXR443" s="268"/>
      <c r="DXS443" s="268"/>
      <c r="DXT443" s="268"/>
      <c r="DXU443" s="268"/>
      <c r="DXV443" s="268"/>
      <c r="DXW443" s="268"/>
      <c r="DXX443" s="268"/>
      <c r="DXY443" s="268"/>
      <c r="DXZ443" s="268"/>
      <c r="DYA443" s="268"/>
      <c r="DYB443" s="268"/>
      <c r="DYC443" s="268"/>
      <c r="DYD443" s="268"/>
      <c r="DYE443" s="268"/>
      <c r="DYF443" s="268"/>
      <c r="DYG443" s="268"/>
      <c r="DYH443" s="268"/>
      <c r="DYI443" s="268"/>
      <c r="DYJ443" s="268"/>
      <c r="DYK443" s="268"/>
      <c r="DYL443" s="268"/>
      <c r="DYM443" s="268"/>
      <c r="DYN443" s="268"/>
      <c r="DYO443" s="268"/>
      <c r="DYP443" s="268"/>
      <c r="DYQ443" s="268"/>
      <c r="DYR443" s="268"/>
      <c r="DYS443" s="268"/>
      <c r="DYT443" s="268"/>
      <c r="DYU443" s="268"/>
      <c r="DYV443" s="268"/>
      <c r="DYW443" s="268"/>
      <c r="DYX443" s="268"/>
      <c r="DYY443" s="268"/>
      <c r="DYZ443" s="268"/>
      <c r="DZA443" s="268"/>
      <c r="DZB443" s="268"/>
      <c r="DZC443" s="268"/>
      <c r="DZD443" s="268"/>
      <c r="DZE443" s="268"/>
      <c r="DZF443" s="268"/>
      <c r="DZG443" s="268"/>
      <c r="DZH443" s="268"/>
      <c r="DZI443" s="268"/>
      <c r="DZJ443" s="268"/>
      <c r="DZK443" s="268"/>
      <c r="DZL443" s="268"/>
      <c r="DZM443" s="268"/>
      <c r="DZN443" s="268"/>
      <c r="DZO443" s="268"/>
      <c r="DZP443" s="268"/>
      <c r="DZQ443" s="268"/>
      <c r="DZR443" s="268"/>
      <c r="DZS443" s="268"/>
      <c r="DZT443" s="268"/>
      <c r="DZU443" s="268"/>
      <c r="DZV443" s="268"/>
      <c r="DZW443" s="268"/>
      <c r="DZX443" s="268"/>
      <c r="DZY443" s="268"/>
      <c r="DZZ443" s="268"/>
      <c r="EAA443" s="268"/>
      <c r="EAB443" s="268"/>
      <c r="EAC443" s="268"/>
      <c r="EAD443" s="268"/>
      <c r="EAE443" s="268"/>
      <c r="EAF443" s="268"/>
      <c r="EAG443" s="268"/>
      <c r="EAH443" s="268"/>
      <c r="EAI443" s="268"/>
      <c r="EAJ443" s="268"/>
      <c r="EAK443" s="268"/>
      <c r="EAL443" s="268"/>
      <c r="EAM443" s="268"/>
      <c r="EAN443" s="268"/>
      <c r="EAO443" s="268"/>
      <c r="EAP443" s="268"/>
      <c r="EAQ443" s="268"/>
      <c r="EAR443" s="268"/>
      <c r="EAS443" s="268"/>
      <c r="EAT443" s="268"/>
      <c r="EAU443" s="268"/>
      <c r="EAV443" s="268"/>
      <c r="EAW443" s="268"/>
      <c r="EAX443" s="268"/>
      <c r="EAY443" s="268"/>
      <c r="EAZ443" s="268"/>
      <c r="EBA443" s="268"/>
      <c r="EBB443" s="268"/>
      <c r="EBC443" s="268"/>
      <c r="EBD443" s="268"/>
      <c r="EBE443" s="268"/>
      <c r="EBF443" s="268"/>
      <c r="EBG443" s="268"/>
      <c r="EBH443" s="268"/>
      <c r="EBI443" s="268"/>
      <c r="EBJ443" s="268"/>
      <c r="EBK443" s="268"/>
      <c r="EBL443" s="268"/>
      <c r="EBM443" s="268"/>
      <c r="EBN443" s="268"/>
      <c r="EBO443" s="268"/>
      <c r="EBP443" s="268"/>
      <c r="EBQ443" s="268"/>
      <c r="EBR443" s="268"/>
      <c r="EBS443" s="268"/>
      <c r="EBT443" s="268"/>
      <c r="EBU443" s="268"/>
      <c r="EBV443" s="268"/>
      <c r="EBW443" s="268"/>
      <c r="EBX443" s="268"/>
      <c r="EBY443" s="268"/>
      <c r="EBZ443" s="268"/>
      <c r="ECA443" s="268"/>
      <c r="ECB443" s="268"/>
      <c r="ECC443" s="268"/>
      <c r="ECD443" s="268"/>
      <c r="ECE443" s="268"/>
      <c r="ECF443" s="268"/>
      <c r="ECG443" s="268"/>
      <c r="ECH443" s="268"/>
      <c r="ECI443" s="268"/>
      <c r="ECJ443" s="268"/>
      <c r="ECK443" s="268"/>
      <c r="ECL443" s="268"/>
      <c r="ECM443" s="268"/>
      <c r="ECN443" s="268"/>
      <c r="ECO443" s="268"/>
      <c r="ECP443" s="268"/>
      <c r="ECQ443" s="268"/>
      <c r="ECR443" s="268"/>
      <c r="ECS443" s="268"/>
      <c r="ECT443" s="268"/>
      <c r="ECU443" s="268"/>
      <c r="ECV443" s="268"/>
      <c r="ECW443" s="268"/>
      <c r="ECX443" s="268"/>
      <c r="ECY443" s="268"/>
      <c r="ECZ443" s="268"/>
      <c r="EDA443" s="268"/>
      <c r="EDB443" s="268"/>
      <c r="EDC443" s="268"/>
      <c r="EDD443" s="268"/>
      <c r="EDE443" s="268"/>
      <c r="EDF443" s="268"/>
      <c r="EDG443" s="268"/>
      <c r="EDH443" s="268"/>
      <c r="EDI443" s="268"/>
      <c r="EDJ443" s="268"/>
      <c r="EDK443" s="268"/>
      <c r="EDL443" s="268"/>
      <c r="EDM443" s="268"/>
      <c r="EDN443" s="268"/>
      <c r="EDO443" s="268"/>
      <c r="EDP443" s="268"/>
      <c r="EDQ443" s="268"/>
      <c r="EDR443" s="268"/>
      <c r="EDS443" s="268"/>
      <c r="EDT443" s="268"/>
      <c r="EDU443" s="268"/>
      <c r="EDV443" s="268"/>
      <c r="EDW443" s="268"/>
      <c r="EDX443" s="268"/>
      <c r="EDY443" s="268"/>
      <c r="EDZ443" s="268"/>
      <c r="EEA443" s="268"/>
      <c r="EEB443" s="268"/>
      <c r="EEC443" s="268"/>
      <c r="EED443" s="268"/>
      <c r="EEE443" s="268"/>
      <c r="EEF443" s="268"/>
      <c r="EEG443" s="268"/>
      <c r="EEH443" s="268"/>
      <c r="EEI443" s="268"/>
      <c r="EEJ443" s="268"/>
      <c r="EEK443" s="268"/>
      <c r="EEL443" s="268"/>
      <c r="EEM443" s="268"/>
      <c r="EEN443" s="268"/>
      <c r="EEO443" s="268"/>
      <c r="EEP443" s="268"/>
      <c r="EEQ443" s="268"/>
      <c r="EER443" s="268"/>
      <c r="EES443" s="268"/>
      <c r="EET443" s="268"/>
      <c r="EEU443" s="268"/>
      <c r="EEV443" s="268"/>
      <c r="EEW443" s="268"/>
      <c r="EEX443" s="268"/>
      <c r="EEY443" s="268"/>
      <c r="EEZ443" s="268"/>
      <c r="EFA443" s="268"/>
      <c r="EFB443" s="268"/>
      <c r="EFC443" s="268"/>
      <c r="EFD443" s="268"/>
      <c r="EFE443" s="268"/>
      <c r="EFF443" s="268"/>
      <c r="EFG443" s="268"/>
      <c r="EFH443" s="268"/>
      <c r="EFI443" s="268"/>
      <c r="EFJ443" s="268"/>
      <c r="EFK443" s="268"/>
      <c r="EFL443" s="268"/>
      <c r="EFM443" s="268"/>
      <c r="EFN443" s="268"/>
      <c r="EFO443" s="268"/>
      <c r="EFP443" s="268"/>
      <c r="EFQ443" s="268"/>
      <c r="EFR443" s="268"/>
      <c r="EFS443" s="268"/>
      <c r="EFT443" s="268"/>
      <c r="EFU443" s="268"/>
      <c r="EFV443" s="268"/>
      <c r="EFW443" s="268"/>
      <c r="EFX443" s="268"/>
      <c r="EFY443" s="268"/>
      <c r="EFZ443" s="268"/>
      <c r="EGA443" s="268"/>
      <c r="EGB443" s="268"/>
      <c r="EGC443" s="268"/>
      <c r="EGD443" s="268"/>
      <c r="EGE443" s="268"/>
      <c r="EGF443" s="268"/>
      <c r="EGG443" s="268"/>
      <c r="EGH443" s="268"/>
      <c r="EGI443" s="268"/>
      <c r="EGJ443" s="268"/>
      <c r="EGK443" s="268"/>
      <c r="EGL443" s="268"/>
      <c r="EGM443" s="268"/>
      <c r="EGN443" s="268"/>
      <c r="EGO443" s="268"/>
      <c r="EGP443" s="268"/>
      <c r="EGQ443" s="268"/>
      <c r="EGR443" s="268"/>
      <c r="EGS443" s="268"/>
      <c r="EGT443" s="268"/>
      <c r="EGU443" s="268"/>
      <c r="EGV443" s="268"/>
      <c r="EGW443" s="268"/>
      <c r="EGX443" s="268"/>
      <c r="EGY443" s="268"/>
      <c r="EGZ443" s="268"/>
      <c r="EHA443" s="268"/>
      <c r="EHB443" s="268"/>
      <c r="EHC443" s="268"/>
      <c r="EHD443" s="268"/>
      <c r="EHE443" s="268"/>
      <c r="EHF443" s="268"/>
      <c r="EHG443" s="268"/>
      <c r="EHH443" s="268"/>
      <c r="EHI443" s="268"/>
      <c r="EHJ443" s="268"/>
      <c r="EHK443" s="268"/>
      <c r="EHL443" s="268"/>
      <c r="EHM443" s="268"/>
      <c r="EHN443" s="268"/>
      <c r="EHO443" s="268"/>
      <c r="EHP443" s="268"/>
      <c r="EHQ443" s="268"/>
      <c r="EHR443" s="268"/>
      <c r="EHS443" s="268"/>
      <c r="EHT443" s="268"/>
      <c r="EHU443" s="268"/>
      <c r="EHV443" s="268"/>
      <c r="EHW443" s="268"/>
      <c r="EHX443" s="268"/>
      <c r="EHY443" s="268"/>
      <c r="EHZ443" s="268"/>
      <c r="EIA443" s="268"/>
      <c r="EIB443" s="268"/>
      <c r="EIC443" s="268"/>
      <c r="EID443" s="268"/>
      <c r="EIE443" s="268"/>
      <c r="EIF443" s="268"/>
      <c r="EIG443" s="268"/>
      <c r="EIH443" s="268"/>
      <c r="EII443" s="268"/>
      <c r="EIJ443" s="268"/>
      <c r="EIK443" s="268"/>
      <c r="EIL443" s="268"/>
      <c r="EIM443" s="268"/>
      <c r="EIN443" s="268"/>
      <c r="EIO443" s="268"/>
      <c r="EIP443" s="268"/>
      <c r="EIQ443" s="268"/>
      <c r="EIR443" s="268"/>
      <c r="EIS443" s="268"/>
      <c r="EIT443" s="268"/>
      <c r="EIU443" s="268"/>
      <c r="EIV443" s="268"/>
      <c r="EIW443" s="268"/>
      <c r="EIX443" s="268"/>
      <c r="EIY443" s="268"/>
      <c r="EIZ443" s="268"/>
      <c r="EJA443" s="268"/>
      <c r="EJB443" s="268"/>
      <c r="EJC443" s="268"/>
      <c r="EJD443" s="268"/>
      <c r="EJE443" s="268"/>
      <c r="EJF443" s="268"/>
      <c r="EJG443" s="268"/>
      <c r="EJH443" s="268"/>
      <c r="EJI443" s="268"/>
      <c r="EJJ443" s="268"/>
      <c r="EJK443" s="268"/>
      <c r="EJL443" s="268"/>
      <c r="EJM443" s="268"/>
      <c r="EJN443" s="268"/>
      <c r="EJO443" s="268"/>
      <c r="EJP443" s="268"/>
      <c r="EJQ443" s="268"/>
      <c r="EJR443" s="268"/>
      <c r="EJS443" s="268"/>
      <c r="EJT443" s="268"/>
      <c r="EJU443" s="268"/>
      <c r="EJV443" s="268"/>
      <c r="EJW443" s="268"/>
      <c r="EJX443" s="268"/>
      <c r="EJY443" s="268"/>
      <c r="EJZ443" s="268"/>
      <c r="EKA443" s="268"/>
      <c r="EKB443" s="268"/>
      <c r="EKC443" s="268"/>
      <c r="EKD443" s="268"/>
      <c r="EKE443" s="268"/>
      <c r="EKF443" s="268"/>
      <c r="EKG443" s="268"/>
      <c r="EKH443" s="268"/>
      <c r="EKI443" s="268"/>
      <c r="EKJ443" s="268"/>
      <c r="EKK443" s="268"/>
      <c r="EKL443" s="268"/>
      <c r="EKM443" s="268"/>
      <c r="EKN443" s="268"/>
      <c r="EKO443" s="268"/>
      <c r="EKP443" s="268"/>
      <c r="EKQ443" s="268"/>
      <c r="EKR443" s="268"/>
      <c r="EKS443" s="268"/>
      <c r="EKT443" s="268"/>
      <c r="EKU443" s="268"/>
      <c r="EKV443" s="268"/>
      <c r="EKW443" s="268"/>
      <c r="EKX443" s="268"/>
      <c r="EKY443" s="268"/>
      <c r="EKZ443" s="268"/>
      <c r="ELA443" s="268"/>
      <c r="ELB443" s="268"/>
      <c r="ELC443" s="268"/>
      <c r="ELD443" s="268"/>
      <c r="ELE443" s="268"/>
      <c r="ELF443" s="268"/>
      <c r="ELG443" s="268"/>
      <c r="ELH443" s="268"/>
      <c r="ELI443" s="268"/>
      <c r="ELJ443" s="268"/>
      <c r="ELK443" s="268"/>
      <c r="ELL443" s="268"/>
      <c r="ELM443" s="268"/>
      <c r="ELN443" s="268"/>
      <c r="ELO443" s="268"/>
      <c r="ELP443" s="268"/>
      <c r="ELQ443" s="268"/>
      <c r="ELR443" s="268"/>
      <c r="ELS443" s="268"/>
      <c r="ELT443" s="268"/>
      <c r="ELU443" s="268"/>
      <c r="ELV443" s="268"/>
      <c r="ELW443" s="268"/>
      <c r="ELX443" s="268"/>
      <c r="ELY443" s="268"/>
      <c r="ELZ443" s="268"/>
      <c r="EMA443" s="268"/>
      <c r="EMB443" s="268"/>
      <c r="EMC443" s="268"/>
      <c r="EMD443" s="268"/>
      <c r="EME443" s="268"/>
      <c r="EMF443" s="268"/>
      <c r="EMG443" s="268"/>
      <c r="EMH443" s="268"/>
      <c r="EMI443" s="268"/>
      <c r="EMJ443" s="268"/>
      <c r="EMK443" s="268"/>
      <c r="EML443" s="268"/>
      <c r="EMM443" s="268"/>
      <c r="EMN443" s="268"/>
      <c r="EMO443" s="268"/>
      <c r="EMP443" s="268"/>
      <c r="EMQ443" s="268"/>
      <c r="EMR443" s="268"/>
      <c r="EMS443" s="268"/>
      <c r="EMT443" s="268"/>
      <c r="EMU443" s="268"/>
      <c r="EMV443" s="268"/>
      <c r="EMW443" s="268"/>
      <c r="EMX443" s="268"/>
      <c r="EMY443" s="268"/>
      <c r="EMZ443" s="268"/>
      <c r="ENA443" s="268"/>
      <c r="ENB443" s="268"/>
      <c r="ENC443" s="268"/>
      <c r="END443" s="268"/>
      <c r="ENE443" s="268"/>
      <c r="ENF443" s="268"/>
      <c r="ENG443" s="268"/>
      <c r="ENH443" s="268"/>
      <c r="ENI443" s="268"/>
      <c r="ENJ443" s="268"/>
      <c r="ENK443" s="268"/>
      <c r="ENL443" s="268"/>
      <c r="ENM443" s="268"/>
      <c r="ENN443" s="268"/>
      <c r="ENO443" s="268"/>
      <c r="ENP443" s="268"/>
      <c r="ENQ443" s="268"/>
      <c r="ENR443" s="268"/>
      <c r="ENS443" s="268"/>
      <c r="ENT443" s="268"/>
      <c r="ENU443" s="268"/>
      <c r="ENV443" s="268"/>
      <c r="ENW443" s="268"/>
      <c r="ENX443" s="268"/>
      <c r="ENY443" s="268"/>
      <c r="ENZ443" s="268"/>
      <c r="EOA443" s="268"/>
      <c r="EOB443" s="268"/>
      <c r="EOC443" s="268"/>
      <c r="EOD443" s="268"/>
      <c r="EOE443" s="268"/>
      <c r="EOF443" s="268"/>
      <c r="EOG443" s="268"/>
      <c r="EOH443" s="268"/>
      <c r="EOI443" s="268"/>
      <c r="EOJ443" s="268"/>
      <c r="EOK443" s="268"/>
      <c r="EOL443" s="268"/>
      <c r="EOM443" s="268"/>
      <c r="EON443" s="268"/>
      <c r="EOO443" s="268"/>
      <c r="EOP443" s="268"/>
      <c r="EOQ443" s="268"/>
      <c r="EOR443" s="268"/>
      <c r="EOS443" s="268"/>
      <c r="EOT443" s="268"/>
      <c r="EOU443" s="268"/>
      <c r="EOV443" s="268"/>
      <c r="EOW443" s="268"/>
      <c r="EOX443" s="268"/>
      <c r="EOY443" s="268"/>
      <c r="EOZ443" s="268"/>
      <c r="EPA443" s="268"/>
      <c r="EPB443" s="268"/>
      <c r="EPC443" s="268"/>
      <c r="EPD443" s="268"/>
      <c r="EPE443" s="268"/>
      <c r="EPF443" s="268"/>
      <c r="EPG443" s="268"/>
      <c r="EPH443" s="268"/>
      <c r="EPI443" s="268"/>
      <c r="EPJ443" s="268"/>
      <c r="EPK443" s="268"/>
      <c r="EPL443" s="268"/>
      <c r="EPM443" s="268"/>
      <c r="EPN443" s="268"/>
      <c r="EPO443" s="268"/>
      <c r="EPP443" s="268"/>
      <c r="EPQ443" s="268"/>
      <c r="EPR443" s="268"/>
      <c r="EPS443" s="268"/>
      <c r="EPT443" s="268"/>
      <c r="EPU443" s="268"/>
      <c r="EPV443" s="268"/>
      <c r="EPW443" s="268"/>
      <c r="EPX443" s="268"/>
      <c r="EPY443" s="268"/>
      <c r="EPZ443" s="268"/>
      <c r="EQA443" s="268"/>
      <c r="EQB443" s="268"/>
      <c r="EQC443" s="268"/>
      <c r="EQD443" s="268"/>
      <c r="EQE443" s="268"/>
      <c r="EQF443" s="268"/>
      <c r="EQG443" s="268"/>
      <c r="EQH443" s="268"/>
      <c r="EQI443" s="268"/>
      <c r="EQJ443" s="268"/>
      <c r="EQK443" s="268"/>
      <c r="EQL443" s="268"/>
      <c r="EQM443" s="268"/>
      <c r="EQN443" s="268"/>
      <c r="EQO443" s="268"/>
      <c r="EQP443" s="268"/>
      <c r="EQQ443" s="268"/>
      <c r="EQR443" s="268"/>
      <c r="EQS443" s="268"/>
      <c r="EQT443" s="268"/>
      <c r="EQU443" s="268"/>
      <c r="EQV443" s="268"/>
      <c r="EQW443" s="268"/>
      <c r="EQX443" s="268"/>
      <c r="EQY443" s="268"/>
      <c r="EQZ443" s="268"/>
      <c r="ERA443" s="268"/>
      <c r="ERB443" s="268"/>
      <c r="ERC443" s="268"/>
      <c r="ERD443" s="268"/>
      <c r="ERE443" s="268"/>
      <c r="ERF443" s="268"/>
      <c r="ERG443" s="268"/>
      <c r="ERH443" s="268"/>
      <c r="ERI443" s="268"/>
      <c r="ERJ443" s="268"/>
      <c r="ERK443" s="268"/>
      <c r="ERL443" s="268"/>
      <c r="ERM443" s="268"/>
      <c r="ERN443" s="268"/>
      <c r="ERO443" s="268"/>
      <c r="ERP443" s="268"/>
      <c r="ERQ443" s="268"/>
      <c r="ERR443" s="268"/>
      <c r="ERS443" s="268"/>
      <c r="ERT443" s="268"/>
      <c r="ERU443" s="268"/>
      <c r="ERV443" s="268"/>
      <c r="ERW443" s="268"/>
      <c r="ERX443" s="268"/>
      <c r="ERY443" s="268"/>
      <c r="ERZ443" s="268"/>
      <c r="ESA443" s="268"/>
      <c r="ESB443" s="268"/>
      <c r="ESC443" s="268"/>
      <c r="ESD443" s="268"/>
      <c r="ESE443" s="268"/>
      <c r="ESF443" s="268"/>
      <c r="ESG443" s="268"/>
      <c r="ESH443" s="268"/>
      <c r="ESI443" s="268"/>
      <c r="ESJ443" s="268"/>
      <c r="ESK443" s="268"/>
      <c r="ESL443" s="268"/>
      <c r="ESM443" s="268"/>
      <c r="ESN443" s="268"/>
      <c r="ESO443" s="268"/>
      <c r="ESP443" s="268"/>
      <c r="ESQ443" s="268"/>
      <c r="ESR443" s="268"/>
      <c r="ESS443" s="268"/>
      <c r="EST443" s="268"/>
      <c r="ESU443" s="268"/>
      <c r="ESV443" s="268"/>
      <c r="ESW443" s="268"/>
      <c r="ESX443" s="268"/>
      <c r="ESY443" s="268"/>
      <c r="ESZ443" s="268"/>
      <c r="ETA443" s="268"/>
      <c r="ETB443" s="268"/>
      <c r="ETC443" s="268"/>
      <c r="ETD443" s="268"/>
      <c r="ETE443" s="268"/>
      <c r="ETF443" s="268"/>
      <c r="ETG443" s="268"/>
      <c r="ETH443" s="268"/>
      <c r="ETI443" s="268"/>
      <c r="ETJ443" s="268"/>
      <c r="ETK443" s="268"/>
      <c r="ETL443" s="268"/>
      <c r="ETM443" s="268"/>
      <c r="ETN443" s="268"/>
      <c r="ETO443" s="268"/>
      <c r="ETP443" s="268"/>
      <c r="ETQ443" s="268"/>
      <c r="ETR443" s="268"/>
      <c r="ETS443" s="268"/>
      <c r="ETT443" s="268"/>
      <c r="ETU443" s="268"/>
      <c r="ETV443" s="268"/>
      <c r="ETW443" s="268"/>
      <c r="ETX443" s="268"/>
      <c r="ETY443" s="268"/>
      <c r="ETZ443" s="268"/>
      <c r="EUA443" s="268"/>
      <c r="EUB443" s="268"/>
      <c r="EUC443" s="268"/>
      <c r="EUD443" s="268"/>
      <c r="EUE443" s="268"/>
      <c r="EUF443" s="268"/>
      <c r="EUG443" s="268"/>
      <c r="EUH443" s="268"/>
      <c r="EUI443" s="268"/>
      <c r="EUJ443" s="268"/>
      <c r="EUK443" s="268"/>
      <c r="EUL443" s="268"/>
      <c r="EUM443" s="268"/>
      <c r="EUN443" s="268"/>
      <c r="EUO443" s="268"/>
      <c r="EUP443" s="268"/>
      <c r="EUQ443" s="268"/>
      <c r="EUR443" s="268"/>
      <c r="EUS443" s="268"/>
      <c r="EUT443" s="268"/>
      <c r="EUU443" s="268"/>
      <c r="EUV443" s="268"/>
      <c r="EUW443" s="268"/>
      <c r="EUX443" s="268"/>
      <c r="EUY443" s="268"/>
      <c r="EUZ443" s="268"/>
      <c r="EVA443" s="268"/>
      <c r="EVB443" s="268"/>
      <c r="EVC443" s="268"/>
      <c r="EVD443" s="268"/>
      <c r="EVE443" s="268"/>
      <c r="EVF443" s="268"/>
      <c r="EVG443" s="268"/>
      <c r="EVH443" s="268"/>
      <c r="EVI443" s="268"/>
      <c r="EVJ443" s="268"/>
      <c r="EVK443" s="268"/>
      <c r="EVL443" s="268"/>
      <c r="EVM443" s="268"/>
      <c r="EVN443" s="268"/>
      <c r="EVO443" s="268"/>
      <c r="EVP443" s="268"/>
      <c r="EVQ443" s="268"/>
      <c r="EVR443" s="268"/>
      <c r="EVS443" s="268"/>
      <c r="EVT443" s="268"/>
      <c r="EVU443" s="268"/>
      <c r="EVV443" s="268"/>
      <c r="EVW443" s="268"/>
      <c r="EVX443" s="268"/>
      <c r="EVY443" s="268"/>
      <c r="EVZ443" s="268"/>
      <c r="EWA443" s="268"/>
      <c r="EWB443" s="268"/>
      <c r="EWC443" s="268"/>
      <c r="EWD443" s="268"/>
      <c r="EWE443" s="268"/>
      <c r="EWF443" s="268"/>
      <c r="EWG443" s="268"/>
      <c r="EWH443" s="268"/>
      <c r="EWI443" s="268"/>
      <c r="EWJ443" s="268"/>
      <c r="EWK443" s="268"/>
      <c r="EWL443" s="268"/>
      <c r="EWM443" s="268"/>
      <c r="EWN443" s="268"/>
      <c r="EWO443" s="268"/>
      <c r="EWP443" s="268"/>
      <c r="EWQ443" s="268"/>
      <c r="EWR443" s="268"/>
      <c r="EWS443" s="268"/>
      <c r="EWT443" s="268"/>
      <c r="EWU443" s="268"/>
      <c r="EWV443" s="268"/>
      <c r="EWW443" s="268"/>
      <c r="EWX443" s="268"/>
      <c r="EWY443" s="268"/>
      <c r="EWZ443" s="268"/>
      <c r="EXA443" s="268"/>
      <c r="EXB443" s="268"/>
      <c r="EXC443" s="268"/>
      <c r="EXD443" s="268"/>
      <c r="EXE443" s="268"/>
      <c r="EXF443" s="268"/>
      <c r="EXG443" s="268"/>
      <c r="EXH443" s="268"/>
      <c r="EXI443" s="268"/>
      <c r="EXJ443" s="268"/>
      <c r="EXK443" s="268"/>
      <c r="EXL443" s="268"/>
      <c r="EXM443" s="268"/>
      <c r="EXN443" s="268"/>
      <c r="EXO443" s="268"/>
      <c r="EXP443" s="268"/>
      <c r="EXQ443" s="268"/>
      <c r="EXR443" s="268"/>
      <c r="EXS443" s="268"/>
      <c r="EXT443" s="268"/>
      <c r="EXU443" s="268"/>
      <c r="EXV443" s="268"/>
      <c r="EXW443" s="268"/>
      <c r="EXX443" s="268"/>
      <c r="EXY443" s="268"/>
      <c r="EXZ443" s="268"/>
      <c r="EYA443" s="268"/>
      <c r="EYB443" s="268"/>
      <c r="EYC443" s="268"/>
      <c r="EYD443" s="268"/>
      <c r="EYE443" s="268"/>
      <c r="EYF443" s="268"/>
      <c r="EYG443" s="268"/>
      <c r="EYH443" s="268"/>
      <c r="EYI443" s="268"/>
      <c r="EYJ443" s="268"/>
      <c r="EYK443" s="268"/>
      <c r="EYL443" s="268"/>
      <c r="EYM443" s="268"/>
      <c r="EYN443" s="268"/>
      <c r="EYO443" s="268"/>
      <c r="EYP443" s="268"/>
      <c r="EYQ443" s="268"/>
      <c r="EYR443" s="268"/>
      <c r="EYS443" s="268"/>
      <c r="EYT443" s="268"/>
      <c r="EYU443" s="268"/>
      <c r="EYV443" s="268"/>
      <c r="EYW443" s="268"/>
      <c r="EYX443" s="268"/>
      <c r="EYY443" s="268"/>
      <c r="EYZ443" s="268"/>
      <c r="EZA443" s="268"/>
      <c r="EZB443" s="268"/>
      <c r="EZC443" s="268"/>
      <c r="EZD443" s="268"/>
      <c r="EZE443" s="268"/>
      <c r="EZF443" s="268"/>
      <c r="EZG443" s="268"/>
      <c r="EZH443" s="268"/>
      <c r="EZI443" s="268"/>
      <c r="EZJ443" s="268"/>
      <c r="EZK443" s="268"/>
      <c r="EZL443" s="268"/>
      <c r="EZM443" s="268"/>
      <c r="EZN443" s="268"/>
      <c r="EZO443" s="268"/>
      <c r="EZP443" s="268"/>
      <c r="EZQ443" s="268"/>
      <c r="EZR443" s="268"/>
      <c r="EZS443" s="268"/>
      <c r="EZT443" s="268"/>
      <c r="EZU443" s="268"/>
      <c r="EZV443" s="268"/>
      <c r="EZW443" s="268"/>
      <c r="EZX443" s="268"/>
      <c r="EZY443" s="268"/>
      <c r="EZZ443" s="268"/>
      <c r="FAA443" s="268"/>
      <c r="FAB443" s="268"/>
      <c r="FAC443" s="268"/>
      <c r="FAD443" s="268"/>
      <c r="FAE443" s="268"/>
      <c r="FAF443" s="268"/>
      <c r="FAG443" s="268"/>
      <c r="FAH443" s="268"/>
      <c r="FAI443" s="268"/>
      <c r="FAJ443" s="268"/>
      <c r="FAK443" s="268"/>
      <c r="FAL443" s="268"/>
      <c r="FAM443" s="268"/>
      <c r="FAN443" s="268"/>
      <c r="FAO443" s="268"/>
      <c r="FAP443" s="268"/>
      <c r="FAQ443" s="268"/>
      <c r="FAR443" s="268"/>
      <c r="FAS443" s="268"/>
      <c r="FAT443" s="268"/>
      <c r="FAU443" s="268"/>
      <c r="FAV443" s="268"/>
      <c r="FAW443" s="268"/>
      <c r="FAX443" s="268"/>
      <c r="FAY443" s="268"/>
      <c r="FAZ443" s="268"/>
      <c r="FBA443" s="268"/>
      <c r="FBB443" s="268"/>
      <c r="FBC443" s="268"/>
      <c r="FBD443" s="268"/>
      <c r="FBE443" s="268"/>
      <c r="FBF443" s="268"/>
      <c r="FBG443" s="268"/>
      <c r="FBH443" s="268"/>
      <c r="FBI443" s="268"/>
      <c r="FBJ443" s="268"/>
      <c r="FBK443" s="268"/>
      <c r="FBL443" s="268"/>
      <c r="FBM443" s="268"/>
      <c r="FBN443" s="268"/>
      <c r="FBO443" s="268"/>
      <c r="FBP443" s="268"/>
      <c r="FBQ443" s="268"/>
      <c r="FBR443" s="268"/>
      <c r="FBS443" s="268"/>
      <c r="FBT443" s="268"/>
      <c r="FBU443" s="268"/>
      <c r="FBV443" s="268"/>
      <c r="FBW443" s="268"/>
      <c r="FBX443" s="268"/>
      <c r="FBY443" s="268"/>
      <c r="FBZ443" s="268"/>
      <c r="FCA443" s="268"/>
      <c r="FCB443" s="268"/>
      <c r="FCC443" s="268"/>
      <c r="FCD443" s="268"/>
      <c r="FCE443" s="268"/>
      <c r="FCF443" s="268"/>
      <c r="FCG443" s="268"/>
      <c r="FCH443" s="268"/>
      <c r="FCI443" s="268"/>
      <c r="FCJ443" s="268"/>
      <c r="FCK443" s="268"/>
      <c r="FCL443" s="268"/>
      <c r="FCM443" s="268"/>
      <c r="FCN443" s="268"/>
      <c r="FCO443" s="268"/>
      <c r="FCP443" s="268"/>
      <c r="FCQ443" s="268"/>
      <c r="FCR443" s="268"/>
      <c r="FCS443" s="268"/>
      <c r="FCT443" s="268"/>
      <c r="FCU443" s="268"/>
      <c r="FCV443" s="268"/>
      <c r="FCW443" s="268"/>
      <c r="FCX443" s="268"/>
      <c r="FCY443" s="268"/>
      <c r="FCZ443" s="268"/>
      <c r="FDA443" s="268"/>
      <c r="FDB443" s="268"/>
      <c r="FDC443" s="268"/>
      <c r="FDD443" s="268"/>
      <c r="FDE443" s="268"/>
      <c r="FDF443" s="268"/>
      <c r="FDG443" s="268"/>
      <c r="FDH443" s="268"/>
      <c r="FDI443" s="268"/>
      <c r="FDJ443" s="268"/>
      <c r="FDK443" s="268"/>
      <c r="FDL443" s="268"/>
      <c r="FDM443" s="268"/>
      <c r="FDN443" s="268"/>
      <c r="FDO443" s="268"/>
      <c r="FDP443" s="268"/>
      <c r="FDQ443" s="268"/>
      <c r="FDR443" s="268"/>
      <c r="FDS443" s="268"/>
      <c r="FDT443" s="268"/>
      <c r="FDU443" s="268"/>
      <c r="FDV443" s="268"/>
      <c r="FDW443" s="268"/>
      <c r="FDX443" s="268"/>
      <c r="FDY443" s="268"/>
      <c r="FDZ443" s="268"/>
      <c r="FEA443" s="268"/>
      <c r="FEB443" s="268"/>
      <c r="FEC443" s="268"/>
      <c r="FED443" s="268"/>
      <c r="FEE443" s="268"/>
      <c r="FEF443" s="268"/>
      <c r="FEG443" s="268"/>
      <c r="FEH443" s="268"/>
      <c r="FEI443" s="268"/>
      <c r="FEJ443" s="268"/>
      <c r="FEK443" s="268"/>
      <c r="FEL443" s="268"/>
      <c r="FEM443" s="268"/>
      <c r="FEN443" s="268"/>
      <c r="FEO443" s="268"/>
      <c r="FEP443" s="268"/>
      <c r="FEQ443" s="268"/>
      <c r="FER443" s="268"/>
      <c r="FES443" s="268"/>
      <c r="FET443" s="268"/>
      <c r="FEU443" s="268"/>
      <c r="FEV443" s="268"/>
      <c r="FEW443" s="268"/>
      <c r="FEX443" s="268"/>
      <c r="FEY443" s="268"/>
      <c r="FEZ443" s="268"/>
      <c r="FFA443" s="268"/>
      <c r="FFB443" s="268"/>
      <c r="FFC443" s="268"/>
      <c r="FFD443" s="268"/>
      <c r="FFE443" s="268"/>
      <c r="FFF443" s="268"/>
      <c r="FFG443" s="268"/>
      <c r="FFH443" s="268"/>
      <c r="FFI443" s="268"/>
      <c r="FFJ443" s="268"/>
      <c r="FFK443" s="268"/>
      <c r="FFL443" s="268"/>
      <c r="FFM443" s="268"/>
      <c r="FFN443" s="268"/>
      <c r="FFO443" s="268"/>
      <c r="FFP443" s="268"/>
      <c r="FFQ443" s="268"/>
      <c r="FFR443" s="268"/>
      <c r="FFS443" s="268"/>
      <c r="FFT443" s="268"/>
      <c r="FFU443" s="268"/>
      <c r="FFV443" s="268"/>
      <c r="FFW443" s="268"/>
      <c r="FFX443" s="268"/>
      <c r="FFY443" s="268"/>
      <c r="FFZ443" s="268"/>
      <c r="FGA443" s="268"/>
      <c r="FGB443" s="268"/>
      <c r="FGC443" s="268"/>
      <c r="FGD443" s="268"/>
      <c r="FGE443" s="268"/>
      <c r="FGF443" s="268"/>
      <c r="FGG443" s="268"/>
      <c r="FGH443" s="268"/>
      <c r="FGI443" s="268"/>
      <c r="FGJ443" s="268"/>
      <c r="FGK443" s="268"/>
      <c r="FGL443" s="268"/>
      <c r="FGM443" s="268"/>
      <c r="FGN443" s="268"/>
      <c r="FGO443" s="268"/>
      <c r="FGP443" s="268"/>
      <c r="FGQ443" s="268"/>
      <c r="FGR443" s="268"/>
      <c r="FGS443" s="268"/>
      <c r="FGT443" s="268"/>
      <c r="FGU443" s="268"/>
      <c r="FGV443" s="268"/>
      <c r="FGW443" s="268"/>
      <c r="FGX443" s="268"/>
      <c r="FGY443" s="268"/>
      <c r="FGZ443" s="268"/>
      <c r="FHA443" s="268"/>
      <c r="FHB443" s="268"/>
      <c r="FHC443" s="268"/>
      <c r="FHD443" s="268"/>
      <c r="FHE443" s="268"/>
      <c r="FHF443" s="268"/>
      <c r="FHG443" s="268"/>
      <c r="FHH443" s="268"/>
      <c r="FHI443" s="268"/>
      <c r="FHJ443" s="268"/>
      <c r="FHK443" s="268"/>
      <c r="FHL443" s="268"/>
      <c r="FHM443" s="268"/>
      <c r="FHN443" s="268"/>
      <c r="FHO443" s="268"/>
      <c r="FHP443" s="268"/>
      <c r="FHQ443" s="268"/>
      <c r="FHR443" s="268"/>
      <c r="FHS443" s="268"/>
      <c r="FHT443" s="268"/>
      <c r="FHU443" s="268"/>
      <c r="FHV443" s="268"/>
      <c r="FHW443" s="268"/>
      <c r="FHX443" s="268"/>
      <c r="FHY443" s="268"/>
      <c r="FHZ443" s="268"/>
      <c r="FIA443" s="268"/>
      <c r="FIB443" s="268"/>
      <c r="FIC443" s="268"/>
      <c r="FID443" s="268"/>
      <c r="FIE443" s="268"/>
      <c r="FIF443" s="268"/>
      <c r="FIG443" s="268"/>
      <c r="FIH443" s="268"/>
      <c r="FII443" s="268"/>
      <c r="FIJ443" s="268"/>
      <c r="FIK443" s="268"/>
      <c r="FIL443" s="268"/>
      <c r="FIM443" s="268"/>
      <c r="FIN443" s="268"/>
      <c r="FIO443" s="268"/>
      <c r="FIP443" s="268"/>
      <c r="FIQ443" s="268"/>
      <c r="FIR443" s="268"/>
      <c r="FIS443" s="268"/>
      <c r="FIT443" s="268"/>
      <c r="FIU443" s="268"/>
      <c r="FIV443" s="268"/>
      <c r="FIW443" s="268"/>
      <c r="FIX443" s="268"/>
      <c r="FIY443" s="268"/>
      <c r="FIZ443" s="268"/>
      <c r="FJA443" s="268"/>
      <c r="FJB443" s="268"/>
      <c r="FJC443" s="268"/>
      <c r="FJD443" s="268"/>
      <c r="FJE443" s="268"/>
      <c r="FJF443" s="268"/>
      <c r="FJG443" s="268"/>
      <c r="FJH443" s="268"/>
      <c r="FJI443" s="268"/>
      <c r="FJJ443" s="268"/>
      <c r="FJK443" s="268"/>
      <c r="FJL443" s="268"/>
      <c r="FJM443" s="268"/>
      <c r="FJN443" s="268"/>
      <c r="FJO443" s="268"/>
      <c r="FJP443" s="268"/>
      <c r="FJQ443" s="268"/>
      <c r="FJR443" s="268"/>
      <c r="FJS443" s="268"/>
      <c r="FJT443" s="268"/>
      <c r="FJU443" s="268"/>
      <c r="FJV443" s="268"/>
      <c r="FJW443" s="268"/>
      <c r="FJX443" s="268"/>
      <c r="FJY443" s="268"/>
      <c r="FJZ443" s="268"/>
      <c r="FKA443" s="268"/>
      <c r="FKB443" s="268"/>
      <c r="FKC443" s="268"/>
      <c r="FKD443" s="268"/>
      <c r="FKE443" s="268"/>
      <c r="FKF443" s="268"/>
      <c r="FKG443" s="268"/>
      <c r="FKH443" s="268"/>
      <c r="FKI443" s="268"/>
      <c r="FKJ443" s="268"/>
      <c r="FKK443" s="268"/>
      <c r="FKL443" s="268"/>
      <c r="FKM443" s="268"/>
      <c r="FKN443" s="268"/>
      <c r="FKO443" s="268"/>
      <c r="FKP443" s="268"/>
      <c r="FKQ443" s="268"/>
      <c r="FKR443" s="268"/>
      <c r="FKS443" s="268"/>
      <c r="FKT443" s="268"/>
      <c r="FKU443" s="268"/>
      <c r="FKV443" s="268"/>
      <c r="FKW443" s="268"/>
      <c r="FKX443" s="268"/>
      <c r="FKY443" s="268"/>
      <c r="FKZ443" s="268"/>
      <c r="FLA443" s="268"/>
      <c r="FLB443" s="268"/>
      <c r="FLC443" s="268"/>
      <c r="FLD443" s="268"/>
      <c r="FLE443" s="268"/>
      <c r="FLF443" s="268"/>
      <c r="FLG443" s="268"/>
      <c r="FLH443" s="268"/>
      <c r="FLI443" s="268"/>
      <c r="FLJ443" s="268"/>
      <c r="FLK443" s="268"/>
      <c r="FLL443" s="268"/>
      <c r="FLM443" s="268"/>
      <c r="FLN443" s="268"/>
      <c r="FLO443" s="268"/>
      <c r="FLP443" s="268"/>
      <c r="FLQ443" s="268"/>
      <c r="FLR443" s="268"/>
      <c r="FLS443" s="268"/>
      <c r="FLT443" s="268"/>
      <c r="FLU443" s="268"/>
      <c r="FLV443" s="268"/>
      <c r="FLW443" s="268"/>
      <c r="FLX443" s="268"/>
      <c r="FLY443" s="268"/>
      <c r="FLZ443" s="268"/>
      <c r="FMA443" s="268"/>
      <c r="FMB443" s="268"/>
      <c r="FMC443" s="268"/>
      <c r="FMD443" s="268"/>
      <c r="FME443" s="268"/>
      <c r="FMF443" s="268"/>
      <c r="FMG443" s="268"/>
      <c r="FMH443" s="268"/>
      <c r="FMI443" s="268"/>
      <c r="FMJ443" s="268"/>
      <c r="FMK443" s="268"/>
      <c r="FML443" s="268"/>
      <c r="FMM443" s="268"/>
      <c r="FMN443" s="268"/>
      <c r="FMO443" s="268"/>
      <c r="FMP443" s="268"/>
      <c r="FMQ443" s="268"/>
      <c r="FMR443" s="268"/>
      <c r="FMS443" s="268"/>
      <c r="FMT443" s="268"/>
      <c r="FMU443" s="268"/>
      <c r="FMV443" s="268"/>
      <c r="FMW443" s="268"/>
      <c r="FMX443" s="268"/>
      <c r="FMY443" s="268"/>
      <c r="FMZ443" s="268"/>
      <c r="FNA443" s="268"/>
      <c r="FNB443" s="268"/>
      <c r="FNC443" s="268"/>
      <c r="FND443" s="268"/>
      <c r="FNE443" s="268"/>
      <c r="FNF443" s="268"/>
      <c r="FNG443" s="268"/>
      <c r="FNH443" s="268"/>
      <c r="FNI443" s="268"/>
      <c r="FNJ443" s="268"/>
      <c r="FNK443" s="268"/>
      <c r="FNL443" s="268"/>
      <c r="FNM443" s="268"/>
      <c r="FNN443" s="268"/>
      <c r="FNO443" s="268"/>
      <c r="FNP443" s="268"/>
      <c r="FNQ443" s="268"/>
      <c r="FNR443" s="268"/>
      <c r="FNS443" s="268"/>
      <c r="FNT443" s="268"/>
      <c r="FNU443" s="268"/>
      <c r="FNV443" s="268"/>
      <c r="FNW443" s="268"/>
      <c r="FNX443" s="268"/>
      <c r="FNY443" s="268"/>
      <c r="FNZ443" s="268"/>
      <c r="FOA443" s="268"/>
      <c r="FOB443" s="268"/>
      <c r="FOC443" s="268"/>
      <c r="FOD443" s="268"/>
      <c r="FOE443" s="268"/>
      <c r="FOF443" s="268"/>
      <c r="FOG443" s="268"/>
      <c r="FOH443" s="268"/>
      <c r="FOI443" s="268"/>
      <c r="FOJ443" s="268"/>
      <c r="FOK443" s="268"/>
      <c r="FOL443" s="268"/>
      <c r="FOM443" s="268"/>
      <c r="FON443" s="268"/>
      <c r="FOO443" s="268"/>
      <c r="FOP443" s="268"/>
      <c r="FOQ443" s="268"/>
      <c r="FOR443" s="268"/>
      <c r="FOS443" s="268"/>
      <c r="FOT443" s="268"/>
      <c r="FOU443" s="268"/>
      <c r="FOV443" s="268"/>
      <c r="FOW443" s="268"/>
      <c r="FOX443" s="268"/>
      <c r="FOY443" s="268"/>
      <c r="FOZ443" s="268"/>
      <c r="FPA443" s="268"/>
      <c r="FPB443" s="268"/>
      <c r="FPC443" s="268"/>
      <c r="FPD443" s="268"/>
      <c r="FPE443" s="268"/>
      <c r="FPF443" s="268"/>
      <c r="FPG443" s="268"/>
      <c r="FPH443" s="268"/>
      <c r="FPI443" s="268"/>
      <c r="FPJ443" s="268"/>
      <c r="FPK443" s="268"/>
      <c r="FPL443" s="268"/>
      <c r="FPM443" s="268"/>
      <c r="FPN443" s="268"/>
      <c r="FPO443" s="268"/>
      <c r="FPP443" s="268"/>
      <c r="FPQ443" s="268"/>
      <c r="FPR443" s="268"/>
      <c r="FPS443" s="268"/>
      <c r="FPT443" s="268"/>
      <c r="FPU443" s="268"/>
      <c r="FPV443" s="268"/>
      <c r="FPW443" s="268"/>
      <c r="FPX443" s="268"/>
      <c r="FPY443" s="268"/>
      <c r="FPZ443" s="268"/>
      <c r="FQA443" s="268"/>
      <c r="FQB443" s="268"/>
      <c r="FQC443" s="268"/>
      <c r="FQD443" s="268"/>
      <c r="FQE443" s="268"/>
      <c r="FQF443" s="268"/>
      <c r="FQG443" s="268"/>
      <c r="FQH443" s="268"/>
      <c r="FQI443" s="268"/>
      <c r="FQJ443" s="268"/>
      <c r="FQK443" s="268"/>
      <c r="FQL443" s="268"/>
      <c r="FQM443" s="268"/>
      <c r="FQN443" s="268"/>
      <c r="FQO443" s="268"/>
      <c r="FQP443" s="268"/>
      <c r="FQQ443" s="268"/>
      <c r="FQR443" s="268"/>
      <c r="FQS443" s="268"/>
      <c r="FQT443" s="268"/>
      <c r="FQU443" s="268"/>
      <c r="FQV443" s="268"/>
      <c r="FQW443" s="268"/>
      <c r="FQX443" s="268"/>
      <c r="FQY443" s="268"/>
      <c r="FQZ443" s="268"/>
      <c r="FRA443" s="268"/>
      <c r="FRB443" s="268"/>
      <c r="FRC443" s="268"/>
      <c r="FRD443" s="268"/>
      <c r="FRE443" s="268"/>
      <c r="FRF443" s="268"/>
      <c r="FRG443" s="268"/>
      <c r="FRH443" s="268"/>
      <c r="FRI443" s="268"/>
      <c r="FRJ443" s="268"/>
      <c r="FRK443" s="268"/>
      <c r="FRL443" s="268"/>
      <c r="FRM443" s="268"/>
      <c r="FRN443" s="268"/>
      <c r="FRO443" s="268"/>
      <c r="FRP443" s="268"/>
      <c r="FRQ443" s="268"/>
      <c r="FRR443" s="268"/>
      <c r="FRS443" s="268"/>
      <c r="FRT443" s="268"/>
      <c r="FRU443" s="268"/>
      <c r="FRV443" s="268"/>
      <c r="FRW443" s="268"/>
      <c r="FRX443" s="268"/>
      <c r="FRY443" s="268"/>
      <c r="FRZ443" s="268"/>
      <c r="FSA443" s="268"/>
      <c r="FSB443" s="268"/>
      <c r="FSC443" s="268"/>
      <c r="FSD443" s="268"/>
      <c r="FSE443" s="268"/>
      <c r="FSF443" s="268"/>
      <c r="FSG443" s="268"/>
      <c r="FSH443" s="268"/>
      <c r="FSI443" s="268"/>
      <c r="FSJ443" s="268"/>
      <c r="FSK443" s="268"/>
      <c r="FSL443" s="268"/>
      <c r="FSM443" s="268"/>
      <c r="FSN443" s="268"/>
      <c r="FSO443" s="268"/>
      <c r="FSP443" s="268"/>
      <c r="FSQ443" s="268"/>
      <c r="FSR443" s="268"/>
      <c r="FSS443" s="268"/>
      <c r="FST443" s="268"/>
      <c r="FSU443" s="268"/>
      <c r="FSV443" s="268"/>
      <c r="FSW443" s="268"/>
      <c r="FSX443" s="268"/>
      <c r="FSY443" s="268"/>
      <c r="FSZ443" s="268"/>
      <c r="FTA443" s="268"/>
      <c r="FTB443" s="268"/>
      <c r="FTC443" s="268"/>
      <c r="FTD443" s="268"/>
      <c r="FTE443" s="268"/>
      <c r="FTF443" s="268"/>
      <c r="FTG443" s="268"/>
      <c r="FTH443" s="268"/>
      <c r="FTI443" s="268"/>
      <c r="FTJ443" s="268"/>
      <c r="FTK443" s="268"/>
      <c r="FTL443" s="268"/>
      <c r="FTM443" s="268"/>
      <c r="FTN443" s="268"/>
      <c r="FTO443" s="268"/>
      <c r="FTP443" s="268"/>
      <c r="FTQ443" s="268"/>
      <c r="FTR443" s="268"/>
      <c r="FTS443" s="268"/>
      <c r="FTT443" s="268"/>
      <c r="FTU443" s="268"/>
      <c r="FTV443" s="268"/>
      <c r="FTW443" s="268"/>
      <c r="FTX443" s="268"/>
      <c r="FTY443" s="268"/>
      <c r="FTZ443" s="268"/>
      <c r="FUA443" s="268"/>
      <c r="FUB443" s="268"/>
      <c r="FUC443" s="268"/>
      <c r="FUD443" s="268"/>
      <c r="FUE443" s="268"/>
      <c r="FUF443" s="268"/>
      <c r="FUG443" s="268"/>
      <c r="FUH443" s="268"/>
      <c r="FUI443" s="268"/>
      <c r="FUJ443" s="268"/>
      <c r="FUK443" s="268"/>
      <c r="FUL443" s="268"/>
      <c r="FUM443" s="268"/>
      <c r="FUN443" s="268"/>
      <c r="FUO443" s="268"/>
      <c r="FUP443" s="268"/>
      <c r="FUQ443" s="268"/>
      <c r="FUR443" s="268"/>
      <c r="FUS443" s="268"/>
      <c r="FUT443" s="268"/>
      <c r="FUU443" s="268"/>
      <c r="FUV443" s="268"/>
      <c r="FUW443" s="268"/>
      <c r="FUX443" s="268"/>
      <c r="FUY443" s="268"/>
      <c r="FUZ443" s="268"/>
      <c r="FVA443" s="268"/>
      <c r="FVB443" s="268"/>
      <c r="FVC443" s="268"/>
      <c r="FVD443" s="268"/>
      <c r="FVE443" s="268"/>
      <c r="FVF443" s="268"/>
      <c r="FVG443" s="268"/>
      <c r="FVH443" s="268"/>
      <c r="FVI443" s="268"/>
      <c r="FVJ443" s="268"/>
      <c r="FVK443" s="268"/>
      <c r="FVL443" s="268"/>
      <c r="FVM443" s="268"/>
      <c r="FVN443" s="268"/>
      <c r="FVO443" s="268"/>
      <c r="FVP443" s="268"/>
      <c r="FVQ443" s="268"/>
      <c r="FVR443" s="268"/>
      <c r="FVS443" s="268"/>
      <c r="FVT443" s="268"/>
      <c r="FVU443" s="268"/>
      <c r="FVV443" s="268"/>
      <c r="FVW443" s="268"/>
      <c r="FVX443" s="268"/>
      <c r="FVY443" s="268"/>
      <c r="FVZ443" s="268"/>
      <c r="FWA443" s="268"/>
      <c r="FWB443" s="268"/>
      <c r="FWC443" s="268"/>
      <c r="FWD443" s="268"/>
      <c r="FWE443" s="268"/>
      <c r="FWF443" s="268"/>
      <c r="FWG443" s="268"/>
      <c r="FWH443" s="268"/>
      <c r="FWI443" s="268"/>
      <c r="FWJ443" s="268"/>
      <c r="FWK443" s="268"/>
      <c r="FWL443" s="268"/>
      <c r="FWM443" s="268"/>
      <c r="FWN443" s="268"/>
      <c r="FWO443" s="268"/>
      <c r="FWP443" s="268"/>
      <c r="FWQ443" s="268"/>
      <c r="FWR443" s="268"/>
      <c r="FWS443" s="268"/>
      <c r="FWT443" s="268"/>
      <c r="FWU443" s="268"/>
      <c r="FWV443" s="268"/>
      <c r="FWW443" s="268"/>
      <c r="FWX443" s="268"/>
      <c r="FWY443" s="268"/>
      <c r="FWZ443" s="268"/>
      <c r="FXA443" s="268"/>
      <c r="FXB443" s="268"/>
      <c r="FXC443" s="268"/>
      <c r="FXD443" s="268"/>
      <c r="FXE443" s="268"/>
      <c r="FXF443" s="268"/>
      <c r="FXG443" s="268"/>
      <c r="FXH443" s="268"/>
      <c r="FXI443" s="268"/>
      <c r="FXJ443" s="268"/>
      <c r="FXK443" s="268"/>
      <c r="FXL443" s="268"/>
      <c r="FXM443" s="268"/>
      <c r="FXN443" s="268"/>
      <c r="FXO443" s="268"/>
      <c r="FXP443" s="268"/>
      <c r="FXQ443" s="268"/>
      <c r="FXR443" s="268"/>
      <c r="FXS443" s="268"/>
      <c r="FXT443" s="268"/>
      <c r="FXU443" s="268"/>
      <c r="FXV443" s="268"/>
      <c r="FXW443" s="268"/>
      <c r="FXX443" s="268"/>
      <c r="FXY443" s="268"/>
      <c r="FXZ443" s="268"/>
      <c r="FYA443" s="268"/>
      <c r="FYB443" s="268"/>
      <c r="FYC443" s="268"/>
      <c r="FYD443" s="268"/>
      <c r="FYE443" s="268"/>
      <c r="FYF443" s="268"/>
      <c r="FYG443" s="268"/>
      <c r="FYH443" s="268"/>
      <c r="FYI443" s="268"/>
      <c r="FYJ443" s="268"/>
      <c r="FYK443" s="268"/>
      <c r="FYL443" s="268"/>
      <c r="FYM443" s="268"/>
      <c r="FYN443" s="268"/>
      <c r="FYO443" s="268"/>
      <c r="FYP443" s="268"/>
      <c r="FYQ443" s="268"/>
      <c r="FYR443" s="268"/>
      <c r="FYS443" s="268"/>
      <c r="FYT443" s="268"/>
      <c r="FYU443" s="268"/>
      <c r="FYV443" s="268"/>
      <c r="FYW443" s="268"/>
      <c r="FYX443" s="268"/>
      <c r="FYY443" s="268"/>
      <c r="FYZ443" s="268"/>
      <c r="FZA443" s="268"/>
      <c r="FZB443" s="268"/>
      <c r="FZC443" s="268"/>
      <c r="FZD443" s="268"/>
      <c r="FZE443" s="268"/>
      <c r="FZF443" s="268"/>
      <c r="FZG443" s="268"/>
      <c r="FZH443" s="268"/>
      <c r="FZI443" s="268"/>
      <c r="FZJ443" s="268"/>
      <c r="FZK443" s="268"/>
      <c r="FZL443" s="268"/>
      <c r="FZM443" s="268"/>
      <c r="FZN443" s="268"/>
      <c r="FZO443" s="268"/>
      <c r="FZP443" s="268"/>
      <c r="FZQ443" s="268"/>
      <c r="FZR443" s="268"/>
      <c r="FZS443" s="268"/>
      <c r="FZT443" s="268"/>
      <c r="FZU443" s="268"/>
      <c r="FZV443" s="268"/>
      <c r="FZW443" s="268"/>
      <c r="FZX443" s="268"/>
      <c r="FZY443" s="268"/>
      <c r="FZZ443" s="268"/>
      <c r="GAA443" s="268"/>
      <c r="GAB443" s="268"/>
      <c r="GAC443" s="268"/>
      <c r="GAD443" s="268"/>
      <c r="GAE443" s="268"/>
      <c r="GAF443" s="268"/>
      <c r="GAG443" s="268"/>
      <c r="GAH443" s="268"/>
      <c r="GAI443" s="268"/>
      <c r="GAJ443" s="268"/>
      <c r="GAK443" s="268"/>
      <c r="GAL443" s="268"/>
      <c r="GAM443" s="268"/>
      <c r="GAN443" s="268"/>
      <c r="GAO443" s="268"/>
      <c r="GAP443" s="268"/>
      <c r="GAQ443" s="268"/>
      <c r="GAR443" s="268"/>
      <c r="GAS443" s="268"/>
      <c r="GAT443" s="268"/>
      <c r="GAU443" s="268"/>
      <c r="GAV443" s="268"/>
      <c r="GAW443" s="268"/>
      <c r="GAX443" s="268"/>
      <c r="GAY443" s="268"/>
      <c r="GAZ443" s="268"/>
      <c r="GBA443" s="268"/>
      <c r="GBB443" s="268"/>
      <c r="GBC443" s="268"/>
      <c r="GBD443" s="268"/>
      <c r="GBE443" s="268"/>
      <c r="GBF443" s="268"/>
      <c r="GBG443" s="268"/>
      <c r="GBH443" s="268"/>
      <c r="GBI443" s="268"/>
      <c r="GBJ443" s="268"/>
      <c r="GBK443" s="268"/>
      <c r="GBL443" s="268"/>
      <c r="GBM443" s="268"/>
      <c r="GBN443" s="268"/>
      <c r="GBO443" s="268"/>
      <c r="GBP443" s="268"/>
      <c r="GBQ443" s="268"/>
      <c r="GBR443" s="268"/>
      <c r="GBS443" s="268"/>
      <c r="GBT443" s="268"/>
      <c r="GBU443" s="268"/>
      <c r="GBV443" s="268"/>
      <c r="GBW443" s="268"/>
      <c r="GBX443" s="268"/>
      <c r="GBY443" s="268"/>
      <c r="GBZ443" s="268"/>
      <c r="GCA443" s="268"/>
      <c r="GCB443" s="268"/>
      <c r="GCC443" s="268"/>
      <c r="GCD443" s="268"/>
      <c r="GCE443" s="268"/>
      <c r="GCF443" s="268"/>
      <c r="GCG443" s="268"/>
      <c r="GCH443" s="268"/>
      <c r="GCI443" s="268"/>
      <c r="GCJ443" s="268"/>
      <c r="GCK443" s="268"/>
      <c r="GCL443" s="268"/>
      <c r="GCM443" s="268"/>
      <c r="GCN443" s="268"/>
      <c r="GCO443" s="268"/>
      <c r="GCP443" s="268"/>
      <c r="GCQ443" s="268"/>
      <c r="GCR443" s="268"/>
      <c r="GCS443" s="268"/>
      <c r="GCT443" s="268"/>
      <c r="GCU443" s="268"/>
      <c r="GCV443" s="268"/>
      <c r="GCW443" s="268"/>
      <c r="GCX443" s="268"/>
      <c r="GCY443" s="268"/>
      <c r="GCZ443" s="268"/>
      <c r="GDA443" s="268"/>
      <c r="GDB443" s="268"/>
      <c r="GDC443" s="268"/>
      <c r="GDD443" s="268"/>
      <c r="GDE443" s="268"/>
      <c r="GDF443" s="268"/>
      <c r="GDG443" s="268"/>
      <c r="GDH443" s="268"/>
      <c r="GDI443" s="268"/>
      <c r="GDJ443" s="268"/>
      <c r="GDK443" s="268"/>
      <c r="GDL443" s="268"/>
      <c r="GDM443" s="268"/>
      <c r="GDN443" s="268"/>
      <c r="GDO443" s="268"/>
      <c r="GDP443" s="268"/>
      <c r="GDQ443" s="268"/>
      <c r="GDR443" s="268"/>
      <c r="GDS443" s="268"/>
      <c r="GDT443" s="268"/>
      <c r="GDU443" s="268"/>
      <c r="GDV443" s="268"/>
      <c r="GDW443" s="268"/>
      <c r="GDX443" s="268"/>
      <c r="GDY443" s="268"/>
      <c r="GDZ443" s="268"/>
      <c r="GEA443" s="268"/>
      <c r="GEB443" s="268"/>
      <c r="GEC443" s="268"/>
      <c r="GED443" s="268"/>
      <c r="GEE443" s="268"/>
      <c r="GEF443" s="268"/>
      <c r="GEG443" s="268"/>
      <c r="GEH443" s="268"/>
      <c r="GEI443" s="268"/>
      <c r="GEJ443" s="268"/>
      <c r="GEK443" s="268"/>
      <c r="GEL443" s="268"/>
      <c r="GEM443" s="268"/>
      <c r="GEN443" s="268"/>
      <c r="GEO443" s="268"/>
      <c r="GEP443" s="268"/>
      <c r="GEQ443" s="268"/>
      <c r="GER443" s="268"/>
      <c r="GES443" s="268"/>
      <c r="GET443" s="268"/>
      <c r="GEU443" s="268"/>
      <c r="GEV443" s="268"/>
      <c r="GEW443" s="268"/>
      <c r="GEX443" s="268"/>
      <c r="GEY443" s="268"/>
      <c r="GEZ443" s="268"/>
      <c r="GFA443" s="268"/>
      <c r="GFB443" s="268"/>
      <c r="GFC443" s="268"/>
      <c r="GFD443" s="268"/>
      <c r="GFE443" s="268"/>
      <c r="GFF443" s="268"/>
      <c r="GFG443" s="268"/>
      <c r="GFH443" s="268"/>
      <c r="GFI443" s="268"/>
      <c r="GFJ443" s="268"/>
      <c r="GFK443" s="268"/>
      <c r="GFL443" s="268"/>
      <c r="GFM443" s="268"/>
      <c r="GFN443" s="268"/>
      <c r="GFO443" s="268"/>
      <c r="GFP443" s="268"/>
      <c r="GFQ443" s="268"/>
      <c r="GFR443" s="268"/>
      <c r="GFS443" s="268"/>
      <c r="GFT443" s="268"/>
      <c r="GFU443" s="268"/>
      <c r="GFV443" s="268"/>
      <c r="GFW443" s="268"/>
      <c r="GFX443" s="268"/>
      <c r="GFY443" s="268"/>
      <c r="GFZ443" s="268"/>
      <c r="GGA443" s="268"/>
      <c r="GGB443" s="268"/>
      <c r="GGC443" s="268"/>
      <c r="GGD443" s="268"/>
      <c r="GGE443" s="268"/>
      <c r="GGF443" s="268"/>
      <c r="GGG443" s="268"/>
      <c r="GGH443" s="268"/>
      <c r="GGI443" s="268"/>
      <c r="GGJ443" s="268"/>
      <c r="GGK443" s="268"/>
      <c r="GGL443" s="268"/>
      <c r="GGM443" s="268"/>
      <c r="GGN443" s="268"/>
      <c r="GGO443" s="268"/>
      <c r="GGP443" s="268"/>
      <c r="GGQ443" s="268"/>
      <c r="GGR443" s="268"/>
      <c r="GGS443" s="268"/>
      <c r="GGT443" s="268"/>
      <c r="GGU443" s="268"/>
      <c r="GGV443" s="268"/>
      <c r="GGW443" s="268"/>
      <c r="GGX443" s="268"/>
      <c r="GGY443" s="268"/>
      <c r="GGZ443" s="268"/>
      <c r="GHA443" s="268"/>
      <c r="GHB443" s="268"/>
      <c r="GHC443" s="268"/>
      <c r="GHD443" s="268"/>
      <c r="GHE443" s="268"/>
      <c r="GHF443" s="268"/>
      <c r="GHG443" s="268"/>
      <c r="GHH443" s="268"/>
      <c r="GHI443" s="268"/>
      <c r="GHJ443" s="268"/>
      <c r="GHK443" s="268"/>
      <c r="GHL443" s="268"/>
      <c r="GHM443" s="268"/>
      <c r="GHN443" s="268"/>
      <c r="GHO443" s="268"/>
      <c r="GHP443" s="268"/>
      <c r="GHQ443" s="268"/>
      <c r="GHR443" s="268"/>
      <c r="GHS443" s="268"/>
      <c r="GHT443" s="268"/>
      <c r="GHU443" s="268"/>
      <c r="GHV443" s="268"/>
      <c r="GHW443" s="268"/>
      <c r="GHX443" s="268"/>
      <c r="GHY443" s="268"/>
      <c r="GHZ443" s="268"/>
      <c r="GIA443" s="268"/>
      <c r="GIB443" s="268"/>
      <c r="GIC443" s="268"/>
      <c r="GID443" s="268"/>
      <c r="GIE443" s="268"/>
      <c r="GIF443" s="268"/>
      <c r="GIG443" s="268"/>
      <c r="GIH443" s="268"/>
      <c r="GII443" s="268"/>
      <c r="GIJ443" s="268"/>
      <c r="GIK443" s="268"/>
      <c r="GIL443" s="268"/>
      <c r="GIM443" s="268"/>
      <c r="GIN443" s="268"/>
      <c r="GIO443" s="268"/>
      <c r="GIP443" s="268"/>
      <c r="GIQ443" s="268"/>
      <c r="GIR443" s="268"/>
      <c r="GIS443" s="268"/>
      <c r="GIT443" s="268"/>
      <c r="GIU443" s="268"/>
      <c r="GIV443" s="268"/>
      <c r="GIW443" s="268"/>
      <c r="GIX443" s="268"/>
      <c r="GIY443" s="268"/>
      <c r="GIZ443" s="268"/>
      <c r="GJA443" s="268"/>
      <c r="GJB443" s="268"/>
      <c r="GJC443" s="268"/>
      <c r="GJD443" s="268"/>
      <c r="GJE443" s="268"/>
      <c r="GJF443" s="268"/>
      <c r="GJG443" s="268"/>
      <c r="GJH443" s="268"/>
      <c r="GJI443" s="268"/>
      <c r="GJJ443" s="268"/>
      <c r="GJK443" s="268"/>
      <c r="GJL443" s="268"/>
      <c r="GJM443" s="268"/>
      <c r="GJN443" s="268"/>
      <c r="GJO443" s="268"/>
      <c r="GJP443" s="268"/>
      <c r="GJQ443" s="268"/>
      <c r="GJR443" s="268"/>
      <c r="GJS443" s="268"/>
      <c r="GJT443" s="268"/>
      <c r="GJU443" s="268"/>
      <c r="GJV443" s="268"/>
      <c r="GJW443" s="268"/>
      <c r="GJX443" s="268"/>
      <c r="GJY443" s="268"/>
      <c r="GJZ443" s="268"/>
      <c r="GKA443" s="268"/>
      <c r="GKB443" s="268"/>
      <c r="GKC443" s="268"/>
      <c r="GKD443" s="268"/>
      <c r="GKE443" s="268"/>
      <c r="GKF443" s="268"/>
      <c r="GKG443" s="268"/>
      <c r="GKH443" s="268"/>
      <c r="GKI443" s="268"/>
      <c r="GKJ443" s="268"/>
      <c r="GKK443" s="268"/>
      <c r="GKL443" s="268"/>
      <c r="GKM443" s="268"/>
      <c r="GKN443" s="268"/>
      <c r="GKO443" s="268"/>
      <c r="GKP443" s="268"/>
      <c r="GKQ443" s="268"/>
      <c r="GKR443" s="268"/>
      <c r="GKS443" s="268"/>
      <c r="GKT443" s="268"/>
      <c r="GKU443" s="268"/>
      <c r="GKV443" s="268"/>
      <c r="GKW443" s="268"/>
      <c r="GKX443" s="268"/>
      <c r="GKY443" s="268"/>
      <c r="GKZ443" s="268"/>
      <c r="GLA443" s="268"/>
      <c r="GLB443" s="268"/>
      <c r="GLC443" s="268"/>
      <c r="GLD443" s="268"/>
      <c r="GLE443" s="268"/>
      <c r="GLF443" s="268"/>
      <c r="GLG443" s="268"/>
      <c r="GLH443" s="268"/>
      <c r="GLI443" s="268"/>
      <c r="GLJ443" s="268"/>
      <c r="GLK443" s="268"/>
      <c r="GLL443" s="268"/>
      <c r="GLM443" s="268"/>
      <c r="GLN443" s="268"/>
      <c r="GLO443" s="268"/>
      <c r="GLP443" s="268"/>
      <c r="GLQ443" s="268"/>
      <c r="GLR443" s="268"/>
      <c r="GLS443" s="268"/>
      <c r="GLT443" s="268"/>
      <c r="GLU443" s="268"/>
      <c r="GLV443" s="268"/>
      <c r="GLW443" s="268"/>
      <c r="GLX443" s="268"/>
      <c r="GLY443" s="268"/>
      <c r="GLZ443" s="268"/>
      <c r="GMA443" s="268"/>
      <c r="GMB443" s="268"/>
      <c r="GMC443" s="268"/>
      <c r="GMD443" s="268"/>
      <c r="GME443" s="268"/>
      <c r="GMF443" s="268"/>
      <c r="GMG443" s="268"/>
      <c r="GMH443" s="268"/>
      <c r="GMI443" s="268"/>
      <c r="GMJ443" s="268"/>
      <c r="GMK443" s="268"/>
      <c r="GML443" s="268"/>
      <c r="GMM443" s="268"/>
      <c r="GMN443" s="268"/>
      <c r="GMO443" s="268"/>
      <c r="GMP443" s="268"/>
      <c r="GMQ443" s="268"/>
      <c r="GMR443" s="268"/>
      <c r="GMS443" s="268"/>
      <c r="GMT443" s="268"/>
      <c r="GMU443" s="268"/>
      <c r="GMV443" s="268"/>
      <c r="GMW443" s="268"/>
      <c r="GMX443" s="268"/>
      <c r="GMY443" s="268"/>
      <c r="GMZ443" s="268"/>
      <c r="GNA443" s="268"/>
      <c r="GNB443" s="268"/>
      <c r="GNC443" s="268"/>
      <c r="GND443" s="268"/>
      <c r="GNE443" s="268"/>
      <c r="GNF443" s="268"/>
      <c r="GNG443" s="268"/>
      <c r="GNH443" s="268"/>
      <c r="GNI443" s="268"/>
      <c r="GNJ443" s="268"/>
      <c r="GNK443" s="268"/>
      <c r="GNL443" s="268"/>
      <c r="GNM443" s="268"/>
      <c r="GNN443" s="268"/>
      <c r="GNO443" s="268"/>
      <c r="GNP443" s="268"/>
      <c r="GNQ443" s="268"/>
      <c r="GNR443" s="268"/>
      <c r="GNS443" s="268"/>
      <c r="GNT443" s="268"/>
      <c r="GNU443" s="268"/>
      <c r="GNV443" s="268"/>
      <c r="GNW443" s="268"/>
      <c r="GNX443" s="268"/>
      <c r="GNY443" s="268"/>
      <c r="GNZ443" s="268"/>
      <c r="GOA443" s="268"/>
      <c r="GOB443" s="268"/>
      <c r="GOC443" s="268"/>
      <c r="GOD443" s="268"/>
      <c r="GOE443" s="268"/>
      <c r="GOF443" s="268"/>
      <c r="GOG443" s="268"/>
      <c r="GOH443" s="268"/>
      <c r="GOI443" s="268"/>
      <c r="GOJ443" s="268"/>
      <c r="GOK443" s="268"/>
      <c r="GOL443" s="268"/>
      <c r="GOM443" s="268"/>
      <c r="GON443" s="268"/>
      <c r="GOO443" s="268"/>
      <c r="GOP443" s="268"/>
      <c r="GOQ443" s="268"/>
      <c r="GOR443" s="268"/>
      <c r="GOS443" s="268"/>
      <c r="GOT443" s="268"/>
      <c r="GOU443" s="268"/>
      <c r="GOV443" s="268"/>
      <c r="GOW443" s="268"/>
      <c r="GOX443" s="268"/>
      <c r="GOY443" s="268"/>
      <c r="GOZ443" s="268"/>
      <c r="GPA443" s="268"/>
      <c r="GPB443" s="268"/>
      <c r="GPC443" s="268"/>
      <c r="GPD443" s="268"/>
      <c r="GPE443" s="268"/>
      <c r="GPF443" s="268"/>
      <c r="GPG443" s="268"/>
      <c r="GPH443" s="268"/>
      <c r="GPI443" s="268"/>
      <c r="GPJ443" s="268"/>
      <c r="GPK443" s="268"/>
      <c r="GPL443" s="268"/>
      <c r="GPM443" s="268"/>
      <c r="GPN443" s="268"/>
      <c r="GPO443" s="268"/>
      <c r="GPP443" s="268"/>
      <c r="GPQ443" s="268"/>
      <c r="GPR443" s="268"/>
      <c r="GPS443" s="268"/>
      <c r="GPT443" s="268"/>
      <c r="GPU443" s="268"/>
      <c r="GPV443" s="268"/>
      <c r="GPW443" s="268"/>
      <c r="GPX443" s="268"/>
      <c r="GPY443" s="268"/>
      <c r="GPZ443" s="268"/>
      <c r="GQA443" s="268"/>
      <c r="GQB443" s="268"/>
      <c r="GQC443" s="268"/>
      <c r="GQD443" s="268"/>
      <c r="GQE443" s="268"/>
      <c r="GQF443" s="268"/>
      <c r="GQG443" s="268"/>
      <c r="GQH443" s="268"/>
      <c r="GQI443" s="268"/>
      <c r="GQJ443" s="268"/>
      <c r="GQK443" s="268"/>
      <c r="GQL443" s="268"/>
      <c r="GQM443" s="268"/>
      <c r="GQN443" s="268"/>
      <c r="GQO443" s="268"/>
      <c r="GQP443" s="268"/>
      <c r="GQQ443" s="268"/>
      <c r="GQR443" s="268"/>
      <c r="GQS443" s="268"/>
      <c r="GQT443" s="268"/>
      <c r="GQU443" s="268"/>
      <c r="GQV443" s="268"/>
      <c r="GQW443" s="268"/>
      <c r="GQX443" s="268"/>
      <c r="GQY443" s="268"/>
      <c r="GQZ443" s="268"/>
      <c r="GRA443" s="268"/>
      <c r="GRB443" s="268"/>
      <c r="GRC443" s="268"/>
      <c r="GRD443" s="268"/>
      <c r="GRE443" s="268"/>
      <c r="GRF443" s="268"/>
      <c r="GRG443" s="268"/>
      <c r="GRH443" s="268"/>
      <c r="GRI443" s="268"/>
      <c r="GRJ443" s="268"/>
      <c r="GRK443" s="268"/>
      <c r="GRL443" s="268"/>
      <c r="GRM443" s="268"/>
      <c r="GRN443" s="268"/>
      <c r="GRO443" s="268"/>
      <c r="GRP443" s="268"/>
      <c r="GRQ443" s="268"/>
      <c r="GRR443" s="268"/>
      <c r="GRS443" s="268"/>
      <c r="GRT443" s="268"/>
      <c r="GRU443" s="268"/>
      <c r="GRV443" s="268"/>
      <c r="GRW443" s="268"/>
      <c r="GRX443" s="268"/>
      <c r="GRY443" s="268"/>
      <c r="GRZ443" s="268"/>
      <c r="GSA443" s="268"/>
      <c r="GSB443" s="268"/>
      <c r="GSC443" s="268"/>
      <c r="GSD443" s="268"/>
      <c r="GSE443" s="268"/>
      <c r="GSF443" s="268"/>
      <c r="GSG443" s="268"/>
      <c r="GSH443" s="268"/>
      <c r="GSI443" s="268"/>
      <c r="GSJ443" s="268"/>
      <c r="GSK443" s="268"/>
      <c r="GSL443" s="268"/>
      <c r="GSM443" s="268"/>
      <c r="GSN443" s="268"/>
      <c r="GSO443" s="268"/>
      <c r="GSP443" s="268"/>
      <c r="GSQ443" s="268"/>
      <c r="GSR443" s="268"/>
      <c r="GSS443" s="268"/>
      <c r="GST443" s="268"/>
      <c r="GSU443" s="268"/>
      <c r="GSV443" s="268"/>
      <c r="GSW443" s="268"/>
      <c r="GSX443" s="268"/>
      <c r="GSY443" s="268"/>
      <c r="GSZ443" s="268"/>
      <c r="GTA443" s="268"/>
      <c r="GTB443" s="268"/>
      <c r="GTC443" s="268"/>
      <c r="GTD443" s="268"/>
      <c r="GTE443" s="268"/>
      <c r="GTF443" s="268"/>
      <c r="GTG443" s="268"/>
      <c r="GTH443" s="268"/>
      <c r="GTI443" s="268"/>
      <c r="GTJ443" s="268"/>
      <c r="GTK443" s="268"/>
      <c r="GTL443" s="268"/>
      <c r="GTM443" s="268"/>
      <c r="GTN443" s="268"/>
      <c r="GTO443" s="268"/>
      <c r="GTP443" s="268"/>
      <c r="GTQ443" s="268"/>
      <c r="GTR443" s="268"/>
      <c r="GTS443" s="268"/>
      <c r="GTT443" s="268"/>
      <c r="GTU443" s="268"/>
      <c r="GTV443" s="268"/>
      <c r="GTW443" s="268"/>
      <c r="GTX443" s="268"/>
      <c r="GTY443" s="268"/>
      <c r="GTZ443" s="268"/>
      <c r="GUA443" s="268"/>
      <c r="GUB443" s="268"/>
      <c r="GUC443" s="268"/>
      <c r="GUD443" s="268"/>
      <c r="GUE443" s="268"/>
      <c r="GUF443" s="268"/>
      <c r="GUG443" s="268"/>
      <c r="GUH443" s="268"/>
      <c r="GUI443" s="268"/>
      <c r="GUJ443" s="268"/>
      <c r="GUK443" s="268"/>
      <c r="GUL443" s="268"/>
      <c r="GUM443" s="268"/>
      <c r="GUN443" s="268"/>
      <c r="GUO443" s="268"/>
      <c r="GUP443" s="268"/>
      <c r="GUQ443" s="268"/>
      <c r="GUR443" s="268"/>
      <c r="GUS443" s="268"/>
      <c r="GUT443" s="268"/>
      <c r="GUU443" s="268"/>
      <c r="GUV443" s="268"/>
      <c r="GUW443" s="268"/>
      <c r="GUX443" s="268"/>
      <c r="GUY443" s="268"/>
      <c r="GUZ443" s="268"/>
      <c r="GVA443" s="268"/>
      <c r="GVB443" s="268"/>
      <c r="GVC443" s="268"/>
      <c r="GVD443" s="268"/>
      <c r="GVE443" s="268"/>
      <c r="GVF443" s="268"/>
      <c r="GVG443" s="268"/>
      <c r="GVH443" s="268"/>
      <c r="GVI443" s="268"/>
      <c r="GVJ443" s="268"/>
      <c r="GVK443" s="268"/>
      <c r="GVL443" s="268"/>
      <c r="GVM443" s="268"/>
      <c r="GVN443" s="268"/>
      <c r="GVO443" s="268"/>
      <c r="GVP443" s="268"/>
      <c r="GVQ443" s="268"/>
      <c r="GVR443" s="268"/>
      <c r="GVS443" s="268"/>
      <c r="GVT443" s="268"/>
      <c r="GVU443" s="268"/>
      <c r="GVV443" s="268"/>
      <c r="GVW443" s="268"/>
      <c r="GVX443" s="268"/>
      <c r="GVY443" s="268"/>
      <c r="GVZ443" s="268"/>
      <c r="GWA443" s="268"/>
      <c r="GWB443" s="268"/>
      <c r="GWC443" s="268"/>
      <c r="GWD443" s="268"/>
      <c r="GWE443" s="268"/>
      <c r="GWF443" s="268"/>
      <c r="GWG443" s="268"/>
      <c r="GWH443" s="268"/>
      <c r="GWI443" s="268"/>
      <c r="GWJ443" s="268"/>
      <c r="GWK443" s="268"/>
      <c r="GWL443" s="268"/>
      <c r="GWM443" s="268"/>
      <c r="GWN443" s="268"/>
      <c r="GWO443" s="268"/>
      <c r="GWP443" s="268"/>
      <c r="GWQ443" s="268"/>
      <c r="GWR443" s="268"/>
      <c r="GWS443" s="268"/>
      <c r="GWT443" s="268"/>
      <c r="GWU443" s="268"/>
      <c r="GWV443" s="268"/>
      <c r="GWW443" s="268"/>
      <c r="GWX443" s="268"/>
      <c r="GWY443" s="268"/>
      <c r="GWZ443" s="268"/>
      <c r="GXA443" s="268"/>
      <c r="GXB443" s="268"/>
      <c r="GXC443" s="268"/>
      <c r="GXD443" s="268"/>
      <c r="GXE443" s="268"/>
      <c r="GXF443" s="268"/>
      <c r="GXG443" s="268"/>
      <c r="GXH443" s="268"/>
      <c r="GXI443" s="268"/>
      <c r="GXJ443" s="268"/>
      <c r="GXK443" s="268"/>
      <c r="GXL443" s="268"/>
      <c r="GXM443" s="268"/>
      <c r="GXN443" s="268"/>
      <c r="GXO443" s="268"/>
      <c r="GXP443" s="268"/>
      <c r="GXQ443" s="268"/>
      <c r="GXR443" s="268"/>
      <c r="GXS443" s="268"/>
      <c r="GXT443" s="268"/>
      <c r="GXU443" s="268"/>
      <c r="GXV443" s="268"/>
      <c r="GXW443" s="268"/>
      <c r="GXX443" s="268"/>
      <c r="GXY443" s="268"/>
      <c r="GXZ443" s="268"/>
      <c r="GYA443" s="268"/>
      <c r="GYB443" s="268"/>
      <c r="GYC443" s="268"/>
      <c r="GYD443" s="268"/>
      <c r="GYE443" s="268"/>
      <c r="GYF443" s="268"/>
      <c r="GYG443" s="268"/>
      <c r="GYH443" s="268"/>
      <c r="GYI443" s="268"/>
      <c r="GYJ443" s="268"/>
      <c r="GYK443" s="268"/>
      <c r="GYL443" s="268"/>
      <c r="GYM443" s="268"/>
      <c r="GYN443" s="268"/>
      <c r="GYO443" s="268"/>
      <c r="GYP443" s="268"/>
      <c r="GYQ443" s="268"/>
      <c r="GYR443" s="268"/>
      <c r="GYS443" s="268"/>
      <c r="GYT443" s="268"/>
      <c r="GYU443" s="268"/>
      <c r="GYV443" s="268"/>
      <c r="GYW443" s="268"/>
      <c r="GYX443" s="268"/>
      <c r="GYY443" s="268"/>
      <c r="GYZ443" s="268"/>
      <c r="GZA443" s="268"/>
      <c r="GZB443" s="268"/>
      <c r="GZC443" s="268"/>
      <c r="GZD443" s="268"/>
      <c r="GZE443" s="268"/>
      <c r="GZF443" s="268"/>
      <c r="GZG443" s="268"/>
      <c r="GZH443" s="268"/>
      <c r="GZI443" s="268"/>
      <c r="GZJ443" s="268"/>
      <c r="GZK443" s="268"/>
      <c r="GZL443" s="268"/>
      <c r="GZM443" s="268"/>
      <c r="GZN443" s="268"/>
      <c r="GZO443" s="268"/>
      <c r="GZP443" s="268"/>
      <c r="GZQ443" s="268"/>
      <c r="GZR443" s="268"/>
      <c r="GZS443" s="268"/>
      <c r="GZT443" s="268"/>
      <c r="GZU443" s="268"/>
      <c r="GZV443" s="268"/>
      <c r="GZW443" s="268"/>
      <c r="GZX443" s="268"/>
      <c r="GZY443" s="268"/>
      <c r="GZZ443" s="268"/>
      <c r="HAA443" s="268"/>
      <c r="HAB443" s="268"/>
      <c r="HAC443" s="268"/>
      <c r="HAD443" s="268"/>
      <c r="HAE443" s="268"/>
      <c r="HAF443" s="268"/>
      <c r="HAG443" s="268"/>
      <c r="HAH443" s="268"/>
      <c r="HAI443" s="268"/>
      <c r="HAJ443" s="268"/>
      <c r="HAK443" s="268"/>
      <c r="HAL443" s="268"/>
      <c r="HAM443" s="268"/>
      <c r="HAN443" s="268"/>
      <c r="HAO443" s="268"/>
      <c r="HAP443" s="268"/>
      <c r="HAQ443" s="268"/>
      <c r="HAR443" s="268"/>
      <c r="HAS443" s="268"/>
      <c r="HAT443" s="268"/>
      <c r="HAU443" s="268"/>
      <c r="HAV443" s="268"/>
      <c r="HAW443" s="268"/>
      <c r="HAX443" s="268"/>
      <c r="HAY443" s="268"/>
      <c r="HAZ443" s="268"/>
      <c r="HBA443" s="268"/>
      <c r="HBB443" s="268"/>
      <c r="HBC443" s="268"/>
      <c r="HBD443" s="268"/>
      <c r="HBE443" s="268"/>
      <c r="HBF443" s="268"/>
      <c r="HBG443" s="268"/>
      <c r="HBH443" s="268"/>
      <c r="HBI443" s="268"/>
      <c r="HBJ443" s="268"/>
      <c r="HBK443" s="268"/>
      <c r="HBL443" s="268"/>
      <c r="HBM443" s="268"/>
      <c r="HBN443" s="268"/>
      <c r="HBO443" s="268"/>
      <c r="HBP443" s="268"/>
      <c r="HBQ443" s="268"/>
      <c r="HBR443" s="268"/>
      <c r="HBS443" s="268"/>
      <c r="HBT443" s="268"/>
      <c r="HBU443" s="268"/>
      <c r="HBV443" s="268"/>
      <c r="HBW443" s="268"/>
      <c r="HBX443" s="268"/>
      <c r="HBY443" s="268"/>
      <c r="HBZ443" s="268"/>
      <c r="HCA443" s="268"/>
      <c r="HCB443" s="268"/>
      <c r="HCC443" s="268"/>
      <c r="HCD443" s="268"/>
      <c r="HCE443" s="268"/>
      <c r="HCF443" s="268"/>
      <c r="HCG443" s="268"/>
      <c r="HCH443" s="268"/>
      <c r="HCI443" s="268"/>
      <c r="HCJ443" s="268"/>
      <c r="HCK443" s="268"/>
      <c r="HCL443" s="268"/>
      <c r="HCM443" s="268"/>
      <c r="HCN443" s="268"/>
      <c r="HCO443" s="268"/>
      <c r="HCP443" s="268"/>
      <c r="HCQ443" s="268"/>
      <c r="HCR443" s="268"/>
      <c r="HCS443" s="268"/>
      <c r="HCT443" s="268"/>
      <c r="HCU443" s="268"/>
      <c r="HCV443" s="268"/>
      <c r="HCW443" s="268"/>
      <c r="HCX443" s="268"/>
      <c r="HCY443" s="268"/>
      <c r="HCZ443" s="268"/>
      <c r="HDA443" s="268"/>
      <c r="HDB443" s="268"/>
      <c r="HDC443" s="268"/>
      <c r="HDD443" s="268"/>
      <c r="HDE443" s="268"/>
      <c r="HDF443" s="268"/>
      <c r="HDG443" s="268"/>
      <c r="HDH443" s="268"/>
      <c r="HDI443" s="268"/>
      <c r="HDJ443" s="268"/>
      <c r="HDK443" s="268"/>
      <c r="HDL443" s="268"/>
      <c r="HDM443" s="268"/>
      <c r="HDN443" s="268"/>
      <c r="HDO443" s="268"/>
      <c r="HDP443" s="268"/>
      <c r="HDQ443" s="268"/>
      <c r="HDR443" s="268"/>
      <c r="HDS443" s="268"/>
      <c r="HDT443" s="268"/>
      <c r="HDU443" s="268"/>
      <c r="HDV443" s="268"/>
      <c r="HDW443" s="268"/>
      <c r="HDX443" s="268"/>
      <c r="HDY443" s="268"/>
      <c r="HDZ443" s="268"/>
      <c r="HEA443" s="268"/>
      <c r="HEB443" s="268"/>
      <c r="HEC443" s="268"/>
      <c r="HED443" s="268"/>
      <c r="HEE443" s="268"/>
      <c r="HEF443" s="268"/>
      <c r="HEG443" s="268"/>
      <c r="HEH443" s="268"/>
      <c r="HEI443" s="268"/>
      <c r="HEJ443" s="268"/>
      <c r="HEK443" s="268"/>
      <c r="HEL443" s="268"/>
      <c r="HEM443" s="268"/>
      <c r="HEN443" s="268"/>
      <c r="HEO443" s="268"/>
      <c r="HEP443" s="268"/>
      <c r="HEQ443" s="268"/>
      <c r="HER443" s="268"/>
      <c r="HES443" s="268"/>
      <c r="HET443" s="268"/>
      <c r="HEU443" s="268"/>
      <c r="HEV443" s="268"/>
      <c r="HEW443" s="268"/>
      <c r="HEX443" s="268"/>
      <c r="HEY443" s="268"/>
      <c r="HEZ443" s="268"/>
      <c r="HFA443" s="268"/>
      <c r="HFB443" s="268"/>
      <c r="HFC443" s="268"/>
      <c r="HFD443" s="268"/>
      <c r="HFE443" s="268"/>
      <c r="HFF443" s="268"/>
      <c r="HFG443" s="268"/>
      <c r="HFH443" s="268"/>
      <c r="HFI443" s="268"/>
      <c r="HFJ443" s="268"/>
      <c r="HFK443" s="268"/>
      <c r="HFL443" s="268"/>
      <c r="HFM443" s="268"/>
      <c r="HFN443" s="268"/>
      <c r="HFO443" s="268"/>
      <c r="HFP443" s="268"/>
      <c r="HFQ443" s="268"/>
      <c r="HFR443" s="268"/>
      <c r="HFS443" s="268"/>
      <c r="HFT443" s="268"/>
      <c r="HFU443" s="268"/>
      <c r="HFV443" s="268"/>
      <c r="HFW443" s="268"/>
      <c r="HFX443" s="268"/>
      <c r="HFY443" s="268"/>
      <c r="HFZ443" s="268"/>
      <c r="HGA443" s="268"/>
      <c r="HGB443" s="268"/>
      <c r="HGC443" s="268"/>
      <c r="HGD443" s="268"/>
      <c r="HGE443" s="268"/>
      <c r="HGF443" s="268"/>
      <c r="HGG443" s="268"/>
      <c r="HGH443" s="268"/>
      <c r="HGI443" s="268"/>
      <c r="HGJ443" s="268"/>
      <c r="HGK443" s="268"/>
      <c r="HGL443" s="268"/>
      <c r="HGM443" s="268"/>
      <c r="HGN443" s="268"/>
      <c r="HGO443" s="268"/>
      <c r="HGP443" s="268"/>
      <c r="HGQ443" s="268"/>
      <c r="HGR443" s="268"/>
      <c r="HGS443" s="268"/>
      <c r="HGT443" s="268"/>
      <c r="HGU443" s="268"/>
      <c r="HGV443" s="268"/>
      <c r="HGW443" s="268"/>
      <c r="HGX443" s="268"/>
      <c r="HGY443" s="268"/>
      <c r="HGZ443" s="268"/>
      <c r="HHA443" s="268"/>
      <c r="HHB443" s="268"/>
      <c r="HHC443" s="268"/>
      <c r="HHD443" s="268"/>
      <c r="HHE443" s="268"/>
      <c r="HHF443" s="268"/>
      <c r="HHG443" s="268"/>
      <c r="HHH443" s="268"/>
      <c r="HHI443" s="268"/>
      <c r="HHJ443" s="268"/>
      <c r="HHK443" s="268"/>
      <c r="HHL443" s="268"/>
      <c r="HHM443" s="268"/>
      <c r="HHN443" s="268"/>
      <c r="HHO443" s="268"/>
      <c r="HHP443" s="268"/>
      <c r="HHQ443" s="268"/>
      <c r="HHR443" s="268"/>
      <c r="HHS443" s="268"/>
      <c r="HHT443" s="268"/>
      <c r="HHU443" s="268"/>
      <c r="HHV443" s="268"/>
      <c r="HHW443" s="268"/>
      <c r="HHX443" s="268"/>
      <c r="HHY443" s="268"/>
      <c r="HHZ443" s="268"/>
      <c r="HIA443" s="268"/>
      <c r="HIB443" s="268"/>
      <c r="HIC443" s="268"/>
      <c r="HID443" s="268"/>
      <c r="HIE443" s="268"/>
      <c r="HIF443" s="268"/>
      <c r="HIG443" s="268"/>
      <c r="HIH443" s="268"/>
      <c r="HII443" s="268"/>
      <c r="HIJ443" s="268"/>
      <c r="HIK443" s="268"/>
      <c r="HIL443" s="268"/>
      <c r="HIM443" s="268"/>
      <c r="HIN443" s="268"/>
      <c r="HIO443" s="268"/>
      <c r="HIP443" s="268"/>
      <c r="HIQ443" s="268"/>
      <c r="HIR443" s="268"/>
      <c r="HIS443" s="268"/>
      <c r="HIT443" s="268"/>
      <c r="HIU443" s="268"/>
      <c r="HIV443" s="268"/>
      <c r="HIW443" s="268"/>
      <c r="HIX443" s="268"/>
      <c r="HIY443" s="268"/>
      <c r="HIZ443" s="268"/>
      <c r="HJA443" s="268"/>
      <c r="HJB443" s="268"/>
      <c r="HJC443" s="268"/>
      <c r="HJD443" s="268"/>
      <c r="HJE443" s="268"/>
      <c r="HJF443" s="268"/>
      <c r="HJG443" s="268"/>
      <c r="HJH443" s="268"/>
      <c r="HJI443" s="268"/>
      <c r="HJJ443" s="268"/>
      <c r="HJK443" s="268"/>
      <c r="HJL443" s="268"/>
      <c r="HJM443" s="268"/>
      <c r="HJN443" s="268"/>
      <c r="HJO443" s="268"/>
      <c r="HJP443" s="268"/>
      <c r="HJQ443" s="268"/>
      <c r="HJR443" s="268"/>
      <c r="HJS443" s="268"/>
      <c r="HJT443" s="268"/>
      <c r="HJU443" s="268"/>
      <c r="HJV443" s="268"/>
      <c r="HJW443" s="268"/>
      <c r="HJX443" s="268"/>
      <c r="HJY443" s="268"/>
      <c r="HJZ443" s="268"/>
      <c r="HKA443" s="268"/>
      <c r="HKB443" s="268"/>
      <c r="HKC443" s="268"/>
      <c r="HKD443" s="268"/>
      <c r="HKE443" s="268"/>
      <c r="HKF443" s="268"/>
      <c r="HKG443" s="268"/>
      <c r="HKH443" s="268"/>
      <c r="HKI443" s="268"/>
      <c r="HKJ443" s="268"/>
      <c r="HKK443" s="268"/>
      <c r="HKL443" s="268"/>
      <c r="HKM443" s="268"/>
      <c r="HKN443" s="268"/>
      <c r="HKO443" s="268"/>
      <c r="HKP443" s="268"/>
      <c r="HKQ443" s="268"/>
      <c r="HKR443" s="268"/>
      <c r="HKS443" s="268"/>
      <c r="HKT443" s="268"/>
      <c r="HKU443" s="268"/>
      <c r="HKV443" s="268"/>
      <c r="HKW443" s="268"/>
      <c r="HKX443" s="268"/>
      <c r="HKY443" s="268"/>
      <c r="HKZ443" s="268"/>
      <c r="HLA443" s="268"/>
      <c r="HLB443" s="268"/>
      <c r="HLC443" s="268"/>
      <c r="HLD443" s="268"/>
      <c r="HLE443" s="268"/>
      <c r="HLF443" s="268"/>
      <c r="HLG443" s="268"/>
      <c r="HLH443" s="268"/>
      <c r="HLI443" s="268"/>
      <c r="HLJ443" s="268"/>
      <c r="HLK443" s="268"/>
      <c r="HLL443" s="268"/>
      <c r="HLM443" s="268"/>
      <c r="HLN443" s="268"/>
      <c r="HLO443" s="268"/>
      <c r="HLP443" s="268"/>
      <c r="HLQ443" s="268"/>
      <c r="HLR443" s="268"/>
      <c r="HLS443" s="268"/>
      <c r="HLT443" s="268"/>
      <c r="HLU443" s="268"/>
      <c r="HLV443" s="268"/>
      <c r="HLW443" s="268"/>
      <c r="HLX443" s="268"/>
      <c r="HLY443" s="268"/>
      <c r="HLZ443" s="268"/>
      <c r="HMA443" s="268"/>
      <c r="HMB443" s="268"/>
      <c r="HMC443" s="268"/>
      <c r="HMD443" s="268"/>
      <c r="HME443" s="268"/>
      <c r="HMF443" s="268"/>
      <c r="HMG443" s="268"/>
      <c r="HMH443" s="268"/>
      <c r="HMI443" s="268"/>
      <c r="HMJ443" s="268"/>
      <c r="HMK443" s="268"/>
      <c r="HML443" s="268"/>
      <c r="HMM443" s="268"/>
      <c r="HMN443" s="268"/>
      <c r="HMO443" s="268"/>
      <c r="HMP443" s="268"/>
      <c r="HMQ443" s="268"/>
      <c r="HMR443" s="268"/>
      <c r="HMS443" s="268"/>
      <c r="HMT443" s="268"/>
      <c r="HMU443" s="268"/>
      <c r="HMV443" s="268"/>
      <c r="HMW443" s="268"/>
      <c r="HMX443" s="268"/>
      <c r="HMY443" s="268"/>
      <c r="HMZ443" s="268"/>
      <c r="HNA443" s="268"/>
      <c r="HNB443" s="268"/>
      <c r="HNC443" s="268"/>
      <c r="HND443" s="268"/>
      <c r="HNE443" s="268"/>
      <c r="HNF443" s="268"/>
      <c r="HNG443" s="268"/>
      <c r="HNH443" s="268"/>
      <c r="HNI443" s="268"/>
      <c r="HNJ443" s="268"/>
      <c r="HNK443" s="268"/>
      <c r="HNL443" s="268"/>
      <c r="HNM443" s="268"/>
      <c r="HNN443" s="268"/>
      <c r="HNO443" s="268"/>
      <c r="HNP443" s="268"/>
      <c r="HNQ443" s="268"/>
      <c r="HNR443" s="268"/>
      <c r="HNS443" s="268"/>
      <c r="HNT443" s="268"/>
      <c r="HNU443" s="268"/>
      <c r="HNV443" s="268"/>
      <c r="HNW443" s="268"/>
      <c r="HNX443" s="268"/>
      <c r="HNY443" s="268"/>
      <c r="HNZ443" s="268"/>
      <c r="HOA443" s="268"/>
      <c r="HOB443" s="268"/>
      <c r="HOC443" s="268"/>
      <c r="HOD443" s="268"/>
      <c r="HOE443" s="268"/>
      <c r="HOF443" s="268"/>
      <c r="HOG443" s="268"/>
      <c r="HOH443" s="268"/>
      <c r="HOI443" s="268"/>
      <c r="HOJ443" s="268"/>
      <c r="HOK443" s="268"/>
      <c r="HOL443" s="268"/>
      <c r="HOM443" s="268"/>
      <c r="HON443" s="268"/>
      <c r="HOO443" s="268"/>
      <c r="HOP443" s="268"/>
      <c r="HOQ443" s="268"/>
      <c r="HOR443" s="268"/>
      <c r="HOS443" s="268"/>
      <c r="HOT443" s="268"/>
      <c r="HOU443" s="268"/>
      <c r="HOV443" s="268"/>
      <c r="HOW443" s="268"/>
      <c r="HOX443" s="268"/>
      <c r="HOY443" s="268"/>
      <c r="HOZ443" s="268"/>
      <c r="HPA443" s="268"/>
      <c r="HPB443" s="268"/>
      <c r="HPC443" s="268"/>
      <c r="HPD443" s="268"/>
      <c r="HPE443" s="268"/>
      <c r="HPF443" s="268"/>
      <c r="HPG443" s="268"/>
      <c r="HPH443" s="268"/>
      <c r="HPI443" s="268"/>
      <c r="HPJ443" s="268"/>
      <c r="HPK443" s="268"/>
      <c r="HPL443" s="268"/>
      <c r="HPM443" s="268"/>
      <c r="HPN443" s="268"/>
      <c r="HPO443" s="268"/>
      <c r="HPP443" s="268"/>
      <c r="HPQ443" s="268"/>
      <c r="HPR443" s="268"/>
      <c r="HPS443" s="268"/>
      <c r="HPT443" s="268"/>
      <c r="HPU443" s="268"/>
      <c r="HPV443" s="268"/>
      <c r="HPW443" s="268"/>
      <c r="HPX443" s="268"/>
      <c r="HPY443" s="268"/>
      <c r="HPZ443" s="268"/>
      <c r="HQA443" s="268"/>
      <c r="HQB443" s="268"/>
      <c r="HQC443" s="268"/>
      <c r="HQD443" s="268"/>
      <c r="HQE443" s="268"/>
      <c r="HQF443" s="268"/>
      <c r="HQG443" s="268"/>
      <c r="HQH443" s="268"/>
      <c r="HQI443" s="268"/>
      <c r="HQJ443" s="268"/>
      <c r="HQK443" s="268"/>
      <c r="HQL443" s="268"/>
      <c r="HQM443" s="268"/>
      <c r="HQN443" s="268"/>
      <c r="HQO443" s="268"/>
      <c r="HQP443" s="268"/>
      <c r="HQQ443" s="268"/>
      <c r="HQR443" s="268"/>
      <c r="HQS443" s="268"/>
      <c r="HQT443" s="268"/>
      <c r="HQU443" s="268"/>
      <c r="HQV443" s="268"/>
      <c r="HQW443" s="268"/>
      <c r="HQX443" s="268"/>
      <c r="HQY443" s="268"/>
      <c r="HQZ443" s="268"/>
      <c r="HRA443" s="268"/>
      <c r="HRB443" s="268"/>
      <c r="HRC443" s="268"/>
      <c r="HRD443" s="268"/>
      <c r="HRE443" s="268"/>
      <c r="HRF443" s="268"/>
      <c r="HRG443" s="268"/>
      <c r="HRH443" s="268"/>
      <c r="HRI443" s="268"/>
      <c r="HRJ443" s="268"/>
      <c r="HRK443" s="268"/>
      <c r="HRL443" s="268"/>
      <c r="HRM443" s="268"/>
      <c r="HRN443" s="268"/>
      <c r="HRO443" s="268"/>
      <c r="HRP443" s="268"/>
      <c r="HRQ443" s="268"/>
      <c r="HRR443" s="268"/>
      <c r="HRS443" s="268"/>
      <c r="HRT443" s="268"/>
      <c r="HRU443" s="268"/>
      <c r="HRV443" s="268"/>
      <c r="HRW443" s="268"/>
      <c r="HRX443" s="268"/>
      <c r="HRY443" s="268"/>
      <c r="HRZ443" s="268"/>
      <c r="HSA443" s="268"/>
      <c r="HSB443" s="268"/>
      <c r="HSC443" s="268"/>
      <c r="HSD443" s="268"/>
      <c r="HSE443" s="268"/>
      <c r="HSF443" s="268"/>
      <c r="HSG443" s="268"/>
      <c r="HSH443" s="268"/>
      <c r="HSI443" s="268"/>
      <c r="HSJ443" s="268"/>
      <c r="HSK443" s="268"/>
      <c r="HSL443" s="268"/>
      <c r="HSM443" s="268"/>
      <c r="HSN443" s="268"/>
      <c r="HSO443" s="268"/>
      <c r="HSP443" s="268"/>
      <c r="HSQ443" s="268"/>
      <c r="HSR443" s="268"/>
      <c r="HSS443" s="268"/>
      <c r="HST443" s="268"/>
      <c r="HSU443" s="268"/>
      <c r="HSV443" s="268"/>
      <c r="HSW443" s="268"/>
      <c r="HSX443" s="268"/>
      <c r="HSY443" s="268"/>
      <c r="HSZ443" s="268"/>
      <c r="HTA443" s="268"/>
      <c r="HTB443" s="268"/>
      <c r="HTC443" s="268"/>
      <c r="HTD443" s="268"/>
      <c r="HTE443" s="268"/>
      <c r="HTF443" s="268"/>
      <c r="HTG443" s="268"/>
      <c r="HTH443" s="268"/>
      <c r="HTI443" s="268"/>
      <c r="HTJ443" s="268"/>
      <c r="HTK443" s="268"/>
      <c r="HTL443" s="268"/>
      <c r="HTM443" s="268"/>
      <c r="HTN443" s="268"/>
      <c r="HTO443" s="268"/>
      <c r="HTP443" s="268"/>
      <c r="HTQ443" s="268"/>
      <c r="HTR443" s="268"/>
      <c r="HTS443" s="268"/>
      <c r="HTT443" s="268"/>
      <c r="HTU443" s="268"/>
      <c r="HTV443" s="268"/>
      <c r="HTW443" s="268"/>
      <c r="HTX443" s="268"/>
      <c r="HTY443" s="268"/>
      <c r="HTZ443" s="268"/>
      <c r="HUA443" s="268"/>
      <c r="HUB443" s="268"/>
      <c r="HUC443" s="268"/>
      <c r="HUD443" s="268"/>
      <c r="HUE443" s="268"/>
      <c r="HUF443" s="268"/>
      <c r="HUG443" s="268"/>
      <c r="HUH443" s="268"/>
      <c r="HUI443" s="268"/>
      <c r="HUJ443" s="268"/>
      <c r="HUK443" s="268"/>
      <c r="HUL443" s="268"/>
      <c r="HUM443" s="268"/>
      <c r="HUN443" s="268"/>
      <c r="HUO443" s="268"/>
      <c r="HUP443" s="268"/>
      <c r="HUQ443" s="268"/>
      <c r="HUR443" s="268"/>
      <c r="HUS443" s="268"/>
      <c r="HUT443" s="268"/>
      <c r="HUU443" s="268"/>
      <c r="HUV443" s="268"/>
      <c r="HUW443" s="268"/>
      <c r="HUX443" s="268"/>
      <c r="HUY443" s="268"/>
      <c r="HUZ443" s="268"/>
      <c r="HVA443" s="268"/>
      <c r="HVB443" s="268"/>
      <c r="HVC443" s="268"/>
      <c r="HVD443" s="268"/>
      <c r="HVE443" s="268"/>
      <c r="HVF443" s="268"/>
      <c r="HVG443" s="268"/>
      <c r="HVH443" s="268"/>
      <c r="HVI443" s="268"/>
      <c r="HVJ443" s="268"/>
      <c r="HVK443" s="268"/>
      <c r="HVL443" s="268"/>
      <c r="HVM443" s="268"/>
      <c r="HVN443" s="268"/>
      <c r="HVO443" s="268"/>
      <c r="HVP443" s="268"/>
      <c r="HVQ443" s="268"/>
      <c r="HVR443" s="268"/>
      <c r="HVS443" s="268"/>
      <c r="HVT443" s="268"/>
      <c r="HVU443" s="268"/>
      <c r="HVV443" s="268"/>
      <c r="HVW443" s="268"/>
      <c r="HVX443" s="268"/>
      <c r="HVY443" s="268"/>
      <c r="HVZ443" s="268"/>
      <c r="HWA443" s="268"/>
      <c r="HWB443" s="268"/>
      <c r="HWC443" s="268"/>
      <c r="HWD443" s="268"/>
      <c r="HWE443" s="268"/>
      <c r="HWF443" s="268"/>
      <c r="HWG443" s="268"/>
      <c r="HWH443" s="268"/>
      <c r="HWI443" s="268"/>
      <c r="HWJ443" s="268"/>
      <c r="HWK443" s="268"/>
      <c r="HWL443" s="268"/>
      <c r="HWM443" s="268"/>
      <c r="HWN443" s="268"/>
      <c r="HWO443" s="268"/>
      <c r="HWP443" s="268"/>
      <c r="HWQ443" s="268"/>
      <c r="HWR443" s="268"/>
      <c r="HWS443" s="268"/>
      <c r="HWT443" s="268"/>
      <c r="HWU443" s="268"/>
      <c r="HWV443" s="268"/>
      <c r="HWW443" s="268"/>
      <c r="HWX443" s="268"/>
      <c r="HWY443" s="268"/>
      <c r="HWZ443" s="268"/>
      <c r="HXA443" s="268"/>
      <c r="HXB443" s="268"/>
      <c r="HXC443" s="268"/>
      <c r="HXD443" s="268"/>
      <c r="HXE443" s="268"/>
      <c r="HXF443" s="268"/>
      <c r="HXG443" s="268"/>
      <c r="HXH443" s="268"/>
      <c r="HXI443" s="268"/>
      <c r="HXJ443" s="268"/>
      <c r="HXK443" s="268"/>
      <c r="HXL443" s="268"/>
      <c r="HXM443" s="268"/>
      <c r="HXN443" s="268"/>
      <c r="HXO443" s="268"/>
      <c r="HXP443" s="268"/>
      <c r="HXQ443" s="268"/>
      <c r="HXR443" s="268"/>
      <c r="HXS443" s="268"/>
      <c r="HXT443" s="268"/>
      <c r="HXU443" s="268"/>
      <c r="HXV443" s="268"/>
      <c r="HXW443" s="268"/>
      <c r="HXX443" s="268"/>
      <c r="HXY443" s="268"/>
      <c r="HXZ443" s="268"/>
      <c r="HYA443" s="268"/>
      <c r="HYB443" s="268"/>
      <c r="HYC443" s="268"/>
      <c r="HYD443" s="268"/>
      <c r="HYE443" s="268"/>
      <c r="HYF443" s="268"/>
      <c r="HYG443" s="268"/>
      <c r="HYH443" s="268"/>
      <c r="HYI443" s="268"/>
      <c r="HYJ443" s="268"/>
      <c r="HYK443" s="268"/>
      <c r="HYL443" s="268"/>
      <c r="HYM443" s="268"/>
      <c r="HYN443" s="268"/>
      <c r="HYO443" s="268"/>
      <c r="HYP443" s="268"/>
      <c r="HYQ443" s="268"/>
      <c r="HYR443" s="268"/>
      <c r="HYS443" s="268"/>
      <c r="HYT443" s="268"/>
      <c r="HYU443" s="268"/>
      <c r="HYV443" s="268"/>
      <c r="HYW443" s="268"/>
      <c r="HYX443" s="268"/>
      <c r="HYY443" s="268"/>
      <c r="HYZ443" s="268"/>
      <c r="HZA443" s="268"/>
      <c r="HZB443" s="268"/>
      <c r="HZC443" s="268"/>
      <c r="HZD443" s="268"/>
      <c r="HZE443" s="268"/>
      <c r="HZF443" s="268"/>
      <c r="HZG443" s="268"/>
      <c r="HZH443" s="268"/>
      <c r="HZI443" s="268"/>
      <c r="HZJ443" s="268"/>
      <c r="HZK443" s="268"/>
      <c r="HZL443" s="268"/>
      <c r="HZM443" s="268"/>
      <c r="HZN443" s="268"/>
      <c r="HZO443" s="268"/>
      <c r="HZP443" s="268"/>
      <c r="HZQ443" s="268"/>
      <c r="HZR443" s="268"/>
      <c r="HZS443" s="268"/>
      <c r="HZT443" s="268"/>
      <c r="HZU443" s="268"/>
      <c r="HZV443" s="268"/>
      <c r="HZW443" s="268"/>
      <c r="HZX443" s="268"/>
      <c r="HZY443" s="268"/>
      <c r="HZZ443" s="268"/>
      <c r="IAA443" s="268"/>
      <c r="IAB443" s="268"/>
      <c r="IAC443" s="268"/>
      <c r="IAD443" s="268"/>
      <c r="IAE443" s="268"/>
      <c r="IAF443" s="268"/>
      <c r="IAG443" s="268"/>
      <c r="IAH443" s="268"/>
      <c r="IAI443" s="268"/>
      <c r="IAJ443" s="268"/>
      <c r="IAK443" s="268"/>
      <c r="IAL443" s="268"/>
      <c r="IAM443" s="268"/>
      <c r="IAN443" s="268"/>
      <c r="IAO443" s="268"/>
      <c r="IAP443" s="268"/>
      <c r="IAQ443" s="268"/>
      <c r="IAR443" s="268"/>
      <c r="IAS443" s="268"/>
      <c r="IAT443" s="268"/>
      <c r="IAU443" s="268"/>
      <c r="IAV443" s="268"/>
      <c r="IAW443" s="268"/>
      <c r="IAX443" s="268"/>
      <c r="IAY443" s="268"/>
      <c r="IAZ443" s="268"/>
      <c r="IBA443" s="268"/>
      <c r="IBB443" s="268"/>
      <c r="IBC443" s="268"/>
      <c r="IBD443" s="268"/>
      <c r="IBE443" s="268"/>
      <c r="IBF443" s="268"/>
      <c r="IBG443" s="268"/>
      <c r="IBH443" s="268"/>
      <c r="IBI443" s="268"/>
      <c r="IBJ443" s="268"/>
      <c r="IBK443" s="268"/>
      <c r="IBL443" s="268"/>
      <c r="IBM443" s="268"/>
      <c r="IBN443" s="268"/>
      <c r="IBO443" s="268"/>
      <c r="IBP443" s="268"/>
      <c r="IBQ443" s="268"/>
      <c r="IBR443" s="268"/>
      <c r="IBS443" s="268"/>
      <c r="IBT443" s="268"/>
      <c r="IBU443" s="268"/>
      <c r="IBV443" s="268"/>
      <c r="IBW443" s="268"/>
      <c r="IBX443" s="268"/>
      <c r="IBY443" s="268"/>
      <c r="IBZ443" s="268"/>
      <c r="ICA443" s="268"/>
      <c r="ICB443" s="268"/>
      <c r="ICC443" s="268"/>
      <c r="ICD443" s="268"/>
      <c r="ICE443" s="268"/>
      <c r="ICF443" s="268"/>
      <c r="ICG443" s="268"/>
      <c r="ICH443" s="268"/>
      <c r="ICI443" s="268"/>
      <c r="ICJ443" s="268"/>
      <c r="ICK443" s="268"/>
      <c r="ICL443" s="268"/>
      <c r="ICM443" s="268"/>
      <c r="ICN443" s="268"/>
      <c r="ICO443" s="268"/>
      <c r="ICP443" s="268"/>
      <c r="ICQ443" s="268"/>
      <c r="ICR443" s="268"/>
      <c r="ICS443" s="268"/>
      <c r="ICT443" s="268"/>
      <c r="ICU443" s="268"/>
      <c r="ICV443" s="268"/>
      <c r="ICW443" s="268"/>
      <c r="ICX443" s="268"/>
      <c r="ICY443" s="268"/>
      <c r="ICZ443" s="268"/>
      <c r="IDA443" s="268"/>
      <c r="IDB443" s="268"/>
      <c r="IDC443" s="268"/>
      <c r="IDD443" s="268"/>
      <c r="IDE443" s="268"/>
      <c r="IDF443" s="268"/>
      <c r="IDG443" s="268"/>
      <c r="IDH443" s="268"/>
      <c r="IDI443" s="268"/>
      <c r="IDJ443" s="268"/>
      <c r="IDK443" s="268"/>
      <c r="IDL443" s="268"/>
      <c r="IDM443" s="268"/>
      <c r="IDN443" s="268"/>
      <c r="IDO443" s="268"/>
      <c r="IDP443" s="268"/>
      <c r="IDQ443" s="268"/>
      <c r="IDR443" s="268"/>
      <c r="IDS443" s="268"/>
      <c r="IDT443" s="268"/>
      <c r="IDU443" s="268"/>
      <c r="IDV443" s="268"/>
      <c r="IDW443" s="268"/>
      <c r="IDX443" s="268"/>
      <c r="IDY443" s="268"/>
      <c r="IDZ443" s="268"/>
      <c r="IEA443" s="268"/>
      <c r="IEB443" s="268"/>
      <c r="IEC443" s="268"/>
      <c r="IED443" s="268"/>
      <c r="IEE443" s="268"/>
      <c r="IEF443" s="268"/>
      <c r="IEG443" s="268"/>
      <c r="IEH443" s="268"/>
      <c r="IEI443" s="268"/>
      <c r="IEJ443" s="268"/>
      <c r="IEK443" s="268"/>
      <c r="IEL443" s="268"/>
      <c r="IEM443" s="268"/>
      <c r="IEN443" s="268"/>
      <c r="IEO443" s="268"/>
      <c r="IEP443" s="268"/>
      <c r="IEQ443" s="268"/>
      <c r="IER443" s="268"/>
      <c r="IES443" s="268"/>
      <c r="IET443" s="268"/>
      <c r="IEU443" s="268"/>
      <c r="IEV443" s="268"/>
      <c r="IEW443" s="268"/>
      <c r="IEX443" s="268"/>
      <c r="IEY443" s="268"/>
      <c r="IEZ443" s="268"/>
      <c r="IFA443" s="268"/>
      <c r="IFB443" s="268"/>
      <c r="IFC443" s="268"/>
      <c r="IFD443" s="268"/>
      <c r="IFE443" s="268"/>
      <c r="IFF443" s="268"/>
      <c r="IFG443" s="268"/>
      <c r="IFH443" s="268"/>
      <c r="IFI443" s="268"/>
      <c r="IFJ443" s="268"/>
      <c r="IFK443" s="268"/>
      <c r="IFL443" s="268"/>
      <c r="IFM443" s="268"/>
      <c r="IFN443" s="268"/>
      <c r="IFO443" s="268"/>
      <c r="IFP443" s="268"/>
      <c r="IFQ443" s="268"/>
      <c r="IFR443" s="268"/>
      <c r="IFS443" s="268"/>
      <c r="IFT443" s="268"/>
      <c r="IFU443" s="268"/>
      <c r="IFV443" s="268"/>
      <c r="IFW443" s="268"/>
      <c r="IFX443" s="268"/>
      <c r="IFY443" s="268"/>
      <c r="IFZ443" s="268"/>
      <c r="IGA443" s="268"/>
      <c r="IGB443" s="268"/>
      <c r="IGC443" s="268"/>
      <c r="IGD443" s="268"/>
      <c r="IGE443" s="268"/>
      <c r="IGF443" s="268"/>
      <c r="IGG443" s="268"/>
      <c r="IGH443" s="268"/>
      <c r="IGI443" s="268"/>
      <c r="IGJ443" s="268"/>
      <c r="IGK443" s="268"/>
      <c r="IGL443" s="268"/>
      <c r="IGM443" s="268"/>
      <c r="IGN443" s="268"/>
      <c r="IGO443" s="268"/>
      <c r="IGP443" s="268"/>
      <c r="IGQ443" s="268"/>
      <c r="IGR443" s="268"/>
      <c r="IGS443" s="268"/>
      <c r="IGT443" s="268"/>
      <c r="IGU443" s="268"/>
      <c r="IGV443" s="268"/>
      <c r="IGW443" s="268"/>
      <c r="IGX443" s="268"/>
      <c r="IGY443" s="268"/>
      <c r="IGZ443" s="268"/>
      <c r="IHA443" s="268"/>
      <c r="IHB443" s="268"/>
      <c r="IHC443" s="268"/>
      <c r="IHD443" s="268"/>
      <c r="IHE443" s="268"/>
      <c r="IHF443" s="268"/>
      <c r="IHG443" s="268"/>
      <c r="IHH443" s="268"/>
      <c r="IHI443" s="268"/>
      <c r="IHJ443" s="268"/>
      <c r="IHK443" s="268"/>
      <c r="IHL443" s="268"/>
      <c r="IHM443" s="268"/>
      <c r="IHN443" s="268"/>
      <c r="IHO443" s="268"/>
      <c r="IHP443" s="268"/>
      <c r="IHQ443" s="268"/>
      <c r="IHR443" s="268"/>
      <c r="IHS443" s="268"/>
      <c r="IHT443" s="268"/>
      <c r="IHU443" s="268"/>
      <c r="IHV443" s="268"/>
      <c r="IHW443" s="268"/>
      <c r="IHX443" s="268"/>
      <c r="IHY443" s="268"/>
      <c r="IHZ443" s="268"/>
      <c r="IIA443" s="268"/>
      <c r="IIB443" s="268"/>
      <c r="IIC443" s="268"/>
      <c r="IID443" s="268"/>
      <c r="IIE443" s="268"/>
      <c r="IIF443" s="268"/>
      <c r="IIG443" s="268"/>
      <c r="IIH443" s="268"/>
      <c r="III443" s="268"/>
      <c r="IIJ443" s="268"/>
      <c r="IIK443" s="268"/>
      <c r="IIL443" s="268"/>
      <c r="IIM443" s="268"/>
      <c r="IIN443" s="268"/>
      <c r="IIO443" s="268"/>
      <c r="IIP443" s="268"/>
      <c r="IIQ443" s="268"/>
      <c r="IIR443" s="268"/>
      <c r="IIS443" s="268"/>
      <c r="IIT443" s="268"/>
      <c r="IIU443" s="268"/>
      <c r="IIV443" s="268"/>
      <c r="IIW443" s="268"/>
      <c r="IIX443" s="268"/>
      <c r="IIY443" s="268"/>
      <c r="IIZ443" s="268"/>
      <c r="IJA443" s="268"/>
      <c r="IJB443" s="268"/>
      <c r="IJC443" s="268"/>
      <c r="IJD443" s="268"/>
      <c r="IJE443" s="268"/>
      <c r="IJF443" s="268"/>
      <c r="IJG443" s="268"/>
      <c r="IJH443" s="268"/>
      <c r="IJI443" s="268"/>
      <c r="IJJ443" s="268"/>
      <c r="IJK443" s="268"/>
      <c r="IJL443" s="268"/>
      <c r="IJM443" s="268"/>
      <c r="IJN443" s="268"/>
      <c r="IJO443" s="268"/>
      <c r="IJP443" s="268"/>
      <c r="IJQ443" s="268"/>
      <c r="IJR443" s="268"/>
      <c r="IJS443" s="268"/>
      <c r="IJT443" s="268"/>
      <c r="IJU443" s="268"/>
      <c r="IJV443" s="268"/>
      <c r="IJW443" s="268"/>
      <c r="IJX443" s="268"/>
      <c r="IJY443" s="268"/>
      <c r="IJZ443" s="268"/>
      <c r="IKA443" s="268"/>
      <c r="IKB443" s="268"/>
      <c r="IKC443" s="268"/>
      <c r="IKD443" s="268"/>
      <c r="IKE443" s="268"/>
      <c r="IKF443" s="268"/>
      <c r="IKG443" s="268"/>
      <c r="IKH443" s="268"/>
      <c r="IKI443" s="268"/>
      <c r="IKJ443" s="268"/>
      <c r="IKK443" s="268"/>
      <c r="IKL443" s="268"/>
      <c r="IKM443" s="268"/>
      <c r="IKN443" s="268"/>
      <c r="IKO443" s="268"/>
      <c r="IKP443" s="268"/>
      <c r="IKQ443" s="268"/>
      <c r="IKR443" s="268"/>
      <c r="IKS443" s="268"/>
      <c r="IKT443" s="268"/>
      <c r="IKU443" s="268"/>
      <c r="IKV443" s="268"/>
      <c r="IKW443" s="268"/>
      <c r="IKX443" s="268"/>
      <c r="IKY443" s="268"/>
      <c r="IKZ443" s="268"/>
      <c r="ILA443" s="268"/>
      <c r="ILB443" s="268"/>
      <c r="ILC443" s="268"/>
      <c r="ILD443" s="268"/>
      <c r="ILE443" s="268"/>
      <c r="ILF443" s="268"/>
      <c r="ILG443" s="268"/>
      <c r="ILH443" s="268"/>
      <c r="ILI443" s="268"/>
      <c r="ILJ443" s="268"/>
      <c r="ILK443" s="268"/>
      <c r="ILL443" s="268"/>
      <c r="ILM443" s="268"/>
      <c r="ILN443" s="268"/>
      <c r="ILO443" s="268"/>
      <c r="ILP443" s="268"/>
      <c r="ILQ443" s="268"/>
      <c r="ILR443" s="268"/>
      <c r="ILS443" s="268"/>
      <c r="ILT443" s="268"/>
      <c r="ILU443" s="268"/>
      <c r="ILV443" s="268"/>
      <c r="ILW443" s="268"/>
      <c r="ILX443" s="268"/>
      <c r="ILY443" s="268"/>
      <c r="ILZ443" s="268"/>
      <c r="IMA443" s="268"/>
      <c r="IMB443" s="268"/>
      <c r="IMC443" s="268"/>
      <c r="IMD443" s="268"/>
      <c r="IME443" s="268"/>
      <c r="IMF443" s="268"/>
      <c r="IMG443" s="268"/>
      <c r="IMH443" s="268"/>
      <c r="IMI443" s="268"/>
      <c r="IMJ443" s="268"/>
      <c r="IMK443" s="268"/>
      <c r="IML443" s="268"/>
      <c r="IMM443" s="268"/>
      <c r="IMN443" s="268"/>
      <c r="IMO443" s="268"/>
      <c r="IMP443" s="268"/>
      <c r="IMQ443" s="268"/>
      <c r="IMR443" s="268"/>
      <c r="IMS443" s="268"/>
      <c r="IMT443" s="268"/>
      <c r="IMU443" s="268"/>
      <c r="IMV443" s="268"/>
      <c r="IMW443" s="268"/>
      <c r="IMX443" s="268"/>
      <c r="IMY443" s="268"/>
      <c r="IMZ443" s="268"/>
      <c r="INA443" s="268"/>
      <c r="INB443" s="268"/>
      <c r="INC443" s="268"/>
      <c r="IND443" s="268"/>
      <c r="INE443" s="268"/>
      <c r="INF443" s="268"/>
      <c r="ING443" s="268"/>
      <c r="INH443" s="268"/>
      <c r="INI443" s="268"/>
      <c r="INJ443" s="268"/>
      <c r="INK443" s="268"/>
      <c r="INL443" s="268"/>
      <c r="INM443" s="268"/>
      <c r="INN443" s="268"/>
      <c r="INO443" s="268"/>
      <c r="INP443" s="268"/>
      <c r="INQ443" s="268"/>
      <c r="INR443" s="268"/>
      <c r="INS443" s="268"/>
      <c r="INT443" s="268"/>
      <c r="INU443" s="268"/>
      <c r="INV443" s="268"/>
      <c r="INW443" s="268"/>
      <c r="INX443" s="268"/>
      <c r="INY443" s="268"/>
      <c r="INZ443" s="268"/>
      <c r="IOA443" s="268"/>
      <c r="IOB443" s="268"/>
      <c r="IOC443" s="268"/>
      <c r="IOD443" s="268"/>
      <c r="IOE443" s="268"/>
      <c r="IOF443" s="268"/>
      <c r="IOG443" s="268"/>
      <c r="IOH443" s="268"/>
      <c r="IOI443" s="268"/>
      <c r="IOJ443" s="268"/>
      <c r="IOK443" s="268"/>
      <c r="IOL443" s="268"/>
      <c r="IOM443" s="268"/>
      <c r="ION443" s="268"/>
      <c r="IOO443" s="268"/>
      <c r="IOP443" s="268"/>
      <c r="IOQ443" s="268"/>
      <c r="IOR443" s="268"/>
      <c r="IOS443" s="268"/>
      <c r="IOT443" s="268"/>
      <c r="IOU443" s="268"/>
      <c r="IOV443" s="268"/>
      <c r="IOW443" s="268"/>
      <c r="IOX443" s="268"/>
      <c r="IOY443" s="268"/>
      <c r="IOZ443" s="268"/>
      <c r="IPA443" s="268"/>
      <c r="IPB443" s="268"/>
      <c r="IPC443" s="268"/>
      <c r="IPD443" s="268"/>
      <c r="IPE443" s="268"/>
      <c r="IPF443" s="268"/>
      <c r="IPG443" s="268"/>
      <c r="IPH443" s="268"/>
      <c r="IPI443" s="268"/>
      <c r="IPJ443" s="268"/>
      <c r="IPK443" s="268"/>
      <c r="IPL443" s="268"/>
      <c r="IPM443" s="268"/>
      <c r="IPN443" s="268"/>
      <c r="IPO443" s="268"/>
      <c r="IPP443" s="268"/>
      <c r="IPQ443" s="268"/>
      <c r="IPR443" s="268"/>
      <c r="IPS443" s="268"/>
      <c r="IPT443" s="268"/>
      <c r="IPU443" s="268"/>
      <c r="IPV443" s="268"/>
      <c r="IPW443" s="268"/>
      <c r="IPX443" s="268"/>
      <c r="IPY443" s="268"/>
      <c r="IPZ443" s="268"/>
      <c r="IQA443" s="268"/>
      <c r="IQB443" s="268"/>
      <c r="IQC443" s="268"/>
      <c r="IQD443" s="268"/>
      <c r="IQE443" s="268"/>
      <c r="IQF443" s="268"/>
      <c r="IQG443" s="268"/>
      <c r="IQH443" s="268"/>
      <c r="IQI443" s="268"/>
      <c r="IQJ443" s="268"/>
      <c r="IQK443" s="268"/>
      <c r="IQL443" s="268"/>
      <c r="IQM443" s="268"/>
      <c r="IQN443" s="268"/>
      <c r="IQO443" s="268"/>
      <c r="IQP443" s="268"/>
      <c r="IQQ443" s="268"/>
      <c r="IQR443" s="268"/>
      <c r="IQS443" s="268"/>
      <c r="IQT443" s="268"/>
      <c r="IQU443" s="268"/>
      <c r="IQV443" s="268"/>
      <c r="IQW443" s="268"/>
      <c r="IQX443" s="268"/>
      <c r="IQY443" s="268"/>
      <c r="IQZ443" s="268"/>
      <c r="IRA443" s="268"/>
      <c r="IRB443" s="268"/>
      <c r="IRC443" s="268"/>
      <c r="IRD443" s="268"/>
      <c r="IRE443" s="268"/>
      <c r="IRF443" s="268"/>
      <c r="IRG443" s="268"/>
      <c r="IRH443" s="268"/>
      <c r="IRI443" s="268"/>
      <c r="IRJ443" s="268"/>
      <c r="IRK443" s="268"/>
      <c r="IRL443" s="268"/>
      <c r="IRM443" s="268"/>
      <c r="IRN443" s="268"/>
      <c r="IRO443" s="268"/>
      <c r="IRP443" s="268"/>
      <c r="IRQ443" s="268"/>
      <c r="IRR443" s="268"/>
      <c r="IRS443" s="268"/>
      <c r="IRT443" s="268"/>
      <c r="IRU443" s="268"/>
      <c r="IRV443" s="268"/>
      <c r="IRW443" s="268"/>
      <c r="IRX443" s="268"/>
      <c r="IRY443" s="268"/>
      <c r="IRZ443" s="268"/>
      <c r="ISA443" s="268"/>
      <c r="ISB443" s="268"/>
      <c r="ISC443" s="268"/>
      <c r="ISD443" s="268"/>
      <c r="ISE443" s="268"/>
      <c r="ISF443" s="268"/>
      <c r="ISG443" s="268"/>
      <c r="ISH443" s="268"/>
      <c r="ISI443" s="268"/>
      <c r="ISJ443" s="268"/>
      <c r="ISK443" s="268"/>
      <c r="ISL443" s="268"/>
      <c r="ISM443" s="268"/>
      <c r="ISN443" s="268"/>
      <c r="ISO443" s="268"/>
      <c r="ISP443" s="268"/>
      <c r="ISQ443" s="268"/>
      <c r="ISR443" s="268"/>
      <c r="ISS443" s="268"/>
      <c r="IST443" s="268"/>
      <c r="ISU443" s="268"/>
      <c r="ISV443" s="268"/>
      <c r="ISW443" s="268"/>
      <c r="ISX443" s="268"/>
      <c r="ISY443" s="268"/>
      <c r="ISZ443" s="268"/>
      <c r="ITA443" s="268"/>
      <c r="ITB443" s="268"/>
      <c r="ITC443" s="268"/>
      <c r="ITD443" s="268"/>
      <c r="ITE443" s="268"/>
      <c r="ITF443" s="268"/>
      <c r="ITG443" s="268"/>
      <c r="ITH443" s="268"/>
      <c r="ITI443" s="268"/>
      <c r="ITJ443" s="268"/>
      <c r="ITK443" s="268"/>
      <c r="ITL443" s="268"/>
      <c r="ITM443" s="268"/>
      <c r="ITN443" s="268"/>
      <c r="ITO443" s="268"/>
      <c r="ITP443" s="268"/>
      <c r="ITQ443" s="268"/>
      <c r="ITR443" s="268"/>
      <c r="ITS443" s="268"/>
      <c r="ITT443" s="268"/>
      <c r="ITU443" s="268"/>
      <c r="ITV443" s="268"/>
      <c r="ITW443" s="268"/>
      <c r="ITX443" s="268"/>
      <c r="ITY443" s="268"/>
      <c r="ITZ443" s="268"/>
      <c r="IUA443" s="268"/>
      <c r="IUB443" s="268"/>
      <c r="IUC443" s="268"/>
      <c r="IUD443" s="268"/>
      <c r="IUE443" s="268"/>
      <c r="IUF443" s="268"/>
      <c r="IUG443" s="268"/>
      <c r="IUH443" s="268"/>
      <c r="IUI443" s="268"/>
      <c r="IUJ443" s="268"/>
      <c r="IUK443" s="268"/>
      <c r="IUL443" s="268"/>
      <c r="IUM443" s="268"/>
      <c r="IUN443" s="268"/>
      <c r="IUO443" s="268"/>
      <c r="IUP443" s="268"/>
      <c r="IUQ443" s="268"/>
      <c r="IUR443" s="268"/>
      <c r="IUS443" s="268"/>
      <c r="IUT443" s="268"/>
      <c r="IUU443" s="268"/>
      <c r="IUV443" s="268"/>
      <c r="IUW443" s="268"/>
      <c r="IUX443" s="268"/>
      <c r="IUY443" s="268"/>
      <c r="IUZ443" s="268"/>
      <c r="IVA443" s="268"/>
      <c r="IVB443" s="268"/>
      <c r="IVC443" s="268"/>
      <c r="IVD443" s="268"/>
      <c r="IVE443" s="268"/>
      <c r="IVF443" s="268"/>
      <c r="IVG443" s="268"/>
      <c r="IVH443" s="268"/>
      <c r="IVI443" s="268"/>
      <c r="IVJ443" s="268"/>
      <c r="IVK443" s="268"/>
      <c r="IVL443" s="268"/>
      <c r="IVM443" s="268"/>
      <c r="IVN443" s="268"/>
      <c r="IVO443" s="268"/>
      <c r="IVP443" s="268"/>
      <c r="IVQ443" s="268"/>
      <c r="IVR443" s="268"/>
      <c r="IVS443" s="268"/>
      <c r="IVT443" s="268"/>
      <c r="IVU443" s="268"/>
      <c r="IVV443" s="268"/>
      <c r="IVW443" s="268"/>
      <c r="IVX443" s="268"/>
      <c r="IVY443" s="268"/>
      <c r="IVZ443" s="268"/>
      <c r="IWA443" s="268"/>
      <c r="IWB443" s="268"/>
      <c r="IWC443" s="268"/>
      <c r="IWD443" s="268"/>
      <c r="IWE443" s="268"/>
      <c r="IWF443" s="268"/>
      <c r="IWG443" s="268"/>
      <c r="IWH443" s="268"/>
      <c r="IWI443" s="268"/>
      <c r="IWJ443" s="268"/>
      <c r="IWK443" s="268"/>
      <c r="IWL443" s="268"/>
      <c r="IWM443" s="268"/>
      <c r="IWN443" s="268"/>
      <c r="IWO443" s="268"/>
      <c r="IWP443" s="268"/>
      <c r="IWQ443" s="268"/>
      <c r="IWR443" s="268"/>
      <c r="IWS443" s="268"/>
      <c r="IWT443" s="268"/>
      <c r="IWU443" s="268"/>
      <c r="IWV443" s="268"/>
      <c r="IWW443" s="268"/>
      <c r="IWX443" s="268"/>
      <c r="IWY443" s="268"/>
      <c r="IWZ443" s="268"/>
      <c r="IXA443" s="268"/>
      <c r="IXB443" s="268"/>
      <c r="IXC443" s="268"/>
      <c r="IXD443" s="268"/>
      <c r="IXE443" s="268"/>
      <c r="IXF443" s="268"/>
      <c r="IXG443" s="268"/>
      <c r="IXH443" s="268"/>
      <c r="IXI443" s="268"/>
      <c r="IXJ443" s="268"/>
      <c r="IXK443" s="268"/>
      <c r="IXL443" s="268"/>
      <c r="IXM443" s="268"/>
      <c r="IXN443" s="268"/>
      <c r="IXO443" s="268"/>
      <c r="IXP443" s="268"/>
      <c r="IXQ443" s="268"/>
      <c r="IXR443" s="268"/>
      <c r="IXS443" s="268"/>
      <c r="IXT443" s="268"/>
      <c r="IXU443" s="268"/>
      <c r="IXV443" s="268"/>
      <c r="IXW443" s="268"/>
      <c r="IXX443" s="268"/>
      <c r="IXY443" s="268"/>
      <c r="IXZ443" s="268"/>
      <c r="IYA443" s="268"/>
      <c r="IYB443" s="268"/>
      <c r="IYC443" s="268"/>
      <c r="IYD443" s="268"/>
      <c r="IYE443" s="268"/>
      <c r="IYF443" s="268"/>
      <c r="IYG443" s="268"/>
      <c r="IYH443" s="268"/>
      <c r="IYI443" s="268"/>
      <c r="IYJ443" s="268"/>
      <c r="IYK443" s="268"/>
      <c r="IYL443" s="268"/>
      <c r="IYM443" s="268"/>
      <c r="IYN443" s="268"/>
      <c r="IYO443" s="268"/>
      <c r="IYP443" s="268"/>
      <c r="IYQ443" s="268"/>
      <c r="IYR443" s="268"/>
      <c r="IYS443" s="268"/>
      <c r="IYT443" s="268"/>
      <c r="IYU443" s="268"/>
      <c r="IYV443" s="268"/>
      <c r="IYW443" s="268"/>
      <c r="IYX443" s="268"/>
      <c r="IYY443" s="268"/>
      <c r="IYZ443" s="268"/>
      <c r="IZA443" s="268"/>
      <c r="IZB443" s="268"/>
      <c r="IZC443" s="268"/>
      <c r="IZD443" s="268"/>
      <c r="IZE443" s="268"/>
      <c r="IZF443" s="268"/>
      <c r="IZG443" s="268"/>
      <c r="IZH443" s="268"/>
      <c r="IZI443" s="268"/>
      <c r="IZJ443" s="268"/>
      <c r="IZK443" s="268"/>
      <c r="IZL443" s="268"/>
      <c r="IZM443" s="268"/>
      <c r="IZN443" s="268"/>
      <c r="IZO443" s="268"/>
      <c r="IZP443" s="268"/>
      <c r="IZQ443" s="268"/>
      <c r="IZR443" s="268"/>
      <c r="IZS443" s="268"/>
      <c r="IZT443" s="268"/>
      <c r="IZU443" s="268"/>
      <c r="IZV443" s="268"/>
      <c r="IZW443" s="268"/>
      <c r="IZX443" s="268"/>
      <c r="IZY443" s="268"/>
      <c r="IZZ443" s="268"/>
      <c r="JAA443" s="268"/>
      <c r="JAB443" s="268"/>
      <c r="JAC443" s="268"/>
      <c r="JAD443" s="268"/>
      <c r="JAE443" s="268"/>
      <c r="JAF443" s="268"/>
      <c r="JAG443" s="268"/>
      <c r="JAH443" s="268"/>
      <c r="JAI443" s="268"/>
      <c r="JAJ443" s="268"/>
      <c r="JAK443" s="268"/>
      <c r="JAL443" s="268"/>
      <c r="JAM443" s="268"/>
      <c r="JAN443" s="268"/>
      <c r="JAO443" s="268"/>
      <c r="JAP443" s="268"/>
      <c r="JAQ443" s="268"/>
      <c r="JAR443" s="268"/>
      <c r="JAS443" s="268"/>
      <c r="JAT443" s="268"/>
      <c r="JAU443" s="268"/>
      <c r="JAV443" s="268"/>
      <c r="JAW443" s="268"/>
      <c r="JAX443" s="268"/>
      <c r="JAY443" s="268"/>
      <c r="JAZ443" s="268"/>
      <c r="JBA443" s="268"/>
      <c r="JBB443" s="268"/>
      <c r="JBC443" s="268"/>
      <c r="JBD443" s="268"/>
      <c r="JBE443" s="268"/>
      <c r="JBF443" s="268"/>
      <c r="JBG443" s="268"/>
      <c r="JBH443" s="268"/>
      <c r="JBI443" s="268"/>
      <c r="JBJ443" s="268"/>
      <c r="JBK443" s="268"/>
      <c r="JBL443" s="268"/>
      <c r="JBM443" s="268"/>
      <c r="JBN443" s="268"/>
      <c r="JBO443" s="268"/>
      <c r="JBP443" s="268"/>
      <c r="JBQ443" s="268"/>
      <c r="JBR443" s="268"/>
      <c r="JBS443" s="268"/>
      <c r="JBT443" s="268"/>
      <c r="JBU443" s="268"/>
      <c r="JBV443" s="268"/>
      <c r="JBW443" s="268"/>
      <c r="JBX443" s="268"/>
      <c r="JBY443" s="268"/>
      <c r="JBZ443" s="268"/>
      <c r="JCA443" s="268"/>
      <c r="JCB443" s="268"/>
      <c r="JCC443" s="268"/>
      <c r="JCD443" s="268"/>
      <c r="JCE443" s="268"/>
      <c r="JCF443" s="268"/>
      <c r="JCG443" s="268"/>
      <c r="JCH443" s="268"/>
      <c r="JCI443" s="268"/>
      <c r="JCJ443" s="268"/>
      <c r="JCK443" s="268"/>
      <c r="JCL443" s="268"/>
      <c r="JCM443" s="268"/>
      <c r="JCN443" s="268"/>
      <c r="JCO443" s="268"/>
      <c r="JCP443" s="268"/>
      <c r="JCQ443" s="268"/>
      <c r="JCR443" s="268"/>
      <c r="JCS443" s="268"/>
      <c r="JCT443" s="268"/>
      <c r="JCU443" s="268"/>
      <c r="JCV443" s="268"/>
      <c r="JCW443" s="268"/>
      <c r="JCX443" s="268"/>
      <c r="JCY443" s="268"/>
      <c r="JCZ443" s="268"/>
      <c r="JDA443" s="268"/>
      <c r="JDB443" s="268"/>
      <c r="JDC443" s="268"/>
      <c r="JDD443" s="268"/>
      <c r="JDE443" s="268"/>
      <c r="JDF443" s="268"/>
      <c r="JDG443" s="268"/>
      <c r="JDH443" s="268"/>
      <c r="JDI443" s="268"/>
      <c r="JDJ443" s="268"/>
      <c r="JDK443" s="268"/>
      <c r="JDL443" s="268"/>
      <c r="JDM443" s="274"/>
      <c r="JDN443" s="274"/>
      <c r="JDO443" s="274"/>
      <c r="JDP443" s="274"/>
      <c r="JDQ443" s="274"/>
      <c r="JDR443" s="274"/>
      <c r="JDS443" s="274"/>
      <c r="JDT443" s="274"/>
      <c r="JDU443" s="274"/>
      <c r="JDV443" s="274"/>
      <c r="JDW443" s="274"/>
      <c r="JDX443" s="274"/>
      <c r="JDY443" s="274"/>
      <c r="JDZ443" s="274"/>
      <c r="JEA443" s="274"/>
      <c r="JEB443" s="274"/>
      <c r="JEC443" s="274"/>
      <c r="JED443" s="274"/>
      <c r="JEE443" s="274"/>
      <c r="JEF443" s="274"/>
      <c r="JEG443" s="274"/>
      <c r="JEH443" s="274"/>
      <c r="JEI443" s="274"/>
      <c r="JEJ443" s="274"/>
      <c r="JEK443" s="274"/>
      <c r="JEL443" s="274"/>
      <c r="JEM443" s="274"/>
      <c r="JEN443" s="274"/>
      <c r="JEO443" s="274"/>
      <c r="JEP443" s="274"/>
      <c r="JEQ443" s="274"/>
      <c r="JER443" s="274"/>
      <c r="JES443" s="274"/>
      <c r="JET443" s="274"/>
      <c r="JEU443" s="274"/>
      <c r="JEV443" s="274"/>
      <c r="JEW443" s="274"/>
      <c r="JEX443" s="274"/>
      <c r="JEY443" s="274"/>
      <c r="JEZ443" s="274"/>
      <c r="JFA443" s="274"/>
      <c r="JFB443" s="274"/>
      <c r="JFC443" s="274"/>
      <c r="JFD443" s="274"/>
      <c r="JFE443" s="274"/>
      <c r="JFF443" s="274"/>
      <c r="JFG443" s="274"/>
      <c r="JFH443" s="274"/>
      <c r="JFI443" s="274"/>
      <c r="JFJ443" s="274"/>
      <c r="JFK443" s="274"/>
      <c r="JFL443" s="274"/>
      <c r="JFM443" s="274"/>
      <c r="JFN443" s="274"/>
      <c r="JFO443" s="274"/>
      <c r="JFP443" s="274"/>
      <c r="JFQ443" s="274"/>
      <c r="JFR443" s="274"/>
      <c r="JFS443" s="274"/>
      <c r="JFT443" s="274"/>
      <c r="JFU443" s="274"/>
      <c r="JFV443" s="274"/>
      <c r="JFW443" s="274"/>
      <c r="JFX443" s="274"/>
      <c r="JFY443" s="274"/>
      <c r="JFZ443" s="274"/>
      <c r="JGA443" s="274"/>
      <c r="JGB443" s="274"/>
      <c r="JGC443" s="274"/>
      <c r="JGD443" s="274"/>
      <c r="JGE443" s="274"/>
      <c r="JGF443" s="274"/>
      <c r="JGG443" s="274"/>
      <c r="JGH443" s="274"/>
      <c r="JGI443" s="274"/>
      <c r="JGJ443" s="274"/>
      <c r="JGK443" s="274"/>
      <c r="JGL443" s="274"/>
      <c r="JGM443" s="274"/>
      <c r="JGN443" s="274"/>
      <c r="JGO443" s="274"/>
      <c r="JGP443" s="274"/>
      <c r="JGQ443" s="274"/>
      <c r="JGR443" s="274"/>
      <c r="JGS443" s="274"/>
      <c r="JGT443" s="274"/>
      <c r="JGU443" s="274"/>
      <c r="JGV443" s="274"/>
      <c r="JGW443" s="274"/>
      <c r="JGX443" s="274"/>
      <c r="JGY443" s="274"/>
      <c r="JGZ443" s="274"/>
      <c r="JHA443" s="274"/>
      <c r="JHB443" s="274"/>
      <c r="JHC443" s="274"/>
      <c r="JHD443" s="274"/>
      <c r="JHE443" s="274"/>
      <c r="JHF443" s="274"/>
      <c r="JHG443" s="274"/>
      <c r="JHH443" s="274"/>
      <c r="JHI443" s="274"/>
      <c r="JHJ443" s="274"/>
      <c r="JHK443" s="274"/>
      <c r="JHL443" s="274"/>
      <c r="JHM443" s="274"/>
      <c r="JHN443" s="274"/>
      <c r="JHO443" s="274"/>
      <c r="JHP443" s="274"/>
      <c r="JHQ443" s="274"/>
      <c r="JHR443" s="274"/>
      <c r="JHS443" s="274"/>
      <c r="JHT443" s="274"/>
      <c r="JHU443" s="274"/>
      <c r="JHV443" s="274"/>
      <c r="JHW443" s="274"/>
      <c r="JHX443" s="274"/>
      <c r="JHY443" s="274"/>
      <c r="JHZ443" s="274"/>
      <c r="JIA443" s="274"/>
      <c r="JIB443" s="274"/>
      <c r="JIC443" s="274"/>
      <c r="JID443" s="274"/>
      <c r="JIE443" s="274"/>
      <c r="JIF443" s="274"/>
      <c r="JIG443" s="274"/>
      <c r="JIH443" s="274"/>
      <c r="JII443" s="274"/>
      <c r="JIJ443" s="274"/>
      <c r="JIK443" s="274"/>
      <c r="JIL443" s="274"/>
      <c r="JIM443" s="274"/>
      <c r="JIN443" s="274"/>
      <c r="JIO443" s="274"/>
      <c r="JIP443" s="274"/>
      <c r="JIQ443" s="274"/>
      <c r="JIR443" s="274"/>
      <c r="JIS443" s="274"/>
      <c r="JIT443" s="274"/>
      <c r="JIU443" s="274"/>
      <c r="JIV443" s="274"/>
      <c r="JIW443" s="274"/>
      <c r="JIX443" s="274"/>
      <c r="JIY443" s="274"/>
      <c r="JIZ443" s="274"/>
      <c r="JJA443" s="274"/>
      <c r="JJB443" s="274"/>
      <c r="JJC443" s="274"/>
      <c r="JJD443" s="274"/>
      <c r="JJE443" s="274"/>
      <c r="JJF443" s="274"/>
      <c r="JJG443" s="274"/>
      <c r="JJH443" s="274"/>
      <c r="JJI443" s="274"/>
    </row>
    <row r="444" spans="1:7029" ht="14.45" hidden="1" customHeight="1" x14ac:dyDescent="0.2">
      <c r="A444" s="275">
        <v>115</v>
      </c>
      <c r="B444" s="240" t="s">
        <v>1582</v>
      </c>
      <c r="C444" s="236" t="s">
        <v>1391</v>
      </c>
      <c r="D444" s="110">
        <f>VLOOKUP(C444,TLine_Cost,2,FALSE)</f>
        <v>12460842.809999999</v>
      </c>
      <c r="E444" s="110">
        <f>VLOOKUP(C444,TLine_Cost,4,FALSE)</f>
        <v>12328499.66</v>
      </c>
      <c r="F444" s="280" t="s">
        <v>35</v>
      </c>
      <c r="G444" s="275"/>
      <c r="H444" s="275" t="s">
        <v>1583</v>
      </c>
      <c r="I444" s="275"/>
      <c r="J444" s="295" t="s">
        <v>1584</v>
      </c>
      <c r="K444" s="348">
        <f t="shared" si="643"/>
        <v>4197.3365254736837</v>
      </c>
      <c r="L444" s="350">
        <f t="shared" si="644"/>
        <v>4152.757780210527</v>
      </c>
      <c r="M444" s="127">
        <f>SUM(K444:K445)</f>
        <v>507353.05251663155</v>
      </c>
      <c r="N444" s="240" t="s">
        <v>338</v>
      </c>
      <c r="O444" s="295" t="s">
        <v>330</v>
      </c>
      <c r="P444" s="240"/>
      <c r="Q444" s="240"/>
      <c r="R444" s="240"/>
      <c r="S444" s="240"/>
      <c r="T444" s="296">
        <v>115</v>
      </c>
      <c r="U444" s="275">
        <v>1</v>
      </c>
      <c r="V444" s="297">
        <v>8.0000000000000002E-3</v>
      </c>
      <c r="W444" s="297">
        <v>23.75</v>
      </c>
      <c r="X444" s="128">
        <f t="shared" si="602"/>
        <v>1</v>
      </c>
      <c r="Y444" s="128">
        <f t="shared" si="607"/>
        <v>0</v>
      </c>
      <c r="Z444" s="135">
        <f t="shared" si="646"/>
        <v>0</v>
      </c>
      <c r="AA444" s="135">
        <f t="shared" si="647"/>
        <v>0</v>
      </c>
      <c r="AB444" s="128">
        <f t="shared" si="608"/>
        <v>1</v>
      </c>
      <c r="AC444" s="135">
        <f t="shared" si="648"/>
        <v>4197.3365254736837</v>
      </c>
      <c r="AD444" s="135">
        <f t="shared" si="649"/>
        <v>4152.757780210527</v>
      </c>
      <c r="AE444" s="240" t="s">
        <v>330</v>
      </c>
      <c r="AF444" s="275">
        <v>526</v>
      </c>
      <c r="AG444" s="275">
        <v>100</v>
      </c>
      <c r="AH444" s="48">
        <f t="shared" si="650"/>
        <v>8.0000000000000002E-3</v>
      </c>
      <c r="AI444" s="274"/>
      <c r="AJ444" s="274"/>
      <c r="AK444" s="274"/>
      <c r="AL444" s="268"/>
      <c r="AM444" s="268"/>
      <c r="AN444" s="268"/>
      <c r="AO444" s="268"/>
      <c r="AP444" s="268"/>
      <c r="AQ444" s="268"/>
      <c r="AR444" s="268"/>
      <c r="AS444" s="268"/>
      <c r="AT444" s="268"/>
      <c r="AU444" s="268"/>
      <c r="AV444" s="268"/>
      <c r="AW444" s="268"/>
      <c r="AX444" s="268"/>
      <c r="AY444" s="268"/>
      <c r="AZ444" s="268"/>
      <c r="BA444" s="268"/>
      <c r="BB444" s="268"/>
      <c r="BC444" s="268"/>
      <c r="BD444" s="268"/>
      <c r="BE444" s="268"/>
      <c r="BF444" s="268"/>
      <c r="BG444" s="268"/>
      <c r="BH444" s="268"/>
      <c r="BI444" s="268"/>
      <c r="BJ444" s="268"/>
      <c r="BK444" s="268"/>
      <c r="BL444" s="268"/>
      <c r="BM444" s="268"/>
      <c r="BN444" s="268"/>
      <c r="BO444" s="268"/>
      <c r="BP444" s="268"/>
      <c r="BQ444" s="268"/>
      <c r="BR444" s="268"/>
      <c r="BS444" s="268"/>
      <c r="BT444" s="268"/>
      <c r="BU444" s="268"/>
      <c r="BV444" s="268"/>
      <c r="BW444" s="268"/>
      <c r="BX444" s="268"/>
      <c r="BY444" s="268"/>
      <c r="BZ444" s="268"/>
      <c r="CA444" s="268"/>
      <c r="CB444" s="268"/>
      <c r="CC444" s="268"/>
      <c r="CD444" s="268"/>
      <c r="CE444" s="268"/>
      <c r="CF444" s="268"/>
      <c r="CG444" s="268"/>
      <c r="CH444" s="268"/>
      <c r="CI444" s="268"/>
      <c r="CJ444" s="268"/>
      <c r="CK444" s="268"/>
      <c r="CL444" s="268"/>
      <c r="CM444" s="268"/>
      <c r="CN444" s="268"/>
      <c r="CO444" s="268"/>
      <c r="CP444" s="268"/>
      <c r="CQ444" s="268"/>
      <c r="CR444" s="268"/>
      <c r="CS444" s="268"/>
      <c r="CT444" s="268"/>
      <c r="CU444" s="268"/>
      <c r="CV444" s="268"/>
      <c r="CW444" s="268"/>
      <c r="CX444" s="268"/>
      <c r="CY444" s="268"/>
      <c r="CZ444" s="268"/>
      <c r="DA444" s="268"/>
      <c r="DB444" s="268"/>
      <c r="DC444" s="268"/>
      <c r="DD444" s="268"/>
      <c r="DE444" s="268"/>
      <c r="DF444" s="268"/>
      <c r="DG444" s="268"/>
      <c r="DH444" s="268"/>
      <c r="DI444" s="268"/>
      <c r="DJ444" s="268"/>
      <c r="DK444" s="268"/>
      <c r="DL444" s="268"/>
      <c r="DM444" s="268"/>
      <c r="DN444" s="268"/>
      <c r="DO444" s="268"/>
      <c r="DP444" s="268"/>
      <c r="DQ444" s="268"/>
      <c r="DR444" s="268"/>
      <c r="DS444" s="268"/>
      <c r="DT444" s="268"/>
      <c r="DU444" s="268"/>
      <c r="DV444" s="268"/>
      <c r="DW444" s="268"/>
      <c r="DX444" s="268"/>
      <c r="DY444" s="268"/>
      <c r="DZ444" s="268"/>
      <c r="EA444" s="268"/>
      <c r="EB444" s="268"/>
      <c r="EC444" s="268"/>
      <c r="ED444" s="268"/>
      <c r="EE444" s="268"/>
      <c r="EF444" s="268"/>
      <c r="EG444" s="268"/>
      <c r="EH444" s="268"/>
      <c r="EI444" s="268"/>
      <c r="EJ444" s="268"/>
      <c r="EK444" s="268"/>
      <c r="EL444" s="268"/>
      <c r="EM444" s="268"/>
      <c r="EN444" s="268"/>
      <c r="EO444" s="268"/>
      <c r="EP444" s="268"/>
      <c r="EQ444" s="268"/>
      <c r="ER444" s="268"/>
      <c r="ES444" s="268"/>
      <c r="ET444" s="268"/>
      <c r="EU444" s="268"/>
      <c r="EV444" s="268"/>
      <c r="EW444" s="268"/>
      <c r="EX444" s="268"/>
      <c r="EY444" s="268"/>
      <c r="EZ444" s="268"/>
      <c r="FA444" s="268"/>
      <c r="FB444" s="268"/>
      <c r="FC444" s="268"/>
      <c r="FD444" s="268"/>
      <c r="FE444" s="268"/>
      <c r="FF444" s="268"/>
      <c r="FG444" s="268"/>
      <c r="FH444" s="268"/>
      <c r="FI444" s="268"/>
      <c r="FJ444" s="268"/>
      <c r="FK444" s="268"/>
      <c r="FL444" s="268"/>
      <c r="FM444" s="268"/>
      <c r="FN444" s="268"/>
      <c r="FO444" s="268"/>
      <c r="FP444" s="268"/>
      <c r="FQ444" s="268"/>
      <c r="FR444" s="268"/>
      <c r="FS444" s="268"/>
      <c r="FT444" s="268"/>
      <c r="FU444" s="268"/>
      <c r="FV444" s="268"/>
      <c r="FW444" s="268"/>
      <c r="FX444" s="268"/>
      <c r="FY444" s="268"/>
      <c r="FZ444" s="268"/>
      <c r="GA444" s="268"/>
      <c r="GB444" s="268"/>
      <c r="GC444" s="268"/>
      <c r="GD444" s="268"/>
      <c r="GE444" s="268"/>
      <c r="GF444" s="268"/>
      <c r="GG444" s="268"/>
      <c r="GH444" s="268"/>
      <c r="GI444" s="268"/>
      <c r="GJ444" s="268"/>
      <c r="GK444" s="268"/>
      <c r="GL444" s="268"/>
      <c r="GM444" s="268"/>
      <c r="GN444" s="268"/>
      <c r="GO444" s="268"/>
      <c r="GP444" s="268"/>
      <c r="GQ444" s="268"/>
      <c r="GR444" s="268"/>
      <c r="GS444" s="268"/>
      <c r="GT444" s="268"/>
      <c r="GU444" s="268"/>
      <c r="GV444" s="268"/>
      <c r="GW444" s="268"/>
      <c r="GX444" s="268"/>
      <c r="GY444" s="268"/>
      <c r="GZ444" s="268"/>
      <c r="HA444" s="268"/>
      <c r="HB444" s="268"/>
      <c r="HC444" s="268"/>
      <c r="HD444" s="268"/>
      <c r="HE444" s="268"/>
      <c r="HF444" s="268"/>
      <c r="HG444" s="268"/>
      <c r="HH444" s="268"/>
      <c r="HI444" s="268"/>
      <c r="HJ444" s="268"/>
      <c r="HK444" s="268"/>
      <c r="HL444" s="268"/>
      <c r="HM444" s="268"/>
      <c r="HN444" s="268"/>
      <c r="HO444" s="268"/>
      <c r="HP444" s="268"/>
      <c r="HQ444" s="268"/>
      <c r="HR444" s="268"/>
      <c r="HS444" s="268"/>
      <c r="HT444" s="268"/>
      <c r="HU444" s="268"/>
      <c r="HV444" s="268"/>
      <c r="HW444" s="268"/>
      <c r="HX444" s="268"/>
      <c r="HY444" s="268"/>
      <c r="HZ444" s="268"/>
      <c r="IA444" s="268"/>
      <c r="IB444" s="268"/>
      <c r="IC444" s="268"/>
      <c r="ID444" s="268"/>
      <c r="IE444" s="268"/>
      <c r="IF444" s="268"/>
      <c r="IG444" s="268"/>
      <c r="IH444" s="268"/>
      <c r="II444" s="268"/>
      <c r="IJ444" s="268"/>
      <c r="IK444" s="268"/>
      <c r="IL444" s="268"/>
      <c r="IM444" s="268"/>
      <c r="IN444" s="268"/>
      <c r="IO444" s="268"/>
      <c r="IP444" s="268"/>
      <c r="IQ444" s="268"/>
      <c r="IR444" s="268"/>
      <c r="IS444" s="268"/>
      <c r="IT444" s="268"/>
      <c r="IU444" s="268"/>
      <c r="IV444" s="268"/>
      <c r="IW444" s="268"/>
      <c r="IX444" s="268"/>
      <c r="IY444" s="268"/>
      <c r="IZ444" s="268"/>
      <c r="JA444" s="268"/>
      <c r="JB444" s="268"/>
      <c r="JC444" s="268"/>
      <c r="JD444" s="268"/>
      <c r="JE444" s="268"/>
      <c r="JF444" s="268"/>
      <c r="JG444" s="268"/>
      <c r="JH444" s="268"/>
      <c r="JI444" s="268"/>
      <c r="JJ444" s="268"/>
      <c r="JK444" s="268"/>
      <c r="JL444" s="268"/>
      <c r="JM444" s="268"/>
      <c r="JN444" s="268"/>
      <c r="JO444" s="268"/>
      <c r="JP444" s="268"/>
      <c r="JQ444" s="268"/>
      <c r="JR444" s="268"/>
      <c r="JS444" s="268"/>
      <c r="JT444" s="268"/>
      <c r="JU444" s="268"/>
      <c r="JV444" s="268"/>
      <c r="JW444" s="268"/>
      <c r="JX444" s="268"/>
      <c r="JY444" s="268"/>
      <c r="JZ444" s="268"/>
      <c r="KA444" s="268"/>
      <c r="KB444" s="268"/>
      <c r="KC444" s="268"/>
      <c r="KD444" s="268"/>
      <c r="KE444" s="268"/>
      <c r="KF444" s="268"/>
      <c r="KG444" s="268"/>
      <c r="KH444" s="268"/>
      <c r="KI444" s="268"/>
      <c r="KJ444" s="268"/>
      <c r="KK444" s="268"/>
      <c r="KL444" s="268"/>
      <c r="KM444" s="268"/>
      <c r="KN444" s="268"/>
      <c r="KO444" s="268"/>
      <c r="KP444" s="268"/>
      <c r="KQ444" s="268"/>
      <c r="KR444" s="268"/>
      <c r="KS444" s="268"/>
      <c r="KT444" s="268"/>
      <c r="KU444" s="268"/>
      <c r="KV444" s="268"/>
      <c r="KW444" s="268"/>
      <c r="KX444" s="268"/>
      <c r="KY444" s="268"/>
      <c r="KZ444" s="268"/>
      <c r="LA444" s="268"/>
      <c r="LB444" s="268"/>
      <c r="LC444" s="268"/>
      <c r="LD444" s="268"/>
      <c r="LE444" s="268"/>
      <c r="LF444" s="268"/>
      <c r="LG444" s="268"/>
      <c r="LH444" s="268"/>
      <c r="LI444" s="268"/>
      <c r="LJ444" s="268"/>
      <c r="LK444" s="268"/>
      <c r="LL444" s="268"/>
      <c r="LM444" s="268"/>
      <c r="LN444" s="268"/>
      <c r="LO444" s="268"/>
      <c r="LP444" s="268"/>
      <c r="LQ444" s="268"/>
      <c r="LR444" s="268"/>
      <c r="LS444" s="268"/>
      <c r="LT444" s="268"/>
      <c r="LU444" s="268"/>
      <c r="LV444" s="268"/>
      <c r="LW444" s="268"/>
      <c r="LX444" s="268"/>
      <c r="LY444" s="268"/>
      <c r="LZ444" s="268"/>
      <c r="MA444" s="268"/>
      <c r="MB444" s="268"/>
      <c r="MC444" s="268"/>
      <c r="MD444" s="268"/>
      <c r="ME444" s="268"/>
      <c r="MF444" s="268"/>
      <c r="MG444" s="268"/>
      <c r="MH444" s="268"/>
      <c r="MI444" s="268"/>
      <c r="MJ444" s="268"/>
      <c r="MK444" s="268"/>
      <c r="ML444" s="268"/>
      <c r="MM444" s="268"/>
      <c r="MN444" s="268"/>
      <c r="MO444" s="268"/>
      <c r="MP444" s="268"/>
      <c r="MQ444" s="268"/>
      <c r="MR444" s="268"/>
      <c r="MS444" s="268"/>
      <c r="MT444" s="268"/>
      <c r="MU444" s="268"/>
      <c r="MV444" s="268"/>
      <c r="MW444" s="268"/>
      <c r="MX444" s="268"/>
      <c r="MY444" s="268"/>
      <c r="MZ444" s="268"/>
      <c r="NA444" s="268"/>
      <c r="NB444" s="268"/>
      <c r="NC444" s="268"/>
      <c r="ND444" s="268"/>
      <c r="NE444" s="268"/>
      <c r="NF444" s="268"/>
      <c r="NG444" s="268"/>
      <c r="NH444" s="268"/>
      <c r="NI444" s="268"/>
      <c r="NJ444" s="268"/>
      <c r="NK444" s="268"/>
      <c r="NL444" s="268"/>
      <c r="NM444" s="268"/>
      <c r="NN444" s="268"/>
      <c r="NO444" s="268"/>
      <c r="NP444" s="268"/>
      <c r="NQ444" s="268"/>
      <c r="NR444" s="268"/>
      <c r="NS444" s="268"/>
      <c r="NT444" s="268"/>
      <c r="NU444" s="268"/>
      <c r="NV444" s="268"/>
      <c r="NW444" s="268"/>
      <c r="NX444" s="268"/>
      <c r="NY444" s="268"/>
      <c r="NZ444" s="268"/>
      <c r="OA444" s="268"/>
      <c r="OB444" s="268"/>
      <c r="OC444" s="268"/>
      <c r="OD444" s="268"/>
      <c r="OE444" s="268"/>
      <c r="OF444" s="268"/>
      <c r="OG444" s="268"/>
      <c r="OH444" s="268"/>
      <c r="OI444" s="268"/>
      <c r="OJ444" s="268"/>
      <c r="OK444" s="268"/>
      <c r="OL444" s="268"/>
      <c r="OM444" s="268"/>
      <c r="ON444" s="268"/>
      <c r="OO444" s="268"/>
      <c r="OP444" s="268"/>
      <c r="OQ444" s="268"/>
      <c r="OR444" s="268"/>
      <c r="OS444" s="268"/>
      <c r="OT444" s="268"/>
      <c r="OU444" s="268"/>
      <c r="OV444" s="268"/>
      <c r="OW444" s="268"/>
      <c r="OX444" s="268"/>
      <c r="OY444" s="268"/>
      <c r="OZ444" s="268"/>
      <c r="PA444" s="268"/>
      <c r="PB444" s="268"/>
      <c r="PC444" s="268"/>
      <c r="PD444" s="268"/>
      <c r="PE444" s="268"/>
      <c r="PF444" s="268"/>
      <c r="PG444" s="268"/>
      <c r="PH444" s="268"/>
      <c r="PI444" s="268"/>
      <c r="PJ444" s="268"/>
      <c r="PK444" s="268"/>
      <c r="PL444" s="268"/>
      <c r="PM444" s="268"/>
      <c r="PN444" s="268"/>
      <c r="PO444" s="268"/>
      <c r="PP444" s="268"/>
      <c r="PQ444" s="268"/>
      <c r="PR444" s="268"/>
      <c r="PS444" s="268"/>
      <c r="PT444" s="268"/>
      <c r="PU444" s="268"/>
      <c r="PV444" s="268"/>
      <c r="PW444" s="268"/>
      <c r="PX444" s="268"/>
      <c r="PY444" s="268"/>
      <c r="PZ444" s="268"/>
      <c r="QA444" s="268"/>
      <c r="QB444" s="268"/>
      <c r="QC444" s="268"/>
      <c r="QD444" s="268"/>
      <c r="QE444" s="268"/>
      <c r="QF444" s="268"/>
      <c r="QG444" s="268"/>
      <c r="QH444" s="268"/>
      <c r="QI444" s="268"/>
      <c r="QJ444" s="268"/>
      <c r="QK444" s="268"/>
      <c r="QL444" s="268"/>
      <c r="QM444" s="268"/>
      <c r="QN444" s="268"/>
      <c r="QO444" s="268"/>
      <c r="QP444" s="268"/>
      <c r="QQ444" s="268"/>
      <c r="QR444" s="268"/>
      <c r="QS444" s="268"/>
      <c r="QT444" s="268"/>
      <c r="QU444" s="268"/>
      <c r="QV444" s="268"/>
      <c r="QW444" s="268"/>
      <c r="QX444" s="268"/>
      <c r="QY444" s="268"/>
      <c r="QZ444" s="268"/>
      <c r="RA444" s="268"/>
      <c r="RB444" s="268"/>
      <c r="RC444" s="268"/>
      <c r="RD444" s="268"/>
      <c r="RE444" s="268"/>
      <c r="RF444" s="268"/>
      <c r="RG444" s="268"/>
      <c r="RH444" s="268"/>
      <c r="RI444" s="268"/>
      <c r="RJ444" s="268"/>
      <c r="RK444" s="268"/>
      <c r="RL444" s="268"/>
      <c r="RM444" s="268"/>
      <c r="RN444" s="268"/>
      <c r="RO444" s="268"/>
      <c r="RP444" s="268"/>
      <c r="RQ444" s="268"/>
      <c r="RR444" s="268"/>
      <c r="RS444" s="268"/>
      <c r="RT444" s="268"/>
      <c r="RU444" s="268"/>
      <c r="RV444" s="268"/>
      <c r="RW444" s="268"/>
      <c r="RX444" s="268"/>
      <c r="RY444" s="268"/>
      <c r="RZ444" s="268"/>
      <c r="SA444" s="268"/>
      <c r="SB444" s="268"/>
      <c r="SC444" s="268"/>
      <c r="SD444" s="268"/>
      <c r="SE444" s="268"/>
      <c r="SF444" s="268"/>
      <c r="SG444" s="268"/>
      <c r="SH444" s="268"/>
      <c r="SI444" s="268"/>
      <c r="SJ444" s="268"/>
      <c r="SK444" s="268"/>
      <c r="SL444" s="268"/>
      <c r="SM444" s="268"/>
      <c r="SN444" s="268"/>
      <c r="SO444" s="268"/>
      <c r="SP444" s="268"/>
      <c r="SQ444" s="268"/>
      <c r="SR444" s="268"/>
      <c r="SS444" s="268"/>
      <c r="ST444" s="268"/>
      <c r="SU444" s="268"/>
      <c r="SV444" s="268"/>
      <c r="SW444" s="268"/>
      <c r="SX444" s="268"/>
      <c r="SY444" s="268"/>
      <c r="SZ444" s="268"/>
      <c r="TA444" s="268"/>
      <c r="TB444" s="268"/>
      <c r="TC444" s="268"/>
      <c r="TD444" s="268"/>
      <c r="TE444" s="268"/>
      <c r="TF444" s="268"/>
      <c r="TG444" s="268"/>
      <c r="TH444" s="268"/>
      <c r="TI444" s="268"/>
      <c r="TJ444" s="268"/>
      <c r="TK444" s="268"/>
      <c r="TL444" s="268"/>
      <c r="TM444" s="268"/>
      <c r="TN444" s="268"/>
      <c r="TO444" s="268"/>
      <c r="TP444" s="268"/>
      <c r="TQ444" s="268"/>
      <c r="TR444" s="268"/>
      <c r="TS444" s="268"/>
      <c r="TT444" s="268"/>
      <c r="TU444" s="268"/>
      <c r="TV444" s="268"/>
      <c r="TW444" s="268"/>
      <c r="TX444" s="268"/>
      <c r="TY444" s="268"/>
      <c r="TZ444" s="268"/>
      <c r="UA444" s="268"/>
      <c r="UB444" s="268"/>
      <c r="UC444" s="268"/>
      <c r="UD444" s="268"/>
      <c r="UE444" s="268"/>
      <c r="UF444" s="268"/>
      <c r="UG444" s="268"/>
      <c r="UH444" s="268"/>
      <c r="UI444" s="268"/>
      <c r="UJ444" s="268"/>
      <c r="UK444" s="268"/>
      <c r="UL444" s="268"/>
      <c r="UM444" s="268"/>
      <c r="UN444" s="268"/>
      <c r="UO444" s="268"/>
      <c r="UP444" s="268"/>
      <c r="UQ444" s="268"/>
      <c r="UR444" s="268"/>
      <c r="US444" s="268"/>
      <c r="UT444" s="268"/>
      <c r="UU444" s="268"/>
      <c r="UV444" s="268"/>
      <c r="UW444" s="268"/>
      <c r="UX444" s="268"/>
      <c r="UY444" s="268"/>
      <c r="UZ444" s="268"/>
      <c r="VA444" s="268"/>
      <c r="VB444" s="268"/>
      <c r="VC444" s="268"/>
      <c r="VD444" s="268"/>
      <c r="VE444" s="268"/>
      <c r="VF444" s="268"/>
      <c r="VG444" s="268"/>
      <c r="VH444" s="268"/>
      <c r="VI444" s="268"/>
      <c r="VJ444" s="268"/>
      <c r="VK444" s="268"/>
      <c r="VL444" s="268"/>
      <c r="VM444" s="268"/>
      <c r="VN444" s="268"/>
      <c r="VO444" s="268"/>
      <c r="VP444" s="268"/>
      <c r="VQ444" s="268"/>
      <c r="VR444" s="268"/>
      <c r="VS444" s="268"/>
      <c r="VT444" s="268"/>
      <c r="VU444" s="268"/>
      <c r="VV444" s="268"/>
      <c r="VW444" s="268"/>
      <c r="VX444" s="268"/>
      <c r="VY444" s="268"/>
      <c r="VZ444" s="268"/>
      <c r="WA444" s="268"/>
      <c r="WB444" s="268"/>
      <c r="WC444" s="268"/>
      <c r="WD444" s="268"/>
      <c r="WE444" s="268"/>
      <c r="WF444" s="268"/>
      <c r="WG444" s="268"/>
      <c r="WH444" s="268"/>
      <c r="WI444" s="268"/>
      <c r="WJ444" s="268"/>
      <c r="WK444" s="268"/>
      <c r="WL444" s="268"/>
      <c r="WM444" s="268"/>
      <c r="WN444" s="268"/>
      <c r="WO444" s="268"/>
      <c r="WP444" s="268"/>
      <c r="WQ444" s="268"/>
      <c r="WR444" s="268"/>
      <c r="WS444" s="268"/>
      <c r="WT444" s="268"/>
      <c r="WU444" s="268"/>
      <c r="WV444" s="268"/>
      <c r="WW444" s="268"/>
      <c r="WX444" s="268"/>
      <c r="WY444" s="268"/>
      <c r="WZ444" s="268"/>
      <c r="XA444" s="268"/>
      <c r="XB444" s="268"/>
      <c r="XC444" s="268"/>
      <c r="XD444" s="268"/>
      <c r="XE444" s="268"/>
      <c r="XF444" s="268"/>
      <c r="XG444" s="268"/>
      <c r="XH444" s="268"/>
      <c r="XI444" s="268"/>
      <c r="XJ444" s="268"/>
      <c r="XK444" s="268"/>
      <c r="XL444" s="268"/>
      <c r="XM444" s="268"/>
      <c r="XN444" s="268"/>
      <c r="XO444" s="268"/>
      <c r="XP444" s="268"/>
      <c r="XQ444" s="268"/>
      <c r="XR444" s="268"/>
      <c r="XS444" s="268"/>
      <c r="XT444" s="268"/>
      <c r="XU444" s="268"/>
      <c r="XV444" s="268"/>
      <c r="XW444" s="268"/>
      <c r="XX444" s="268"/>
      <c r="XY444" s="268"/>
      <c r="XZ444" s="268"/>
      <c r="YA444" s="268"/>
      <c r="YB444" s="268"/>
      <c r="YC444" s="268"/>
      <c r="YD444" s="268"/>
      <c r="YE444" s="268"/>
      <c r="YF444" s="268"/>
      <c r="YG444" s="268"/>
      <c r="YH444" s="268"/>
      <c r="YI444" s="268"/>
      <c r="YJ444" s="268"/>
      <c r="YK444" s="268"/>
      <c r="YL444" s="268"/>
      <c r="YM444" s="268"/>
      <c r="YN444" s="268"/>
      <c r="YO444" s="268"/>
      <c r="YP444" s="268"/>
      <c r="YQ444" s="268"/>
      <c r="YR444" s="268"/>
      <c r="YS444" s="268"/>
      <c r="YT444" s="268"/>
      <c r="YU444" s="268"/>
      <c r="YV444" s="268"/>
      <c r="YW444" s="268"/>
      <c r="YX444" s="268"/>
      <c r="YY444" s="268"/>
      <c r="YZ444" s="268"/>
      <c r="ZA444" s="268"/>
      <c r="ZB444" s="268"/>
      <c r="ZC444" s="268"/>
      <c r="ZD444" s="268"/>
      <c r="ZE444" s="268"/>
      <c r="ZF444" s="268"/>
      <c r="ZG444" s="268"/>
      <c r="ZH444" s="268"/>
      <c r="ZI444" s="268"/>
      <c r="ZJ444" s="268"/>
      <c r="ZK444" s="268"/>
      <c r="ZL444" s="268"/>
      <c r="ZM444" s="268"/>
      <c r="ZN444" s="268"/>
      <c r="ZO444" s="268"/>
      <c r="ZP444" s="268"/>
      <c r="ZQ444" s="268"/>
      <c r="ZR444" s="268"/>
      <c r="ZS444" s="268"/>
      <c r="ZT444" s="268"/>
      <c r="ZU444" s="268"/>
      <c r="ZV444" s="268"/>
      <c r="ZW444" s="268"/>
      <c r="ZX444" s="268"/>
      <c r="ZY444" s="268"/>
      <c r="ZZ444" s="268"/>
      <c r="AAA444" s="268"/>
      <c r="AAB444" s="268"/>
      <c r="AAC444" s="268"/>
      <c r="AAD444" s="268"/>
      <c r="AAE444" s="268"/>
      <c r="AAF444" s="268"/>
      <c r="AAG444" s="268"/>
      <c r="AAH444" s="268"/>
      <c r="AAI444" s="268"/>
      <c r="AAJ444" s="268"/>
      <c r="AAK444" s="268"/>
      <c r="AAL444" s="268"/>
      <c r="AAM444" s="268"/>
      <c r="AAN444" s="268"/>
      <c r="AAO444" s="268"/>
      <c r="AAP444" s="268"/>
      <c r="AAQ444" s="268"/>
      <c r="AAR444" s="268"/>
      <c r="AAS444" s="268"/>
      <c r="AAT444" s="268"/>
      <c r="AAU444" s="268"/>
      <c r="AAV444" s="268"/>
      <c r="AAW444" s="268"/>
      <c r="AAX444" s="268"/>
      <c r="AAY444" s="268"/>
      <c r="AAZ444" s="268"/>
      <c r="ABA444" s="268"/>
      <c r="ABB444" s="268"/>
      <c r="ABC444" s="268"/>
      <c r="ABD444" s="268"/>
      <c r="ABE444" s="268"/>
      <c r="ABF444" s="268"/>
      <c r="ABG444" s="268"/>
      <c r="ABH444" s="268"/>
      <c r="ABI444" s="268"/>
      <c r="ABJ444" s="268"/>
      <c r="ABK444" s="268"/>
      <c r="ABL444" s="268"/>
      <c r="ABM444" s="268"/>
      <c r="ABN444" s="268"/>
      <c r="ABO444" s="268"/>
      <c r="ABP444" s="268"/>
      <c r="ABQ444" s="268"/>
      <c r="ABR444" s="268"/>
      <c r="ABS444" s="268"/>
      <c r="ABT444" s="268"/>
      <c r="ABU444" s="268"/>
      <c r="ABV444" s="268"/>
      <c r="ABW444" s="268"/>
      <c r="ABX444" s="268"/>
      <c r="ABY444" s="268"/>
      <c r="ABZ444" s="268"/>
      <c r="ACA444" s="268"/>
      <c r="ACB444" s="268"/>
      <c r="ACC444" s="268"/>
      <c r="ACD444" s="268"/>
      <c r="ACE444" s="268"/>
      <c r="ACF444" s="268"/>
      <c r="ACG444" s="268"/>
      <c r="ACH444" s="268"/>
      <c r="ACI444" s="268"/>
      <c r="ACJ444" s="268"/>
      <c r="ACK444" s="268"/>
      <c r="ACL444" s="268"/>
      <c r="ACM444" s="268"/>
      <c r="ACN444" s="268"/>
      <c r="ACO444" s="268"/>
      <c r="ACP444" s="268"/>
      <c r="ACQ444" s="268"/>
      <c r="ACR444" s="268"/>
      <c r="ACS444" s="268"/>
      <c r="ACT444" s="268"/>
      <c r="ACU444" s="268"/>
      <c r="ACV444" s="268"/>
      <c r="ACW444" s="268"/>
      <c r="ACX444" s="268"/>
      <c r="ACY444" s="268"/>
      <c r="ACZ444" s="268"/>
      <c r="ADA444" s="268"/>
      <c r="ADB444" s="268"/>
      <c r="ADC444" s="268"/>
      <c r="ADD444" s="268"/>
      <c r="ADE444" s="268"/>
      <c r="ADF444" s="268"/>
      <c r="ADG444" s="268"/>
      <c r="ADH444" s="268"/>
      <c r="ADI444" s="268"/>
      <c r="ADJ444" s="268"/>
      <c r="ADK444" s="268"/>
      <c r="ADL444" s="268"/>
      <c r="ADM444" s="268"/>
      <c r="ADN444" s="268"/>
      <c r="ADO444" s="268"/>
      <c r="ADP444" s="268"/>
      <c r="ADQ444" s="268"/>
      <c r="ADR444" s="268"/>
      <c r="ADS444" s="268"/>
      <c r="ADT444" s="268"/>
      <c r="ADU444" s="268"/>
      <c r="ADV444" s="268"/>
      <c r="ADW444" s="268"/>
      <c r="ADX444" s="268"/>
      <c r="ADY444" s="268"/>
      <c r="ADZ444" s="268"/>
      <c r="AEA444" s="268"/>
      <c r="AEB444" s="268"/>
      <c r="AEC444" s="268"/>
      <c r="AED444" s="268"/>
      <c r="AEE444" s="268"/>
      <c r="AEF444" s="268"/>
      <c r="AEG444" s="268"/>
      <c r="AEH444" s="268"/>
      <c r="AEI444" s="268"/>
      <c r="AEJ444" s="268"/>
      <c r="AEK444" s="268"/>
      <c r="AEL444" s="268"/>
      <c r="AEM444" s="268"/>
      <c r="AEN444" s="268"/>
      <c r="AEO444" s="268"/>
      <c r="AEP444" s="268"/>
      <c r="AEQ444" s="268"/>
      <c r="AER444" s="268"/>
      <c r="AES444" s="268"/>
      <c r="AET444" s="268"/>
      <c r="AEU444" s="268"/>
      <c r="AEV444" s="268"/>
      <c r="AEW444" s="268"/>
      <c r="AEX444" s="268"/>
      <c r="AEY444" s="268"/>
      <c r="AEZ444" s="268"/>
      <c r="AFA444" s="268"/>
      <c r="AFB444" s="268"/>
      <c r="AFC444" s="268"/>
      <c r="AFD444" s="268"/>
      <c r="AFE444" s="268"/>
      <c r="AFF444" s="268"/>
      <c r="AFG444" s="268"/>
      <c r="AFH444" s="268"/>
      <c r="AFI444" s="268"/>
      <c r="AFJ444" s="268"/>
      <c r="AFK444" s="268"/>
      <c r="AFL444" s="268"/>
      <c r="AFM444" s="268"/>
      <c r="AFN444" s="268"/>
      <c r="AFO444" s="268"/>
      <c r="AFP444" s="268"/>
      <c r="AFQ444" s="268"/>
      <c r="AFR444" s="268"/>
      <c r="AFS444" s="268"/>
      <c r="AFT444" s="268"/>
      <c r="AFU444" s="268"/>
      <c r="AFV444" s="268"/>
      <c r="AFW444" s="268"/>
      <c r="AFX444" s="268"/>
      <c r="AFY444" s="268"/>
      <c r="AFZ444" s="268"/>
      <c r="AGA444" s="268"/>
      <c r="AGB444" s="268"/>
      <c r="AGC444" s="268"/>
      <c r="AGD444" s="268"/>
      <c r="AGE444" s="268"/>
      <c r="AGF444" s="268"/>
      <c r="AGG444" s="268"/>
      <c r="AGH444" s="268"/>
      <c r="AGI444" s="268"/>
      <c r="AGJ444" s="268"/>
      <c r="AGK444" s="268"/>
      <c r="AGL444" s="268"/>
      <c r="AGM444" s="268"/>
      <c r="AGN444" s="268"/>
      <c r="AGO444" s="268"/>
      <c r="AGP444" s="268"/>
      <c r="AGQ444" s="268"/>
      <c r="AGR444" s="268"/>
      <c r="AGS444" s="268"/>
      <c r="AGT444" s="268"/>
      <c r="AGU444" s="268"/>
      <c r="AGV444" s="268"/>
      <c r="AGW444" s="268"/>
      <c r="AGX444" s="268"/>
      <c r="AGY444" s="268"/>
      <c r="AGZ444" s="268"/>
      <c r="AHA444" s="268"/>
      <c r="AHB444" s="268"/>
      <c r="AHC444" s="268"/>
      <c r="AHD444" s="268"/>
      <c r="AHE444" s="268"/>
      <c r="AHF444" s="268"/>
      <c r="AHG444" s="268"/>
      <c r="AHH444" s="268"/>
      <c r="AHI444" s="268"/>
      <c r="AHJ444" s="268"/>
      <c r="AHK444" s="268"/>
      <c r="AHL444" s="268"/>
      <c r="AHM444" s="268"/>
      <c r="AHN444" s="268"/>
      <c r="AHO444" s="268"/>
      <c r="AHP444" s="268"/>
      <c r="AHQ444" s="268"/>
      <c r="AHR444" s="268"/>
      <c r="AHS444" s="268"/>
      <c r="AHT444" s="268"/>
      <c r="AHU444" s="268"/>
      <c r="AHV444" s="268"/>
      <c r="AHW444" s="268"/>
      <c r="AHX444" s="268"/>
      <c r="AHY444" s="268"/>
      <c r="AHZ444" s="268"/>
      <c r="AIA444" s="268"/>
      <c r="AIB444" s="268"/>
      <c r="AIC444" s="268"/>
      <c r="AID444" s="268"/>
      <c r="AIE444" s="268"/>
      <c r="AIF444" s="268"/>
      <c r="AIG444" s="268"/>
      <c r="AIH444" s="268"/>
      <c r="AII444" s="268"/>
      <c r="AIJ444" s="268"/>
      <c r="AIK444" s="268"/>
      <c r="AIL444" s="268"/>
      <c r="AIM444" s="268"/>
      <c r="AIN444" s="268"/>
      <c r="AIO444" s="268"/>
      <c r="AIP444" s="268"/>
      <c r="AIQ444" s="268"/>
      <c r="AIR444" s="268"/>
      <c r="AIS444" s="268"/>
      <c r="AIT444" s="268"/>
      <c r="AIU444" s="268"/>
      <c r="AIV444" s="268"/>
      <c r="AIW444" s="268"/>
      <c r="AIX444" s="268"/>
      <c r="AIY444" s="268"/>
      <c r="AIZ444" s="268"/>
      <c r="AJA444" s="268"/>
      <c r="AJB444" s="268"/>
      <c r="AJC444" s="268"/>
      <c r="AJD444" s="268"/>
      <c r="AJE444" s="268"/>
      <c r="AJF444" s="268"/>
      <c r="AJG444" s="268"/>
      <c r="AJH444" s="268"/>
      <c r="AJI444" s="268"/>
      <c r="AJJ444" s="268"/>
      <c r="AJK444" s="268"/>
      <c r="AJL444" s="268"/>
      <c r="AJM444" s="268"/>
      <c r="AJN444" s="268"/>
      <c r="AJO444" s="268"/>
      <c r="AJP444" s="268"/>
      <c r="AJQ444" s="268"/>
      <c r="AJR444" s="268"/>
      <c r="AJS444" s="268"/>
      <c r="AJT444" s="268"/>
      <c r="AJU444" s="268"/>
      <c r="AJV444" s="268"/>
      <c r="AJW444" s="268"/>
      <c r="AJX444" s="268"/>
      <c r="AJY444" s="268"/>
      <c r="AJZ444" s="268"/>
      <c r="AKA444" s="268"/>
      <c r="AKB444" s="268"/>
      <c r="AKC444" s="268"/>
      <c r="AKD444" s="268"/>
      <c r="AKE444" s="268"/>
      <c r="AKF444" s="268"/>
      <c r="AKG444" s="268"/>
      <c r="AKH444" s="268"/>
      <c r="AKI444" s="268"/>
      <c r="AKJ444" s="268"/>
      <c r="AKK444" s="268"/>
      <c r="AKL444" s="268"/>
      <c r="AKM444" s="268"/>
      <c r="AKN444" s="268"/>
      <c r="AKO444" s="268"/>
      <c r="AKP444" s="268"/>
      <c r="AKQ444" s="268"/>
      <c r="AKR444" s="268"/>
      <c r="AKS444" s="268"/>
      <c r="AKT444" s="268"/>
      <c r="AKU444" s="268"/>
      <c r="AKV444" s="268"/>
      <c r="AKW444" s="268"/>
      <c r="AKX444" s="268"/>
      <c r="AKY444" s="268"/>
      <c r="AKZ444" s="268"/>
      <c r="ALA444" s="268"/>
      <c r="ALB444" s="268"/>
      <c r="ALC444" s="268"/>
      <c r="ALD444" s="268"/>
      <c r="ALE444" s="268"/>
      <c r="ALF444" s="268"/>
      <c r="ALG444" s="268"/>
      <c r="ALH444" s="268"/>
      <c r="ALI444" s="268"/>
      <c r="ALJ444" s="268"/>
      <c r="ALK444" s="268"/>
      <c r="ALL444" s="268"/>
      <c r="ALM444" s="268"/>
      <c r="ALN444" s="268"/>
      <c r="ALO444" s="268"/>
      <c r="ALP444" s="268"/>
      <c r="ALQ444" s="268"/>
      <c r="ALR444" s="268"/>
      <c r="ALS444" s="268"/>
      <c r="ALT444" s="268"/>
      <c r="ALU444" s="268"/>
      <c r="ALV444" s="268"/>
      <c r="ALW444" s="268"/>
      <c r="ALX444" s="268"/>
      <c r="ALY444" s="268"/>
      <c r="ALZ444" s="268"/>
      <c r="AMA444" s="268"/>
      <c r="AMB444" s="268"/>
      <c r="AMC444" s="268"/>
      <c r="AMD444" s="268"/>
      <c r="AME444" s="268"/>
      <c r="AMF444" s="268"/>
      <c r="AMG444" s="268"/>
      <c r="AMH444" s="268"/>
      <c r="AMI444" s="268"/>
      <c r="AMJ444" s="268"/>
      <c r="AMK444" s="268"/>
      <c r="AML444" s="268"/>
      <c r="AMM444" s="268"/>
      <c r="AMN444" s="268"/>
      <c r="AMO444" s="268"/>
      <c r="AMP444" s="268"/>
      <c r="AMQ444" s="268"/>
      <c r="AMR444" s="268"/>
      <c r="AMS444" s="268"/>
      <c r="AMT444" s="268"/>
      <c r="AMU444" s="268"/>
      <c r="AMV444" s="268"/>
      <c r="AMW444" s="268"/>
      <c r="AMX444" s="268"/>
      <c r="AMY444" s="268"/>
      <c r="AMZ444" s="268"/>
      <c r="ANA444" s="268"/>
      <c r="ANB444" s="268"/>
      <c r="ANC444" s="268"/>
      <c r="AND444" s="268"/>
      <c r="ANE444" s="268"/>
      <c r="ANF444" s="268"/>
      <c r="ANG444" s="268"/>
      <c r="ANH444" s="268"/>
      <c r="ANI444" s="268"/>
      <c r="ANJ444" s="268"/>
      <c r="ANK444" s="268"/>
      <c r="ANL444" s="268"/>
      <c r="ANM444" s="268"/>
      <c r="ANN444" s="268"/>
      <c r="ANO444" s="268"/>
      <c r="ANP444" s="268"/>
      <c r="ANQ444" s="268"/>
      <c r="ANR444" s="268"/>
      <c r="ANS444" s="268"/>
      <c r="ANT444" s="268"/>
      <c r="ANU444" s="268"/>
      <c r="ANV444" s="268"/>
      <c r="ANW444" s="268"/>
      <c r="ANX444" s="268"/>
      <c r="ANY444" s="268"/>
      <c r="ANZ444" s="268"/>
      <c r="AOA444" s="268"/>
      <c r="AOB444" s="268"/>
      <c r="AOC444" s="268"/>
      <c r="AOD444" s="268"/>
      <c r="AOE444" s="268"/>
      <c r="AOF444" s="268"/>
      <c r="AOG444" s="268"/>
      <c r="AOH444" s="268"/>
      <c r="AOI444" s="268"/>
      <c r="AOJ444" s="268"/>
      <c r="AOK444" s="268"/>
      <c r="AOL444" s="268"/>
      <c r="AOM444" s="268"/>
      <c r="AON444" s="268"/>
      <c r="AOO444" s="268"/>
      <c r="AOP444" s="268"/>
      <c r="AOQ444" s="268"/>
      <c r="AOR444" s="268"/>
      <c r="AOS444" s="268"/>
      <c r="AOT444" s="268"/>
      <c r="AOU444" s="268"/>
      <c r="AOV444" s="268"/>
      <c r="AOW444" s="268"/>
      <c r="AOX444" s="268"/>
      <c r="AOY444" s="268"/>
      <c r="AOZ444" s="268"/>
      <c r="APA444" s="268"/>
      <c r="APB444" s="268"/>
      <c r="APC444" s="268"/>
      <c r="APD444" s="268"/>
      <c r="APE444" s="268"/>
      <c r="APF444" s="268"/>
      <c r="APG444" s="268"/>
      <c r="APH444" s="268"/>
      <c r="API444" s="268"/>
      <c r="APJ444" s="268"/>
      <c r="APK444" s="268"/>
      <c r="APL444" s="268"/>
      <c r="APM444" s="268"/>
      <c r="APN444" s="268"/>
      <c r="APO444" s="268"/>
      <c r="APP444" s="268"/>
      <c r="APQ444" s="268"/>
      <c r="APR444" s="268"/>
      <c r="APS444" s="268"/>
      <c r="APT444" s="268"/>
      <c r="APU444" s="268"/>
      <c r="APV444" s="268"/>
      <c r="APW444" s="268"/>
      <c r="APX444" s="268"/>
      <c r="APY444" s="268"/>
      <c r="APZ444" s="268"/>
      <c r="AQA444" s="268"/>
      <c r="AQB444" s="268"/>
      <c r="AQC444" s="268"/>
      <c r="AQD444" s="268"/>
      <c r="AQE444" s="268"/>
      <c r="AQF444" s="268"/>
      <c r="AQG444" s="268"/>
      <c r="AQH444" s="268"/>
      <c r="AQI444" s="268"/>
      <c r="AQJ444" s="268"/>
      <c r="AQK444" s="268"/>
      <c r="AQL444" s="268"/>
      <c r="AQM444" s="268"/>
      <c r="AQN444" s="268"/>
      <c r="AQO444" s="268"/>
      <c r="AQP444" s="268"/>
      <c r="AQQ444" s="268"/>
      <c r="AQR444" s="268"/>
      <c r="AQS444" s="268"/>
      <c r="AQT444" s="268"/>
      <c r="AQU444" s="268"/>
      <c r="AQV444" s="268"/>
      <c r="AQW444" s="268"/>
      <c r="AQX444" s="268"/>
      <c r="AQY444" s="268"/>
      <c r="AQZ444" s="268"/>
      <c r="ARA444" s="268"/>
      <c r="ARB444" s="268"/>
      <c r="ARC444" s="268"/>
      <c r="ARD444" s="268"/>
      <c r="ARE444" s="268"/>
      <c r="ARF444" s="268"/>
      <c r="ARG444" s="268"/>
      <c r="ARH444" s="268"/>
      <c r="ARI444" s="268"/>
      <c r="ARJ444" s="268"/>
      <c r="ARK444" s="268"/>
      <c r="ARL444" s="268"/>
      <c r="ARM444" s="268"/>
      <c r="ARN444" s="268"/>
      <c r="ARO444" s="268"/>
      <c r="ARP444" s="268"/>
      <c r="ARQ444" s="268"/>
      <c r="ARR444" s="268"/>
      <c r="ARS444" s="268"/>
      <c r="ART444" s="268"/>
      <c r="ARU444" s="268"/>
      <c r="ARV444" s="268"/>
      <c r="ARW444" s="268"/>
      <c r="ARX444" s="268"/>
      <c r="ARY444" s="268"/>
      <c r="ARZ444" s="268"/>
      <c r="ASA444" s="268"/>
      <c r="ASB444" s="268"/>
      <c r="ASC444" s="268"/>
      <c r="ASD444" s="268"/>
      <c r="ASE444" s="268"/>
      <c r="ASF444" s="268"/>
      <c r="ASG444" s="268"/>
      <c r="ASH444" s="268"/>
      <c r="ASI444" s="268"/>
      <c r="ASJ444" s="268"/>
      <c r="ASK444" s="268"/>
      <c r="ASL444" s="268"/>
      <c r="ASM444" s="268"/>
      <c r="ASN444" s="268"/>
      <c r="ASO444" s="268"/>
      <c r="ASP444" s="268"/>
      <c r="ASQ444" s="268"/>
      <c r="ASR444" s="268"/>
      <c r="ASS444" s="268"/>
      <c r="AST444" s="268"/>
      <c r="ASU444" s="268"/>
      <c r="ASV444" s="268"/>
      <c r="ASW444" s="268"/>
      <c r="ASX444" s="268"/>
      <c r="ASY444" s="268"/>
      <c r="ASZ444" s="268"/>
      <c r="ATA444" s="268"/>
      <c r="ATB444" s="268"/>
      <c r="ATC444" s="268"/>
      <c r="ATD444" s="268"/>
      <c r="ATE444" s="268"/>
      <c r="ATF444" s="268"/>
      <c r="ATG444" s="268"/>
      <c r="ATH444" s="268"/>
      <c r="ATI444" s="268"/>
      <c r="ATJ444" s="268"/>
      <c r="ATK444" s="268"/>
      <c r="ATL444" s="268"/>
      <c r="ATM444" s="268"/>
      <c r="ATN444" s="268"/>
      <c r="ATO444" s="268"/>
      <c r="ATP444" s="268"/>
      <c r="ATQ444" s="268"/>
      <c r="ATR444" s="268"/>
      <c r="ATS444" s="268"/>
      <c r="ATT444" s="268"/>
      <c r="ATU444" s="268"/>
      <c r="ATV444" s="268"/>
      <c r="ATW444" s="268"/>
      <c r="ATX444" s="268"/>
      <c r="ATY444" s="268"/>
      <c r="ATZ444" s="268"/>
      <c r="AUA444" s="268"/>
      <c r="AUB444" s="268"/>
      <c r="AUC444" s="268"/>
      <c r="AUD444" s="268"/>
      <c r="AUE444" s="268"/>
      <c r="AUF444" s="268"/>
      <c r="AUG444" s="268"/>
      <c r="AUH444" s="268"/>
      <c r="AUI444" s="268"/>
      <c r="AUJ444" s="268"/>
      <c r="AUK444" s="268"/>
      <c r="AUL444" s="268"/>
      <c r="AUM444" s="268"/>
      <c r="AUN444" s="268"/>
      <c r="AUO444" s="268"/>
      <c r="AUP444" s="268"/>
      <c r="AUQ444" s="268"/>
      <c r="AUR444" s="268"/>
      <c r="AUS444" s="268"/>
      <c r="AUT444" s="268"/>
      <c r="AUU444" s="268"/>
      <c r="AUV444" s="268"/>
      <c r="AUW444" s="268"/>
      <c r="AUX444" s="268"/>
      <c r="AUY444" s="268"/>
      <c r="AUZ444" s="268"/>
      <c r="AVA444" s="268"/>
      <c r="AVB444" s="268"/>
      <c r="AVC444" s="268"/>
      <c r="AVD444" s="268"/>
      <c r="AVE444" s="268"/>
      <c r="AVF444" s="268"/>
      <c r="AVG444" s="268"/>
      <c r="AVH444" s="268"/>
      <c r="AVI444" s="268"/>
      <c r="AVJ444" s="268"/>
      <c r="AVK444" s="268"/>
      <c r="AVL444" s="268"/>
      <c r="AVM444" s="268"/>
      <c r="AVN444" s="268"/>
      <c r="AVO444" s="268"/>
      <c r="AVP444" s="268"/>
      <c r="AVQ444" s="268"/>
      <c r="AVR444" s="268"/>
      <c r="AVS444" s="268"/>
      <c r="AVT444" s="268"/>
      <c r="AVU444" s="268"/>
      <c r="AVV444" s="268"/>
      <c r="AVW444" s="268"/>
      <c r="AVX444" s="268"/>
      <c r="AVY444" s="268"/>
      <c r="AVZ444" s="268"/>
      <c r="AWA444" s="268"/>
      <c r="AWB444" s="268"/>
      <c r="AWC444" s="268"/>
      <c r="AWD444" s="268"/>
      <c r="AWE444" s="268"/>
      <c r="AWF444" s="268"/>
      <c r="AWG444" s="268"/>
      <c r="AWH444" s="268"/>
      <c r="AWI444" s="268"/>
      <c r="AWJ444" s="268"/>
      <c r="AWK444" s="268"/>
      <c r="AWL444" s="268"/>
      <c r="AWM444" s="268"/>
      <c r="AWN444" s="268"/>
      <c r="AWO444" s="268"/>
      <c r="AWP444" s="268"/>
      <c r="AWQ444" s="268"/>
      <c r="AWR444" s="268"/>
      <c r="AWS444" s="268"/>
      <c r="AWT444" s="268"/>
      <c r="AWU444" s="268"/>
      <c r="AWV444" s="268"/>
      <c r="AWW444" s="268"/>
      <c r="AWX444" s="268"/>
      <c r="AWY444" s="268"/>
      <c r="AWZ444" s="268"/>
      <c r="AXA444" s="268"/>
      <c r="AXB444" s="268"/>
      <c r="AXC444" s="268"/>
      <c r="AXD444" s="268"/>
      <c r="AXE444" s="268"/>
      <c r="AXF444" s="268"/>
      <c r="AXG444" s="268"/>
      <c r="AXH444" s="268"/>
      <c r="AXI444" s="268"/>
      <c r="AXJ444" s="268"/>
      <c r="AXK444" s="268"/>
      <c r="AXL444" s="268"/>
      <c r="AXM444" s="268"/>
      <c r="AXN444" s="268"/>
      <c r="AXO444" s="268"/>
      <c r="AXP444" s="268"/>
      <c r="AXQ444" s="268"/>
      <c r="AXR444" s="268"/>
      <c r="AXS444" s="268"/>
      <c r="AXT444" s="268"/>
      <c r="AXU444" s="268"/>
      <c r="AXV444" s="268"/>
      <c r="AXW444" s="268"/>
      <c r="AXX444" s="268"/>
      <c r="AXY444" s="268"/>
      <c r="AXZ444" s="268"/>
      <c r="AYA444" s="268"/>
      <c r="AYB444" s="268"/>
      <c r="AYC444" s="268"/>
      <c r="AYD444" s="268"/>
      <c r="AYE444" s="268"/>
      <c r="AYF444" s="268"/>
      <c r="AYG444" s="268"/>
      <c r="AYH444" s="268"/>
      <c r="AYI444" s="268"/>
      <c r="AYJ444" s="268"/>
      <c r="AYK444" s="268"/>
      <c r="AYL444" s="268"/>
      <c r="AYM444" s="268"/>
      <c r="AYN444" s="268"/>
      <c r="AYO444" s="268"/>
      <c r="AYP444" s="268"/>
      <c r="AYQ444" s="268"/>
      <c r="AYR444" s="268"/>
      <c r="AYS444" s="268"/>
      <c r="AYT444" s="268"/>
      <c r="AYU444" s="268"/>
      <c r="AYV444" s="268"/>
      <c r="AYW444" s="268"/>
      <c r="AYX444" s="268"/>
      <c r="AYY444" s="268"/>
      <c r="AYZ444" s="268"/>
      <c r="AZA444" s="268"/>
      <c r="AZB444" s="268"/>
      <c r="AZC444" s="268"/>
      <c r="AZD444" s="268"/>
      <c r="AZE444" s="268"/>
      <c r="AZF444" s="268"/>
      <c r="AZG444" s="268"/>
      <c r="AZH444" s="268"/>
      <c r="AZI444" s="268"/>
      <c r="AZJ444" s="268"/>
      <c r="AZK444" s="268"/>
      <c r="AZL444" s="268"/>
      <c r="AZM444" s="268"/>
      <c r="AZN444" s="268"/>
      <c r="AZO444" s="268"/>
      <c r="AZP444" s="268"/>
      <c r="AZQ444" s="268"/>
      <c r="AZR444" s="268"/>
      <c r="AZS444" s="268"/>
      <c r="AZT444" s="268"/>
      <c r="AZU444" s="268"/>
      <c r="AZV444" s="268"/>
      <c r="AZW444" s="268"/>
      <c r="AZX444" s="268"/>
      <c r="AZY444" s="268"/>
      <c r="AZZ444" s="268"/>
      <c r="BAA444" s="268"/>
      <c r="BAB444" s="268"/>
      <c r="BAC444" s="268"/>
      <c r="BAD444" s="268"/>
      <c r="BAE444" s="268"/>
      <c r="BAF444" s="268"/>
      <c r="BAG444" s="268"/>
      <c r="BAH444" s="268"/>
      <c r="BAI444" s="268"/>
      <c r="BAJ444" s="268"/>
      <c r="BAK444" s="268"/>
      <c r="BAL444" s="268"/>
      <c r="BAM444" s="268"/>
      <c r="BAN444" s="268"/>
      <c r="BAO444" s="268"/>
      <c r="BAP444" s="268"/>
      <c r="BAQ444" s="268"/>
      <c r="BAR444" s="268"/>
      <c r="BAS444" s="268"/>
      <c r="BAT444" s="268"/>
      <c r="BAU444" s="268"/>
      <c r="BAV444" s="268"/>
      <c r="BAW444" s="268"/>
      <c r="BAX444" s="268"/>
      <c r="BAY444" s="268"/>
      <c r="BAZ444" s="268"/>
      <c r="BBA444" s="268"/>
      <c r="BBB444" s="268"/>
      <c r="BBC444" s="268"/>
      <c r="BBD444" s="268"/>
      <c r="BBE444" s="268"/>
      <c r="BBF444" s="268"/>
      <c r="BBG444" s="268"/>
      <c r="BBH444" s="268"/>
      <c r="BBI444" s="268"/>
      <c r="BBJ444" s="268"/>
      <c r="BBK444" s="268"/>
      <c r="BBL444" s="268"/>
      <c r="BBM444" s="268"/>
      <c r="BBN444" s="268"/>
      <c r="BBO444" s="268"/>
      <c r="BBP444" s="268"/>
      <c r="BBQ444" s="268"/>
      <c r="BBR444" s="268"/>
      <c r="BBS444" s="268"/>
      <c r="BBT444" s="268"/>
      <c r="BBU444" s="268"/>
      <c r="BBV444" s="268"/>
      <c r="BBW444" s="268"/>
      <c r="BBX444" s="268"/>
      <c r="BBY444" s="268"/>
      <c r="BBZ444" s="268"/>
      <c r="BCA444" s="268"/>
      <c r="BCB444" s="268"/>
      <c r="BCC444" s="268"/>
      <c r="BCD444" s="268"/>
      <c r="BCE444" s="268"/>
      <c r="BCF444" s="268"/>
      <c r="BCG444" s="268"/>
      <c r="BCH444" s="268"/>
      <c r="BCI444" s="268"/>
      <c r="BCJ444" s="268"/>
      <c r="BCK444" s="268"/>
      <c r="BCL444" s="268"/>
      <c r="BCM444" s="268"/>
      <c r="BCN444" s="268"/>
      <c r="BCO444" s="268"/>
      <c r="BCP444" s="268"/>
      <c r="BCQ444" s="268"/>
      <c r="BCR444" s="268"/>
      <c r="BCS444" s="268"/>
      <c r="BCT444" s="268"/>
      <c r="BCU444" s="268"/>
      <c r="BCV444" s="268"/>
      <c r="BCW444" s="268"/>
      <c r="BCX444" s="268"/>
      <c r="BCY444" s="268"/>
      <c r="BCZ444" s="268"/>
      <c r="BDA444" s="268"/>
      <c r="BDB444" s="268"/>
      <c r="BDC444" s="268"/>
      <c r="BDD444" s="268"/>
      <c r="BDE444" s="268"/>
      <c r="BDF444" s="268"/>
      <c r="BDG444" s="268"/>
      <c r="BDH444" s="268"/>
      <c r="BDI444" s="268"/>
      <c r="BDJ444" s="268"/>
      <c r="BDK444" s="268"/>
      <c r="BDL444" s="268"/>
      <c r="BDM444" s="268"/>
      <c r="BDN444" s="268"/>
      <c r="BDO444" s="268"/>
      <c r="BDP444" s="268"/>
      <c r="BDQ444" s="268"/>
      <c r="BDR444" s="268"/>
      <c r="BDS444" s="268"/>
      <c r="BDT444" s="268"/>
      <c r="BDU444" s="268"/>
      <c r="BDV444" s="268"/>
      <c r="BDW444" s="268"/>
      <c r="BDX444" s="268"/>
      <c r="BDY444" s="268"/>
      <c r="BDZ444" s="268"/>
      <c r="BEA444" s="268"/>
      <c r="BEB444" s="268"/>
      <c r="BEC444" s="268"/>
      <c r="BED444" s="268"/>
      <c r="BEE444" s="268"/>
      <c r="BEF444" s="268"/>
      <c r="BEG444" s="268"/>
      <c r="BEH444" s="268"/>
      <c r="BEI444" s="268"/>
      <c r="BEJ444" s="268"/>
      <c r="BEK444" s="268"/>
      <c r="BEL444" s="268"/>
      <c r="BEM444" s="268"/>
      <c r="BEN444" s="268"/>
      <c r="BEO444" s="268"/>
      <c r="BEP444" s="268"/>
      <c r="BEQ444" s="268"/>
      <c r="BER444" s="268"/>
      <c r="BES444" s="268"/>
      <c r="BET444" s="268"/>
      <c r="BEU444" s="268"/>
      <c r="BEV444" s="268"/>
      <c r="BEW444" s="268"/>
      <c r="BEX444" s="268"/>
      <c r="BEY444" s="268"/>
      <c r="BEZ444" s="268"/>
      <c r="BFA444" s="268"/>
      <c r="BFB444" s="268"/>
      <c r="BFC444" s="268"/>
      <c r="BFD444" s="268"/>
      <c r="BFE444" s="268"/>
      <c r="BFF444" s="268"/>
      <c r="BFG444" s="268"/>
      <c r="BFH444" s="268"/>
      <c r="BFI444" s="268"/>
      <c r="BFJ444" s="268"/>
      <c r="BFK444" s="268"/>
      <c r="BFL444" s="268"/>
      <c r="BFM444" s="268"/>
      <c r="BFN444" s="268"/>
      <c r="BFO444" s="268"/>
      <c r="BFP444" s="268"/>
      <c r="BFQ444" s="268"/>
      <c r="BFR444" s="268"/>
      <c r="BFS444" s="268"/>
      <c r="BFT444" s="268"/>
      <c r="BFU444" s="268"/>
      <c r="BFV444" s="268"/>
      <c r="BFW444" s="268"/>
      <c r="BFX444" s="268"/>
      <c r="BFY444" s="268"/>
      <c r="BFZ444" s="268"/>
      <c r="BGA444" s="268"/>
      <c r="BGB444" s="268"/>
      <c r="BGC444" s="268"/>
      <c r="BGD444" s="268"/>
      <c r="BGE444" s="268"/>
      <c r="BGF444" s="268"/>
      <c r="BGG444" s="268"/>
      <c r="BGH444" s="268"/>
      <c r="BGI444" s="268"/>
      <c r="BGJ444" s="268"/>
      <c r="BGK444" s="268"/>
      <c r="BGL444" s="268"/>
      <c r="BGM444" s="268"/>
      <c r="BGN444" s="268"/>
      <c r="BGO444" s="268"/>
      <c r="BGP444" s="268"/>
      <c r="BGQ444" s="268"/>
      <c r="BGR444" s="268"/>
      <c r="BGS444" s="268"/>
      <c r="BGT444" s="268"/>
      <c r="BGU444" s="268"/>
      <c r="BGV444" s="268"/>
      <c r="BGW444" s="268"/>
      <c r="BGX444" s="268"/>
      <c r="BGY444" s="268"/>
      <c r="BGZ444" s="268"/>
      <c r="BHA444" s="268"/>
      <c r="BHB444" s="268"/>
      <c r="BHC444" s="268"/>
      <c r="BHD444" s="268"/>
      <c r="BHE444" s="268"/>
      <c r="BHF444" s="268"/>
      <c r="BHG444" s="268"/>
      <c r="BHH444" s="268"/>
      <c r="BHI444" s="268"/>
      <c r="BHJ444" s="268"/>
      <c r="BHK444" s="268"/>
      <c r="BHL444" s="268"/>
      <c r="BHM444" s="268"/>
      <c r="BHN444" s="268"/>
      <c r="BHO444" s="268"/>
      <c r="BHP444" s="268"/>
      <c r="BHQ444" s="268"/>
      <c r="BHR444" s="268"/>
      <c r="BHS444" s="268"/>
      <c r="BHT444" s="268"/>
      <c r="BHU444" s="268"/>
      <c r="BHV444" s="268"/>
      <c r="BHW444" s="268"/>
      <c r="BHX444" s="268"/>
      <c r="BHY444" s="268"/>
      <c r="BHZ444" s="268"/>
      <c r="BIA444" s="268"/>
      <c r="BIB444" s="268"/>
      <c r="BIC444" s="268"/>
      <c r="BID444" s="268"/>
      <c r="BIE444" s="268"/>
      <c r="BIF444" s="268"/>
      <c r="BIG444" s="268"/>
      <c r="BIH444" s="268"/>
      <c r="BII444" s="268"/>
      <c r="BIJ444" s="268"/>
      <c r="BIK444" s="268"/>
      <c r="BIL444" s="268"/>
      <c r="BIM444" s="268"/>
      <c r="BIN444" s="268"/>
      <c r="BIO444" s="268"/>
      <c r="BIP444" s="268"/>
      <c r="BIQ444" s="268"/>
      <c r="BIR444" s="268"/>
      <c r="BIS444" s="268"/>
      <c r="BIT444" s="268"/>
      <c r="BIU444" s="268"/>
      <c r="BIV444" s="268"/>
      <c r="BIW444" s="268"/>
      <c r="BIX444" s="268"/>
      <c r="BIY444" s="268"/>
      <c r="BIZ444" s="268"/>
      <c r="BJA444" s="268"/>
      <c r="BJB444" s="268"/>
      <c r="BJC444" s="268"/>
      <c r="BJD444" s="268"/>
      <c r="BJE444" s="268"/>
      <c r="BJF444" s="268"/>
      <c r="BJG444" s="268"/>
      <c r="BJH444" s="268"/>
      <c r="BJI444" s="268"/>
      <c r="BJJ444" s="268"/>
      <c r="BJK444" s="268"/>
      <c r="BJL444" s="268"/>
      <c r="BJM444" s="268"/>
      <c r="BJN444" s="268"/>
      <c r="BJO444" s="268"/>
      <c r="BJP444" s="268"/>
      <c r="BJQ444" s="268"/>
      <c r="BJR444" s="268"/>
      <c r="BJS444" s="268"/>
      <c r="BJT444" s="268"/>
      <c r="BJU444" s="268"/>
      <c r="BJV444" s="268"/>
      <c r="BJW444" s="268"/>
      <c r="BJX444" s="268"/>
      <c r="BJY444" s="268"/>
      <c r="BJZ444" s="268"/>
      <c r="BKA444" s="268"/>
      <c r="BKB444" s="268"/>
      <c r="BKC444" s="268"/>
      <c r="BKD444" s="268"/>
      <c r="BKE444" s="268"/>
      <c r="BKF444" s="268"/>
      <c r="BKG444" s="268"/>
      <c r="BKH444" s="268"/>
      <c r="BKI444" s="268"/>
      <c r="BKJ444" s="268"/>
      <c r="BKK444" s="268"/>
      <c r="BKL444" s="268"/>
      <c r="BKM444" s="268"/>
      <c r="BKN444" s="268"/>
      <c r="BKO444" s="268"/>
      <c r="BKP444" s="268"/>
      <c r="BKQ444" s="268"/>
      <c r="BKR444" s="268"/>
      <c r="BKS444" s="268"/>
      <c r="BKT444" s="268"/>
      <c r="BKU444" s="268"/>
      <c r="BKV444" s="268"/>
      <c r="BKW444" s="268"/>
      <c r="BKX444" s="268"/>
      <c r="BKY444" s="268"/>
      <c r="BKZ444" s="268"/>
      <c r="BLA444" s="268"/>
      <c r="BLB444" s="268"/>
      <c r="BLC444" s="268"/>
      <c r="BLD444" s="268"/>
      <c r="BLE444" s="268"/>
      <c r="BLF444" s="268"/>
      <c r="BLG444" s="268"/>
      <c r="BLH444" s="268"/>
      <c r="BLI444" s="268"/>
      <c r="BLJ444" s="268"/>
      <c r="BLK444" s="268"/>
      <c r="BLL444" s="268"/>
      <c r="BLM444" s="268"/>
      <c r="BLN444" s="268"/>
      <c r="BLO444" s="268"/>
      <c r="BLP444" s="268"/>
      <c r="BLQ444" s="268"/>
      <c r="BLR444" s="268"/>
      <c r="BLS444" s="268"/>
      <c r="BLT444" s="268"/>
      <c r="BLU444" s="268"/>
      <c r="BLV444" s="268"/>
      <c r="BLW444" s="268"/>
      <c r="BLX444" s="268"/>
      <c r="BLY444" s="268"/>
      <c r="BLZ444" s="268"/>
      <c r="BMA444" s="268"/>
      <c r="BMB444" s="268"/>
      <c r="BMC444" s="268"/>
      <c r="BMD444" s="268"/>
      <c r="BME444" s="268"/>
      <c r="BMF444" s="268"/>
      <c r="BMG444" s="268"/>
      <c r="BMH444" s="268"/>
      <c r="BMI444" s="268"/>
      <c r="BMJ444" s="268"/>
      <c r="BMK444" s="268"/>
      <c r="BML444" s="268"/>
      <c r="BMM444" s="268"/>
      <c r="BMN444" s="268"/>
      <c r="BMO444" s="268"/>
      <c r="BMP444" s="268"/>
      <c r="BMQ444" s="268"/>
      <c r="BMR444" s="268"/>
      <c r="BMS444" s="268"/>
      <c r="BMT444" s="268"/>
      <c r="BMU444" s="268"/>
      <c r="BMV444" s="268"/>
      <c r="BMW444" s="268"/>
      <c r="BMX444" s="268"/>
      <c r="BMY444" s="268"/>
      <c r="BMZ444" s="268"/>
      <c r="BNA444" s="268"/>
      <c r="BNB444" s="268"/>
      <c r="BNC444" s="268"/>
      <c r="BND444" s="268"/>
      <c r="BNE444" s="268"/>
      <c r="BNF444" s="268"/>
      <c r="BNG444" s="268"/>
      <c r="BNH444" s="268"/>
      <c r="BNI444" s="268"/>
      <c r="BNJ444" s="268"/>
      <c r="BNK444" s="268"/>
      <c r="BNL444" s="268"/>
      <c r="BNM444" s="268"/>
      <c r="BNN444" s="268"/>
      <c r="BNO444" s="268"/>
      <c r="BNP444" s="268"/>
      <c r="BNQ444" s="268"/>
      <c r="BNR444" s="268"/>
      <c r="BNS444" s="268"/>
      <c r="BNT444" s="268"/>
      <c r="BNU444" s="268"/>
      <c r="BNV444" s="268"/>
      <c r="BNW444" s="268"/>
      <c r="BNX444" s="268"/>
      <c r="BNY444" s="268"/>
      <c r="BNZ444" s="268"/>
      <c r="BOA444" s="268"/>
      <c r="BOB444" s="268"/>
      <c r="BOC444" s="268"/>
      <c r="BOD444" s="268"/>
      <c r="BOE444" s="268"/>
      <c r="BOF444" s="268"/>
      <c r="BOG444" s="268"/>
      <c r="BOH444" s="268"/>
      <c r="BOI444" s="268"/>
      <c r="BOJ444" s="268"/>
      <c r="BOK444" s="268"/>
      <c r="BOL444" s="268"/>
      <c r="BOM444" s="268"/>
      <c r="BON444" s="268"/>
      <c r="BOO444" s="268"/>
      <c r="BOP444" s="268"/>
      <c r="BOQ444" s="268"/>
      <c r="BOR444" s="268"/>
      <c r="BOS444" s="268"/>
      <c r="BOT444" s="268"/>
      <c r="BOU444" s="268"/>
      <c r="BOV444" s="268"/>
      <c r="BOW444" s="268"/>
      <c r="BOX444" s="268"/>
      <c r="BOY444" s="268"/>
      <c r="BOZ444" s="268"/>
      <c r="BPA444" s="268"/>
      <c r="BPB444" s="268"/>
      <c r="BPC444" s="268"/>
      <c r="BPD444" s="268"/>
      <c r="BPE444" s="268"/>
      <c r="BPF444" s="268"/>
      <c r="BPG444" s="268"/>
      <c r="BPH444" s="268"/>
      <c r="BPI444" s="268"/>
      <c r="BPJ444" s="268"/>
      <c r="BPK444" s="268"/>
      <c r="BPL444" s="268"/>
      <c r="BPM444" s="268"/>
      <c r="BPN444" s="268"/>
      <c r="BPO444" s="268"/>
      <c r="BPP444" s="268"/>
      <c r="BPQ444" s="268"/>
      <c r="BPR444" s="268"/>
      <c r="BPS444" s="268"/>
      <c r="BPT444" s="268"/>
      <c r="BPU444" s="268"/>
      <c r="BPV444" s="268"/>
      <c r="BPW444" s="268"/>
      <c r="BPX444" s="268"/>
      <c r="BPY444" s="268"/>
      <c r="BPZ444" s="268"/>
      <c r="BQA444" s="268"/>
      <c r="BQB444" s="268"/>
      <c r="BQC444" s="268"/>
      <c r="BQD444" s="268"/>
      <c r="BQE444" s="268"/>
      <c r="BQF444" s="268"/>
      <c r="BQG444" s="268"/>
      <c r="BQH444" s="268"/>
      <c r="BQI444" s="268"/>
      <c r="BQJ444" s="268"/>
      <c r="BQK444" s="268"/>
      <c r="BQL444" s="268"/>
      <c r="BQM444" s="268"/>
      <c r="BQN444" s="268"/>
      <c r="BQO444" s="268"/>
      <c r="BQP444" s="268"/>
      <c r="BQQ444" s="268"/>
      <c r="BQR444" s="268"/>
      <c r="BQS444" s="268"/>
      <c r="BQT444" s="268"/>
      <c r="BQU444" s="268"/>
      <c r="BQV444" s="268"/>
      <c r="BQW444" s="268"/>
      <c r="BQX444" s="268"/>
      <c r="BQY444" s="268"/>
      <c r="BQZ444" s="268"/>
      <c r="BRA444" s="268"/>
      <c r="BRB444" s="268"/>
      <c r="BRC444" s="268"/>
      <c r="BRD444" s="268"/>
      <c r="BRE444" s="268"/>
      <c r="BRF444" s="268"/>
      <c r="BRG444" s="268"/>
      <c r="BRH444" s="268"/>
      <c r="BRI444" s="268"/>
      <c r="BRJ444" s="268"/>
      <c r="BRK444" s="268"/>
      <c r="BRL444" s="268"/>
      <c r="BRM444" s="268"/>
      <c r="BRN444" s="268"/>
      <c r="BRO444" s="268"/>
      <c r="BRP444" s="268"/>
      <c r="BRQ444" s="268"/>
      <c r="BRR444" s="268"/>
      <c r="BRS444" s="268"/>
      <c r="BRT444" s="268"/>
      <c r="BRU444" s="268"/>
      <c r="BRV444" s="268"/>
      <c r="BRW444" s="268"/>
      <c r="BRX444" s="268"/>
      <c r="BRY444" s="268"/>
      <c r="BRZ444" s="268"/>
      <c r="BSA444" s="268"/>
      <c r="BSB444" s="268"/>
      <c r="BSC444" s="268"/>
      <c r="BSD444" s="268"/>
      <c r="BSE444" s="268"/>
      <c r="BSF444" s="268"/>
      <c r="BSG444" s="268"/>
      <c r="BSH444" s="268"/>
      <c r="BSI444" s="268"/>
      <c r="BSJ444" s="268"/>
      <c r="BSK444" s="268"/>
      <c r="BSL444" s="268"/>
      <c r="BSM444" s="268"/>
      <c r="BSN444" s="268"/>
      <c r="BSO444" s="268"/>
      <c r="BSP444" s="268"/>
      <c r="BSQ444" s="268"/>
      <c r="BSR444" s="268"/>
      <c r="BSS444" s="268"/>
      <c r="BST444" s="268"/>
      <c r="BSU444" s="268"/>
      <c r="BSV444" s="268"/>
      <c r="BSW444" s="268"/>
      <c r="BSX444" s="268"/>
      <c r="BSY444" s="268"/>
      <c r="BSZ444" s="268"/>
      <c r="BTA444" s="268"/>
      <c r="BTB444" s="268"/>
      <c r="BTC444" s="268"/>
      <c r="BTD444" s="268"/>
      <c r="BTE444" s="268"/>
      <c r="BTF444" s="268"/>
      <c r="BTG444" s="268"/>
      <c r="BTH444" s="268"/>
      <c r="BTI444" s="268"/>
      <c r="BTJ444" s="268"/>
      <c r="BTK444" s="268"/>
      <c r="BTL444" s="268"/>
      <c r="BTM444" s="268"/>
      <c r="BTN444" s="268"/>
      <c r="BTO444" s="268"/>
      <c r="BTP444" s="268"/>
      <c r="BTQ444" s="268"/>
      <c r="BTR444" s="268"/>
      <c r="BTS444" s="268"/>
      <c r="BTT444" s="268"/>
      <c r="BTU444" s="268"/>
      <c r="BTV444" s="268"/>
      <c r="BTW444" s="268"/>
      <c r="BTX444" s="268"/>
      <c r="BTY444" s="268"/>
      <c r="BTZ444" s="268"/>
      <c r="BUA444" s="268"/>
      <c r="BUB444" s="268"/>
      <c r="BUC444" s="268"/>
      <c r="BUD444" s="268"/>
      <c r="BUE444" s="268"/>
      <c r="BUF444" s="268"/>
      <c r="BUG444" s="268"/>
      <c r="BUH444" s="268"/>
      <c r="BUI444" s="268"/>
      <c r="BUJ444" s="268"/>
      <c r="BUK444" s="268"/>
      <c r="BUL444" s="268"/>
      <c r="BUM444" s="268"/>
      <c r="BUN444" s="268"/>
      <c r="BUO444" s="268"/>
      <c r="BUP444" s="268"/>
      <c r="BUQ444" s="268"/>
      <c r="BUR444" s="268"/>
      <c r="BUS444" s="268"/>
      <c r="BUT444" s="268"/>
      <c r="BUU444" s="268"/>
      <c r="BUV444" s="268"/>
      <c r="BUW444" s="268"/>
      <c r="BUX444" s="268"/>
      <c r="BUY444" s="268"/>
      <c r="BUZ444" s="268"/>
      <c r="BVA444" s="268"/>
      <c r="BVB444" s="268"/>
      <c r="BVC444" s="268"/>
      <c r="BVD444" s="268"/>
      <c r="BVE444" s="268"/>
      <c r="BVF444" s="268"/>
      <c r="BVG444" s="268"/>
      <c r="BVH444" s="268"/>
      <c r="BVI444" s="268"/>
      <c r="BVJ444" s="268"/>
      <c r="BVK444" s="268"/>
      <c r="BVL444" s="268"/>
      <c r="BVM444" s="268"/>
      <c r="BVN444" s="268"/>
      <c r="BVO444" s="268"/>
      <c r="BVP444" s="268"/>
      <c r="BVQ444" s="268"/>
      <c r="BVR444" s="268"/>
      <c r="BVS444" s="268"/>
      <c r="BVT444" s="268"/>
      <c r="BVU444" s="268"/>
      <c r="BVV444" s="268"/>
      <c r="BVW444" s="268"/>
      <c r="BVX444" s="268"/>
      <c r="BVY444" s="268"/>
      <c r="BVZ444" s="268"/>
      <c r="BWA444" s="268"/>
      <c r="BWB444" s="268"/>
      <c r="BWC444" s="268"/>
      <c r="BWD444" s="268"/>
      <c r="BWE444" s="268"/>
      <c r="BWF444" s="268"/>
      <c r="BWG444" s="268"/>
      <c r="BWH444" s="268"/>
      <c r="BWI444" s="268"/>
      <c r="BWJ444" s="268"/>
      <c r="BWK444" s="268"/>
      <c r="BWL444" s="268"/>
      <c r="BWM444" s="268"/>
      <c r="BWN444" s="268"/>
      <c r="BWO444" s="268"/>
      <c r="BWP444" s="268"/>
      <c r="BWQ444" s="268"/>
      <c r="BWR444" s="268"/>
      <c r="BWS444" s="268"/>
      <c r="BWT444" s="268"/>
      <c r="BWU444" s="268"/>
      <c r="BWV444" s="268"/>
      <c r="BWW444" s="268"/>
      <c r="BWX444" s="268"/>
      <c r="BWY444" s="268"/>
      <c r="BWZ444" s="268"/>
      <c r="BXA444" s="268"/>
      <c r="BXB444" s="268"/>
      <c r="BXC444" s="268"/>
      <c r="BXD444" s="268"/>
      <c r="BXE444" s="268"/>
      <c r="BXF444" s="268"/>
      <c r="BXG444" s="268"/>
      <c r="BXH444" s="268"/>
      <c r="BXI444" s="268"/>
      <c r="BXJ444" s="268"/>
      <c r="BXK444" s="268"/>
      <c r="BXL444" s="268"/>
      <c r="BXM444" s="268"/>
      <c r="BXN444" s="268"/>
      <c r="BXO444" s="268"/>
      <c r="BXP444" s="268"/>
      <c r="BXQ444" s="268"/>
      <c r="BXR444" s="268"/>
      <c r="BXS444" s="268"/>
      <c r="BXT444" s="268"/>
      <c r="BXU444" s="268"/>
      <c r="BXV444" s="268"/>
      <c r="BXW444" s="268"/>
      <c r="BXX444" s="268"/>
      <c r="BXY444" s="268"/>
      <c r="BXZ444" s="268"/>
      <c r="BYA444" s="268"/>
      <c r="BYB444" s="268"/>
      <c r="BYC444" s="268"/>
      <c r="BYD444" s="268"/>
      <c r="BYE444" s="268"/>
      <c r="BYF444" s="268"/>
      <c r="BYG444" s="268"/>
      <c r="BYH444" s="268"/>
      <c r="BYI444" s="268"/>
      <c r="BYJ444" s="268"/>
      <c r="BYK444" s="268"/>
      <c r="BYL444" s="268"/>
      <c r="BYM444" s="268"/>
      <c r="BYN444" s="268"/>
      <c r="BYO444" s="268"/>
      <c r="BYP444" s="268"/>
      <c r="BYQ444" s="268"/>
      <c r="BYR444" s="268"/>
      <c r="BYS444" s="268"/>
      <c r="BYT444" s="268"/>
      <c r="BYU444" s="268"/>
      <c r="BYV444" s="268"/>
      <c r="BYW444" s="268"/>
      <c r="BYX444" s="268"/>
      <c r="BYY444" s="268"/>
      <c r="BYZ444" s="268"/>
      <c r="BZA444" s="268"/>
      <c r="BZB444" s="268"/>
      <c r="BZC444" s="268"/>
      <c r="BZD444" s="268"/>
      <c r="BZE444" s="268"/>
      <c r="BZF444" s="268"/>
      <c r="BZG444" s="268"/>
      <c r="BZH444" s="268"/>
      <c r="BZI444" s="268"/>
      <c r="BZJ444" s="268"/>
      <c r="BZK444" s="268"/>
      <c r="BZL444" s="268"/>
      <c r="BZM444" s="268"/>
      <c r="BZN444" s="268"/>
      <c r="BZO444" s="268"/>
      <c r="BZP444" s="268"/>
      <c r="BZQ444" s="268"/>
      <c r="BZR444" s="268"/>
      <c r="BZS444" s="268"/>
      <c r="BZT444" s="268"/>
      <c r="BZU444" s="268"/>
      <c r="BZV444" s="268"/>
      <c r="BZW444" s="268"/>
      <c r="BZX444" s="268"/>
      <c r="BZY444" s="268"/>
      <c r="BZZ444" s="268"/>
      <c r="CAA444" s="268"/>
      <c r="CAB444" s="268"/>
      <c r="CAC444" s="268"/>
      <c r="CAD444" s="268"/>
      <c r="CAE444" s="268"/>
      <c r="CAF444" s="268"/>
      <c r="CAG444" s="268"/>
      <c r="CAH444" s="268"/>
      <c r="CAI444" s="268"/>
      <c r="CAJ444" s="268"/>
      <c r="CAK444" s="268"/>
      <c r="CAL444" s="268"/>
      <c r="CAM444" s="268"/>
      <c r="CAN444" s="268"/>
      <c r="CAO444" s="268"/>
      <c r="CAP444" s="268"/>
      <c r="CAQ444" s="268"/>
      <c r="CAR444" s="268"/>
      <c r="CAS444" s="268"/>
      <c r="CAT444" s="268"/>
      <c r="CAU444" s="268"/>
      <c r="CAV444" s="268"/>
      <c r="CAW444" s="268"/>
      <c r="CAX444" s="268"/>
      <c r="CAY444" s="268"/>
      <c r="CAZ444" s="268"/>
      <c r="CBA444" s="268"/>
      <c r="CBB444" s="268"/>
      <c r="CBC444" s="268"/>
      <c r="CBD444" s="268"/>
      <c r="CBE444" s="268"/>
      <c r="CBF444" s="268"/>
      <c r="CBG444" s="268"/>
      <c r="CBH444" s="268"/>
      <c r="CBI444" s="268"/>
      <c r="CBJ444" s="268"/>
      <c r="CBK444" s="268"/>
      <c r="CBL444" s="268"/>
      <c r="CBM444" s="268"/>
      <c r="CBN444" s="268"/>
      <c r="CBO444" s="268"/>
      <c r="CBP444" s="268"/>
      <c r="CBQ444" s="268"/>
      <c r="CBR444" s="268"/>
      <c r="CBS444" s="268"/>
      <c r="CBT444" s="268"/>
      <c r="CBU444" s="268"/>
      <c r="CBV444" s="268"/>
      <c r="CBW444" s="268"/>
      <c r="CBX444" s="268"/>
      <c r="CBY444" s="268"/>
      <c r="CBZ444" s="268"/>
      <c r="CCA444" s="268"/>
      <c r="CCB444" s="268"/>
      <c r="CCC444" s="268"/>
      <c r="CCD444" s="268"/>
      <c r="CCE444" s="268"/>
      <c r="CCF444" s="268"/>
      <c r="CCG444" s="268"/>
      <c r="CCH444" s="268"/>
      <c r="CCI444" s="268"/>
      <c r="CCJ444" s="268"/>
      <c r="CCK444" s="268"/>
      <c r="CCL444" s="268"/>
      <c r="CCM444" s="268"/>
      <c r="CCN444" s="268"/>
      <c r="CCO444" s="268"/>
      <c r="CCP444" s="268"/>
      <c r="CCQ444" s="268"/>
      <c r="CCR444" s="268"/>
      <c r="CCS444" s="268"/>
      <c r="CCT444" s="268"/>
      <c r="CCU444" s="268"/>
      <c r="CCV444" s="268"/>
      <c r="CCW444" s="268"/>
      <c r="CCX444" s="268"/>
      <c r="CCY444" s="268"/>
      <c r="CCZ444" s="268"/>
      <c r="CDA444" s="268"/>
      <c r="CDB444" s="268"/>
      <c r="CDC444" s="268"/>
      <c r="CDD444" s="268"/>
      <c r="CDE444" s="268"/>
      <c r="CDF444" s="268"/>
      <c r="CDG444" s="268"/>
      <c r="CDH444" s="268"/>
      <c r="CDI444" s="268"/>
      <c r="CDJ444" s="268"/>
      <c r="CDK444" s="268"/>
      <c r="CDL444" s="268"/>
      <c r="CDM444" s="268"/>
      <c r="CDN444" s="268"/>
      <c r="CDO444" s="268"/>
      <c r="CDP444" s="268"/>
      <c r="CDQ444" s="268"/>
      <c r="CDR444" s="268"/>
      <c r="CDS444" s="268"/>
      <c r="CDT444" s="268"/>
      <c r="CDU444" s="268"/>
      <c r="CDV444" s="268"/>
      <c r="CDW444" s="268"/>
      <c r="CDX444" s="268"/>
      <c r="CDY444" s="268"/>
      <c r="CDZ444" s="268"/>
      <c r="CEA444" s="268"/>
      <c r="CEB444" s="268"/>
      <c r="CEC444" s="268"/>
      <c r="CED444" s="268"/>
      <c r="CEE444" s="268"/>
      <c r="CEF444" s="268"/>
      <c r="CEG444" s="268"/>
      <c r="CEH444" s="268"/>
      <c r="CEI444" s="268"/>
      <c r="CEJ444" s="268"/>
      <c r="CEK444" s="268"/>
      <c r="CEL444" s="268"/>
      <c r="CEM444" s="268"/>
      <c r="CEN444" s="268"/>
      <c r="CEO444" s="268"/>
      <c r="CEP444" s="268"/>
      <c r="CEQ444" s="268"/>
      <c r="CER444" s="268"/>
      <c r="CES444" s="268"/>
      <c r="CET444" s="268"/>
      <c r="CEU444" s="268"/>
      <c r="CEV444" s="268"/>
      <c r="CEW444" s="268"/>
      <c r="CEX444" s="268"/>
      <c r="CEY444" s="268"/>
      <c r="CEZ444" s="268"/>
      <c r="CFA444" s="268"/>
      <c r="CFB444" s="268"/>
      <c r="CFC444" s="268"/>
      <c r="CFD444" s="268"/>
      <c r="CFE444" s="268"/>
      <c r="CFF444" s="268"/>
      <c r="CFG444" s="268"/>
      <c r="CFH444" s="268"/>
      <c r="CFI444" s="268"/>
      <c r="CFJ444" s="268"/>
      <c r="CFK444" s="268"/>
      <c r="CFL444" s="268"/>
      <c r="CFM444" s="268"/>
      <c r="CFN444" s="268"/>
      <c r="CFO444" s="268"/>
      <c r="CFP444" s="268"/>
      <c r="CFQ444" s="268"/>
      <c r="CFR444" s="268"/>
      <c r="CFS444" s="268"/>
      <c r="CFT444" s="268"/>
      <c r="CFU444" s="268"/>
      <c r="CFV444" s="268"/>
      <c r="CFW444" s="268"/>
      <c r="CFX444" s="268"/>
      <c r="CFY444" s="268"/>
      <c r="CFZ444" s="268"/>
      <c r="CGA444" s="268"/>
      <c r="CGB444" s="268"/>
      <c r="CGC444" s="268"/>
      <c r="CGD444" s="268"/>
      <c r="CGE444" s="268"/>
      <c r="CGF444" s="268"/>
      <c r="CGG444" s="268"/>
      <c r="CGH444" s="268"/>
      <c r="CGI444" s="268"/>
      <c r="CGJ444" s="268"/>
      <c r="CGK444" s="268"/>
      <c r="CGL444" s="268"/>
      <c r="CGM444" s="268"/>
      <c r="CGN444" s="268"/>
      <c r="CGO444" s="268"/>
      <c r="CGP444" s="268"/>
      <c r="CGQ444" s="268"/>
      <c r="CGR444" s="268"/>
      <c r="CGS444" s="268"/>
      <c r="CGT444" s="268"/>
      <c r="CGU444" s="268"/>
      <c r="CGV444" s="268"/>
      <c r="CGW444" s="268"/>
      <c r="CGX444" s="268"/>
      <c r="CGY444" s="268"/>
      <c r="CGZ444" s="268"/>
      <c r="CHA444" s="268"/>
      <c r="CHB444" s="268"/>
      <c r="CHC444" s="268"/>
      <c r="CHD444" s="268"/>
      <c r="CHE444" s="268"/>
      <c r="CHF444" s="268"/>
      <c r="CHG444" s="268"/>
      <c r="CHH444" s="268"/>
      <c r="CHI444" s="268"/>
      <c r="CHJ444" s="268"/>
      <c r="CHK444" s="268"/>
      <c r="CHL444" s="268"/>
      <c r="CHM444" s="268"/>
      <c r="CHN444" s="268"/>
      <c r="CHO444" s="268"/>
      <c r="CHP444" s="268"/>
      <c r="CHQ444" s="268"/>
      <c r="CHR444" s="268"/>
      <c r="CHS444" s="268"/>
      <c r="CHT444" s="268"/>
      <c r="CHU444" s="268"/>
      <c r="CHV444" s="268"/>
      <c r="CHW444" s="268"/>
      <c r="CHX444" s="268"/>
      <c r="CHY444" s="268"/>
      <c r="CHZ444" s="268"/>
      <c r="CIA444" s="268"/>
      <c r="CIB444" s="268"/>
      <c r="CIC444" s="268"/>
      <c r="CID444" s="268"/>
      <c r="CIE444" s="268"/>
      <c r="CIF444" s="268"/>
      <c r="CIG444" s="268"/>
      <c r="CIH444" s="268"/>
      <c r="CII444" s="268"/>
      <c r="CIJ444" s="268"/>
      <c r="CIK444" s="268"/>
      <c r="CIL444" s="268"/>
      <c r="CIM444" s="268"/>
      <c r="CIN444" s="268"/>
      <c r="CIO444" s="268"/>
      <c r="CIP444" s="268"/>
      <c r="CIQ444" s="268"/>
      <c r="CIR444" s="268"/>
      <c r="CIS444" s="268"/>
      <c r="CIT444" s="268"/>
      <c r="CIU444" s="268"/>
      <c r="CIV444" s="268"/>
      <c r="CIW444" s="268"/>
      <c r="CIX444" s="268"/>
      <c r="CIY444" s="268"/>
      <c r="CIZ444" s="268"/>
      <c r="CJA444" s="268"/>
      <c r="CJB444" s="268"/>
      <c r="CJC444" s="268"/>
      <c r="CJD444" s="268"/>
      <c r="CJE444" s="268"/>
      <c r="CJF444" s="268"/>
      <c r="CJG444" s="268"/>
      <c r="CJH444" s="268"/>
      <c r="CJI444" s="268"/>
      <c r="CJJ444" s="268"/>
      <c r="CJK444" s="268"/>
      <c r="CJL444" s="268"/>
      <c r="CJM444" s="268"/>
      <c r="CJN444" s="268"/>
      <c r="CJO444" s="268"/>
      <c r="CJP444" s="268"/>
      <c r="CJQ444" s="268"/>
      <c r="CJR444" s="268"/>
      <c r="CJS444" s="268"/>
      <c r="CJT444" s="268"/>
      <c r="CJU444" s="268"/>
      <c r="CJV444" s="268"/>
      <c r="CJW444" s="268"/>
      <c r="CJX444" s="268"/>
      <c r="CJY444" s="268"/>
      <c r="CJZ444" s="268"/>
      <c r="CKA444" s="268"/>
      <c r="CKB444" s="268"/>
      <c r="CKC444" s="268"/>
      <c r="CKD444" s="268"/>
      <c r="CKE444" s="268"/>
      <c r="CKF444" s="268"/>
      <c r="CKG444" s="268"/>
      <c r="CKH444" s="268"/>
      <c r="CKI444" s="268"/>
      <c r="CKJ444" s="268"/>
      <c r="CKK444" s="268"/>
      <c r="CKL444" s="268"/>
      <c r="CKM444" s="268"/>
      <c r="CKN444" s="268"/>
      <c r="CKO444" s="268"/>
      <c r="CKP444" s="268"/>
      <c r="CKQ444" s="268"/>
      <c r="CKR444" s="268"/>
      <c r="CKS444" s="268"/>
      <c r="CKT444" s="268"/>
      <c r="CKU444" s="268"/>
      <c r="CKV444" s="268"/>
      <c r="CKW444" s="268"/>
      <c r="CKX444" s="268"/>
      <c r="CKY444" s="268"/>
      <c r="CKZ444" s="268"/>
      <c r="CLA444" s="268"/>
      <c r="CLB444" s="268"/>
      <c r="CLC444" s="268"/>
      <c r="CLD444" s="268"/>
      <c r="CLE444" s="268"/>
      <c r="CLF444" s="268"/>
      <c r="CLG444" s="268"/>
      <c r="CLH444" s="268"/>
      <c r="CLI444" s="268"/>
      <c r="CLJ444" s="268"/>
      <c r="CLK444" s="268"/>
      <c r="CLL444" s="268"/>
      <c r="CLM444" s="268"/>
      <c r="CLN444" s="268"/>
      <c r="CLO444" s="268"/>
      <c r="CLP444" s="268"/>
      <c r="CLQ444" s="268"/>
      <c r="CLR444" s="268"/>
      <c r="CLS444" s="268"/>
      <c r="CLT444" s="268"/>
      <c r="CLU444" s="268"/>
      <c r="CLV444" s="268"/>
      <c r="CLW444" s="268"/>
      <c r="CLX444" s="268"/>
      <c r="CLY444" s="268"/>
      <c r="CLZ444" s="268"/>
      <c r="CMA444" s="268"/>
      <c r="CMB444" s="268"/>
      <c r="CMC444" s="268"/>
      <c r="CMD444" s="268"/>
      <c r="CME444" s="268"/>
      <c r="CMF444" s="268"/>
      <c r="CMG444" s="268"/>
      <c r="CMH444" s="268"/>
      <c r="CMI444" s="268"/>
      <c r="CMJ444" s="268"/>
      <c r="CMK444" s="268"/>
      <c r="CML444" s="268"/>
      <c r="CMM444" s="268"/>
      <c r="CMN444" s="268"/>
      <c r="CMO444" s="268"/>
      <c r="CMP444" s="268"/>
      <c r="CMQ444" s="268"/>
      <c r="CMR444" s="268"/>
      <c r="CMS444" s="268"/>
      <c r="CMT444" s="268"/>
      <c r="CMU444" s="268"/>
      <c r="CMV444" s="268"/>
      <c r="CMW444" s="268"/>
      <c r="CMX444" s="268"/>
      <c r="CMY444" s="268"/>
      <c r="CMZ444" s="268"/>
      <c r="CNA444" s="268"/>
      <c r="CNB444" s="268"/>
      <c r="CNC444" s="268"/>
      <c r="CND444" s="268"/>
      <c r="CNE444" s="268"/>
      <c r="CNF444" s="268"/>
      <c r="CNG444" s="268"/>
      <c r="CNH444" s="268"/>
      <c r="CNI444" s="268"/>
      <c r="CNJ444" s="268"/>
      <c r="CNK444" s="268"/>
      <c r="CNL444" s="268"/>
      <c r="CNM444" s="268"/>
      <c r="CNN444" s="268"/>
      <c r="CNO444" s="268"/>
      <c r="CNP444" s="268"/>
      <c r="CNQ444" s="268"/>
      <c r="CNR444" s="268"/>
      <c r="CNS444" s="268"/>
      <c r="CNT444" s="268"/>
      <c r="CNU444" s="268"/>
      <c r="CNV444" s="268"/>
      <c r="CNW444" s="268"/>
      <c r="CNX444" s="268"/>
      <c r="CNY444" s="268"/>
      <c r="CNZ444" s="268"/>
      <c r="COA444" s="268"/>
      <c r="COB444" s="268"/>
      <c r="COC444" s="268"/>
      <c r="COD444" s="268"/>
      <c r="COE444" s="268"/>
      <c r="COF444" s="268"/>
      <c r="COG444" s="268"/>
      <c r="COH444" s="268"/>
      <c r="COI444" s="268"/>
      <c r="COJ444" s="268"/>
      <c r="COK444" s="268"/>
      <c r="COL444" s="268"/>
      <c r="COM444" s="268"/>
      <c r="CON444" s="268"/>
      <c r="COO444" s="268"/>
      <c r="COP444" s="268"/>
      <c r="COQ444" s="268"/>
      <c r="COR444" s="268"/>
      <c r="COS444" s="268"/>
      <c r="COT444" s="268"/>
      <c r="COU444" s="268"/>
      <c r="COV444" s="268"/>
      <c r="COW444" s="268"/>
      <c r="COX444" s="268"/>
      <c r="COY444" s="268"/>
      <c r="COZ444" s="268"/>
      <c r="CPA444" s="268"/>
      <c r="CPB444" s="268"/>
      <c r="CPC444" s="268"/>
      <c r="CPD444" s="268"/>
      <c r="CPE444" s="268"/>
      <c r="CPF444" s="268"/>
      <c r="CPG444" s="268"/>
      <c r="CPH444" s="268"/>
      <c r="CPI444" s="268"/>
      <c r="CPJ444" s="268"/>
      <c r="CPK444" s="268"/>
      <c r="CPL444" s="268"/>
      <c r="CPM444" s="268"/>
      <c r="CPN444" s="268"/>
      <c r="CPO444" s="268"/>
      <c r="CPP444" s="268"/>
      <c r="CPQ444" s="268"/>
      <c r="CPR444" s="268"/>
      <c r="CPS444" s="268"/>
      <c r="CPT444" s="268"/>
      <c r="CPU444" s="268"/>
      <c r="CPV444" s="268"/>
      <c r="CPW444" s="268"/>
      <c r="CPX444" s="268"/>
      <c r="CPY444" s="268"/>
      <c r="CPZ444" s="268"/>
      <c r="CQA444" s="268"/>
      <c r="CQB444" s="268"/>
      <c r="CQC444" s="268"/>
      <c r="CQD444" s="268"/>
      <c r="CQE444" s="268"/>
      <c r="CQF444" s="268"/>
      <c r="CQG444" s="268"/>
      <c r="CQH444" s="268"/>
      <c r="CQI444" s="268"/>
      <c r="CQJ444" s="268"/>
      <c r="CQK444" s="268"/>
      <c r="CQL444" s="268"/>
      <c r="CQM444" s="268"/>
      <c r="CQN444" s="268"/>
      <c r="CQO444" s="268"/>
      <c r="CQP444" s="268"/>
      <c r="CQQ444" s="268"/>
      <c r="CQR444" s="268"/>
      <c r="CQS444" s="268"/>
      <c r="CQT444" s="268"/>
      <c r="CQU444" s="268"/>
      <c r="CQV444" s="268"/>
      <c r="CQW444" s="268"/>
      <c r="CQX444" s="268"/>
      <c r="CQY444" s="268"/>
      <c r="CQZ444" s="268"/>
      <c r="CRA444" s="268"/>
      <c r="CRB444" s="268"/>
      <c r="CRC444" s="268"/>
      <c r="CRD444" s="268"/>
      <c r="CRE444" s="268"/>
      <c r="CRF444" s="268"/>
      <c r="CRG444" s="268"/>
      <c r="CRH444" s="268"/>
      <c r="CRI444" s="268"/>
      <c r="CRJ444" s="268"/>
      <c r="CRK444" s="268"/>
      <c r="CRL444" s="268"/>
      <c r="CRM444" s="268"/>
      <c r="CRN444" s="268"/>
      <c r="CRO444" s="268"/>
      <c r="CRP444" s="268"/>
      <c r="CRQ444" s="268"/>
      <c r="CRR444" s="268"/>
      <c r="CRS444" s="268"/>
      <c r="CRT444" s="268"/>
      <c r="CRU444" s="268"/>
      <c r="CRV444" s="268"/>
      <c r="CRW444" s="268"/>
      <c r="CRX444" s="268"/>
      <c r="CRY444" s="268"/>
      <c r="CRZ444" s="268"/>
      <c r="CSA444" s="268"/>
      <c r="CSB444" s="268"/>
      <c r="CSC444" s="268"/>
      <c r="CSD444" s="268"/>
      <c r="CSE444" s="268"/>
      <c r="CSF444" s="268"/>
      <c r="CSG444" s="268"/>
      <c r="CSH444" s="268"/>
      <c r="CSI444" s="268"/>
      <c r="CSJ444" s="268"/>
      <c r="CSK444" s="268"/>
      <c r="CSL444" s="268"/>
      <c r="CSM444" s="268"/>
      <c r="CSN444" s="268"/>
      <c r="CSO444" s="268"/>
      <c r="CSP444" s="268"/>
      <c r="CSQ444" s="268"/>
      <c r="CSR444" s="268"/>
      <c r="CSS444" s="268"/>
      <c r="CST444" s="268"/>
      <c r="CSU444" s="268"/>
      <c r="CSV444" s="268"/>
      <c r="CSW444" s="268"/>
      <c r="CSX444" s="268"/>
      <c r="CSY444" s="268"/>
      <c r="CSZ444" s="268"/>
      <c r="CTA444" s="268"/>
      <c r="CTB444" s="268"/>
      <c r="CTC444" s="268"/>
      <c r="CTD444" s="268"/>
      <c r="CTE444" s="268"/>
      <c r="CTF444" s="268"/>
      <c r="CTG444" s="268"/>
      <c r="CTH444" s="268"/>
      <c r="CTI444" s="268"/>
      <c r="CTJ444" s="268"/>
      <c r="CTK444" s="268"/>
      <c r="CTL444" s="268"/>
      <c r="CTM444" s="268"/>
      <c r="CTN444" s="268"/>
      <c r="CTO444" s="268"/>
      <c r="CTP444" s="268"/>
      <c r="CTQ444" s="268"/>
      <c r="CTR444" s="268"/>
      <c r="CTS444" s="268"/>
      <c r="CTT444" s="268"/>
      <c r="CTU444" s="268"/>
      <c r="CTV444" s="268"/>
      <c r="CTW444" s="268"/>
      <c r="CTX444" s="268"/>
      <c r="CTY444" s="268"/>
      <c r="CTZ444" s="268"/>
      <c r="CUA444" s="268"/>
      <c r="CUB444" s="268"/>
      <c r="CUC444" s="268"/>
      <c r="CUD444" s="268"/>
      <c r="CUE444" s="268"/>
      <c r="CUF444" s="268"/>
      <c r="CUG444" s="268"/>
      <c r="CUH444" s="268"/>
      <c r="CUI444" s="268"/>
      <c r="CUJ444" s="268"/>
      <c r="CUK444" s="268"/>
      <c r="CUL444" s="268"/>
      <c r="CUM444" s="268"/>
      <c r="CUN444" s="268"/>
      <c r="CUO444" s="268"/>
      <c r="CUP444" s="268"/>
      <c r="CUQ444" s="268"/>
      <c r="CUR444" s="268"/>
      <c r="CUS444" s="268"/>
      <c r="CUT444" s="268"/>
      <c r="CUU444" s="268"/>
      <c r="CUV444" s="268"/>
      <c r="CUW444" s="268"/>
      <c r="CUX444" s="268"/>
      <c r="CUY444" s="268"/>
      <c r="CUZ444" s="268"/>
      <c r="CVA444" s="268"/>
      <c r="CVB444" s="268"/>
      <c r="CVC444" s="268"/>
      <c r="CVD444" s="268"/>
      <c r="CVE444" s="268"/>
      <c r="CVF444" s="268"/>
      <c r="CVG444" s="268"/>
      <c r="CVH444" s="268"/>
      <c r="CVI444" s="268"/>
      <c r="CVJ444" s="268"/>
      <c r="CVK444" s="268"/>
      <c r="CVL444" s="268"/>
      <c r="CVM444" s="268"/>
      <c r="CVN444" s="268"/>
      <c r="CVO444" s="268"/>
      <c r="CVP444" s="268"/>
      <c r="CVQ444" s="268"/>
      <c r="CVR444" s="268"/>
      <c r="CVS444" s="268"/>
      <c r="CVT444" s="268"/>
      <c r="CVU444" s="268"/>
      <c r="CVV444" s="268"/>
      <c r="CVW444" s="268"/>
      <c r="CVX444" s="268"/>
      <c r="CVY444" s="268"/>
      <c r="CVZ444" s="268"/>
      <c r="CWA444" s="268"/>
      <c r="CWB444" s="268"/>
      <c r="CWC444" s="268"/>
      <c r="CWD444" s="268"/>
      <c r="CWE444" s="268"/>
      <c r="CWF444" s="268"/>
      <c r="CWG444" s="268"/>
      <c r="CWH444" s="268"/>
      <c r="CWI444" s="268"/>
      <c r="CWJ444" s="268"/>
      <c r="CWK444" s="268"/>
      <c r="CWL444" s="268"/>
      <c r="CWM444" s="268"/>
      <c r="CWN444" s="268"/>
      <c r="CWO444" s="268"/>
      <c r="CWP444" s="268"/>
      <c r="CWQ444" s="268"/>
      <c r="CWR444" s="268"/>
      <c r="CWS444" s="268"/>
      <c r="CWT444" s="268"/>
      <c r="CWU444" s="268"/>
      <c r="CWV444" s="268"/>
      <c r="CWW444" s="268"/>
      <c r="CWX444" s="268"/>
      <c r="CWY444" s="268"/>
      <c r="CWZ444" s="268"/>
      <c r="CXA444" s="268"/>
      <c r="CXB444" s="268"/>
      <c r="CXC444" s="268"/>
      <c r="CXD444" s="268"/>
      <c r="CXE444" s="268"/>
      <c r="CXF444" s="268"/>
      <c r="CXG444" s="268"/>
      <c r="CXH444" s="268"/>
      <c r="CXI444" s="268"/>
      <c r="CXJ444" s="268"/>
      <c r="CXK444" s="268"/>
      <c r="CXL444" s="268"/>
      <c r="CXM444" s="268"/>
      <c r="CXN444" s="268"/>
      <c r="CXO444" s="268"/>
      <c r="CXP444" s="268"/>
      <c r="CXQ444" s="268"/>
      <c r="CXR444" s="268"/>
      <c r="CXS444" s="268"/>
      <c r="CXT444" s="268"/>
      <c r="CXU444" s="268"/>
      <c r="CXV444" s="268"/>
      <c r="CXW444" s="268"/>
      <c r="CXX444" s="268"/>
      <c r="CXY444" s="268"/>
      <c r="CXZ444" s="268"/>
      <c r="CYA444" s="268"/>
      <c r="CYB444" s="268"/>
      <c r="CYC444" s="268"/>
      <c r="CYD444" s="268"/>
      <c r="CYE444" s="268"/>
      <c r="CYF444" s="268"/>
      <c r="CYG444" s="268"/>
      <c r="CYH444" s="268"/>
      <c r="CYI444" s="268"/>
      <c r="CYJ444" s="268"/>
      <c r="CYK444" s="268"/>
      <c r="CYL444" s="268"/>
      <c r="CYM444" s="268"/>
      <c r="CYN444" s="268"/>
      <c r="CYO444" s="268"/>
      <c r="CYP444" s="268"/>
      <c r="CYQ444" s="268"/>
      <c r="CYR444" s="268"/>
      <c r="CYS444" s="268"/>
      <c r="CYT444" s="268"/>
      <c r="CYU444" s="268"/>
      <c r="CYV444" s="268"/>
      <c r="CYW444" s="268"/>
      <c r="CYX444" s="268"/>
      <c r="CYY444" s="268"/>
      <c r="CYZ444" s="268"/>
      <c r="CZA444" s="268"/>
      <c r="CZB444" s="268"/>
      <c r="CZC444" s="268"/>
      <c r="CZD444" s="268"/>
      <c r="CZE444" s="268"/>
      <c r="CZF444" s="268"/>
      <c r="CZG444" s="268"/>
      <c r="CZH444" s="268"/>
      <c r="CZI444" s="268"/>
      <c r="CZJ444" s="268"/>
      <c r="CZK444" s="268"/>
      <c r="CZL444" s="268"/>
      <c r="CZM444" s="268"/>
      <c r="CZN444" s="268"/>
      <c r="CZO444" s="268"/>
      <c r="CZP444" s="268"/>
      <c r="CZQ444" s="268"/>
      <c r="CZR444" s="268"/>
      <c r="CZS444" s="268"/>
      <c r="CZT444" s="268"/>
      <c r="CZU444" s="268"/>
      <c r="CZV444" s="268"/>
      <c r="CZW444" s="268"/>
      <c r="CZX444" s="268"/>
      <c r="CZY444" s="268"/>
      <c r="CZZ444" s="268"/>
      <c r="DAA444" s="268"/>
      <c r="DAB444" s="268"/>
      <c r="DAC444" s="268"/>
      <c r="DAD444" s="268"/>
      <c r="DAE444" s="268"/>
      <c r="DAF444" s="268"/>
      <c r="DAG444" s="268"/>
      <c r="DAH444" s="268"/>
      <c r="DAI444" s="268"/>
      <c r="DAJ444" s="268"/>
      <c r="DAK444" s="268"/>
      <c r="DAL444" s="268"/>
      <c r="DAM444" s="268"/>
      <c r="DAN444" s="268"/>
      <c r="DAO444" s="268"/>
      <c r="DAP444" s="268"/>
      <c r="DAQ444" s="268"/>
      <c r="DAR444" s="268"/>
      <c r="DAS444" s="268"/>
      <c r="DAT444" s="268"/>
      <c r="DAU444" s="268"/>
      <c r="DAV444" s="268"/>
      <c r="DAW444" s="268"/>
      <c r="DAX444" s="268"/>
      <c r="DAY444" s="268"/>
      <c r="DAZ444" s="268"/>
      <c r="DBA444" s="268"/>
      <c r="DBB444" s="268"/>
      <c r="DBC444" s="268"/>
      <c r="DBD444" s="268"/>
      <c r="DBE444" s="268"/>
      <c r="DBF444" s="268"/>
      <c r="DBG444" s="268"/>
      <c r="DBH444" s="268"/>
      <c r="DBI444" s="268"/>
      <c r="DBJ444" s="268"/>
      <c r="DBK444" s="268"/>
      <c r="DBL444" s="268"/>
      <c r="DBM444" s="268"/>
      <c r="DBN444" s="268"/>
      <c r="DBO444" s="268"/>
      <c r="DBP444" s="268"/>
      <c r="DBQ444" s="268"/>
      <c r="DBR444" s="268"/>
      <c r="DBS444" s="268"/>
      <c r="DBT444" s="268"/>
      <c r="DBU444" s="268"/>
      <c r="DBV444" s="268"/>
      <c r="DBW444" s="268"/>
      <c r="DBX444" s="268"/>
      <c r="DBY444" s="268"/>
      <c r="DBZ444" s="268"/>
      <c r="DCA444" s="268"/>
      <c r="DCB444" s="268"/>
      <c r="DCC444" s="268"/>
      <c r="DCD444" s="268"/>
      <c r="DCE444" s="268"/>
      <c r="DCF444" s="268"/>
      <c r="DCG444" s="268"/>
      <c r="DCH444" s="268"/>
      <c r="DCI444" s="268"/>
      <c r="DCJ444" s="268"/>
      <c r="DCK444" s="268"/>
      <c r="DCL444" s="268"/>
      <c r="DCM444" s="268"/>
      <c r="DCN444" s="268"/>
      <c r="DCO444" s="268"/>
      <c r="DCP444" s="268"/>
      <c r="DCQ444" s="268"/>
      <c r="DCR444" s="268"/>
      <c r="DCS444" s="268"/>
      <c r="DCT444" s="268"/>
      <c r="DCU444" s="268"/>
      <c r="DCV444" s="268"/>
      <c r="DCW444" s="268"/>
      <c r="DCX444" s="268"/>
      <c r="DCY444" s="268"/>
      <c r="DCZ444" s="268"/>
      <c r="DDA444" s="268"/>
      <c r="DDB444" s="268"/>
      <c r="DDC444" s="268"/>
      <c r="DDD444" s="268"/>
      <c r="DDE444" s="268"/>
      <c r="DDF444" s="268"/>
      <c r="DDG444" s="268"/>
      <c r="DDH444" s="268"/>
      <c r="DDI444" s="268"/>
      <c r="DDJ444" s="268"/>
      <c r="DDK444" s="268"/>
      <c r="DDL444" s="268"/>
      <c r="DDM444" s="268"/>
      <c r="DDN444" s="268"/>
      <c r="DDO444" s="268"/>
      <c r="DDP444" s="268"/>
      <c r="DDQ444" s="268"/>
      <c r="DDR444" s="268"/>
      <c r="DDS444" s="268"/>
      <c r="DDT444" s="268"/>
      <c r="DDU444" s="268"/>
      <c r="DDV444" s="268"/>
      <c r="DDW444" s="268"/>
      <c r="DDX444" s="268"/>
      <c r="DDY444" s="268"/>
      <c r="DDZ444" s="268"/>
      <c r="DEA444" s="268"/>
      <c r="DEB444" s="268"/>
      <c r="DEC444" s="268"/>
      <c r="DED444" s="268"/>
      <c r="DEE444" s="268"/>
      <c r="DEF444" s="268"/>
      <c r="DEG444" s="268"/>
      <c r="DEH444" s="268"/>
      <c r="DEI444" s="268"/>
      <c r="DEJ444" s="268"/>
      <c r="DEK444" s="268"/>
      <c r="DEL444" s="268"/>
      <c r="DEM444" s="268"/>
      <c r="DEN444" s="268"/>
      <c r="DEO444" s="268"/>
      <c r="DEP444" s="268"/>
      <c r="DEQ444" s="268"/>
      <c r="DER444" s="268"/>
      <c r="DES444" s="268"/>
      <c r="DET444" s="268"/>
      <c r="DEU444" s="268"/>
      <c r="DEV444" s="268"/>
      <c r="DEW444" s="268"/>
      <c r="DEX444" s="268"/>
      <c r="DEY444" s="268"/>
      <c r="DEZ444" s="268"/>
      <c r="DFA444" s="268"/>
      <c r="DFB444" s="268"/>
      <c r="DFC444" s="268"/>
      <c r="DFD444" s="268"/>
      <c r="DFE444" s="268"/>
      <c r="DFF444" s="268"/>
      <c r="DFG444" s="268"/>
      <c r="DFH444" s="268"/>
      <c r="DFI444" s="268"/>
      <c r="DFJ444" s="268"/>
      <c r="DFK444" s="268"/>
      <c r="DFL444" s="268"/>
      <c r="DFM444" s="268"/>
      <c r="DFN444" s="268"/>
      <c r="DFO444" s="268"/>
      <c r="DFP444" s="268"/>
      <c r="DFQ444" s="268"/>
      <c r="DFR444" s="268"/>
      <c r="DFS444" s="268"/>
      <c r="DFT444" s="268"/>
      <c r="DFU444" s="268"/>
      <c r="DFV444" s="268"/>
      <c r="DFW444" s="268"/>
      <c r="DFX444" s="268"/>
      <c r="DFY444" s="268"/>
      <c r="DFZ444" s="268"/>
      <c r="DGA444" s="268"/>
      <c r="DGB444" s="268"/>
      <c r="DGC444" s="268"/>
      <c r="DGD444" s="268"/>
      <c r="DGE444" s="268"/>
      <c r="DGF444" s="268"/>
      <c r="DGG444" s="268"/>
      <c r="DGH444" s="268"/>
      <c r="DGI444" s="268"/>
      <c r="DGJ444" s="268"/>
      <c r="DGK444" s="268"/>
      <c r="DGL444" s="268"/>
      <c r="DGM444" s="268"/>
      <c r="DGN444" s="268"/>
      <c r="DGO444" s="268"/>
      <c r="DGP444" s="268"/>
      <c r="DGQ444" s="268"/>
      <c r="DGR444" s="268"/>
      <c r="DGS444" s="268"/>
      <c r="DGT444" s="268"/>
      <c r="DGU444" s="268"/>
      <c r="DGV444" s="268"/>
      <c r="DGW444" s="268"/>
      <c r="DGX444" s="268"/>
      <c r="DGY444" s="268"/>
      <c r="DGZ444" s="268"/>
      <c r="DHA444" s="268"/>
      <c r="DHB444" s="268"/>
      <c r="DHC444" s="268"/>
      <c r="DHD444" s="268"/>
      <c r="DHE444" s="268"/>
      <c r="DHF444" s="268"/>
      <c r="DHG444" s="268"/>
      <c r="DHH444" s="268"/>
      <c r="DHI444" s="268"/>
      <c r="DHJ444" s="268"/>
      <c r="DHK444" s="268"/>
      <c r="DHL444" s="268"/>
      <c r="DHM444" s="268"/>
      <c r="DHN444" s="268"/>
      <c r="DHO444" s="268"/>
      <c r="DHP444" s="268"/>
      <c r="DHQ444" s="268"/>
      <c r="DHR444" s="268"/>
      <c r="DHS444" s="268"/>
      <c r="DHT444" s="268"/>
      <c r="DHU444" s="268"/>
      <c r="DHV444" s="268"/>
      <c r="DHW444" s="268"/>
      <c r="DHX444" s="268"/>
      <c r="DHY444" s="268"/>
      <c r="DHZ444" s="268"/>
      <c r="DIA444" s="268"/>
      <c r="DIB444" s="268"/>
      <c r="DIC444" s="268"/>
      <c r="DID444" s="268"/>
      <c r="DIE444" s="268"/>
      <c r="DIF444" s="268"/>
      <c r="DIG444" s="268"/>
      <c r="DIH444" s="268"/>
      <c r="DII444" s="268"/>
      <c r="DIJ444" s="268"/>
      <c r="DIK444" s="268"/>
      <c r="DIL444" s="268"/>
      <c r="DIM444" s="268"/>
      <c r="DIN444" s="268"/>
      <c r="DIO444" s="268"/>
      <c r="DIP444" s="268"/>
      <c r="DIQ444" s="268"/>
      <c r="DIR444" s="268"/>
      <c r="DIS444" s="268"/>
      <c r="DIT444" s="268"/>
      <c r="DIU444" s="268"/>
      <c r="DIV444" s="268"/>
      <c r="DIW444" s="268"/>
      <c r="DIX444" s="268"/>
      <c r="DIY444" s="268"/>
      <c r="DIZ444" s="268"/>
      <c r="DJA444" s="268"/>
      <c r="DJB444" s="268"/>
      <c r="DJC444" s="268"/>
      <c r="DJD444" s="268"/>
      <c r="DJE444" s="268"/>
      <c r="DJF444" s="268"/>
      <c r="DJG444" s="268"/>
      <c r="DJH444" s="268"/>
      <c r="DJI444" s="268"/>
      <c r="DJJ444" s="268"/>
      <c r="DJK444" s="268"/>
      <c r="DJL444" s="268"/>
      <c r="DJM444" s="268"/>
      <c r="DJN444" s="268"/>
      <c r="DJO444" s="268"/>
      <c r="DJP444" s="268"/>
      <c r="DJQ444" s="268"/>
      <c r="DJR444" s="268"/>
      <c r="DJS444" s="268"/>
      <c r="DJT444" s="268"/>
      <c r="DJU444" s="268"/>
      <c r="DJV444" s="268"/>
      <c r="DJW444" s="268"/>
      <c r="DJX444" s="268"/>
      <c r="DJY444" s="268"/>
      <c r="DJZ444" s="268"/>
      <c r="DKA444" s="268"/>
      <c r="DKB444" s="268"/>
      <c r="DKC444" s="268"/>
      <c r="DKD444" s="268"/>
      <c r="DKE444" s="268"/>
      <c r="DKF444" s="268"/>
      <c r="DKG444" s="268"/>
      <c r="DKH444" s="268"/>
      <c r="DKI444" s="268"/>
      <c r="DKJ444" s="268"/>
      <c r="DKK444" s="268"/>
      <c r="DKL444" s="268"/>
      <c r="DKM444" s="268"/>
      <c r="DKN444" s="268"/>
      <c r="DKO444" s="268"/>
      <c r="DKP444" s="268"/>
      <c r="DKQ444" s="268"/>
      <c r="DKR444" s="268"/>
      <c r="DKS444" s="268"/>
      <c r="DKT444" s="268"/>
      <c r="DKU444" s="268"/>
      <c r="DKV444" s="268"/>
      <c r="DKW444" s="268"/>
      <c r="DKX444" s="268"/>
      <c r="DKY444" s="268"/>
      <c r="DKZ444" s="268"/>
      <c r="DLA444" s="268"/>
      <c r="DLB444" s="268"/>
      <c r="DLC444" s="268"/>
      <c r="DLD444" s="268"/>
      <c r="DLE444" s="268"/>
      <c r="DLF444" s="268"/>
      <c r="DLG444" s="268"/>
      <c r="DLH444" s="268"/>
      <c r="DLI444" s="268"/>
      <c r="DLJ444" s="268"/>
      <c r="DLK444" s="268"/>
      <c r="DLL444" s="268"/>
      <c r="DLM444" s="268"/>
      <c r="DLN444" s="268"/>
      <c r="DLO444" s="268"/>
      <c r="DLP444" s="268"/>
      <c r="DLQ444" s="268"/>
      <c r="DLR444" s="268"/>
      <c r="DLS444" s="268"/>
      <c r="DLT444" s="268"/>
      <c r="DLU444" s="268"/>
      <c r="DLV444" s="268"/>
      <c r="DLW444" s="268"/>
      <c r="DLX444" s="268"/>
      <c r="DLY444" s="268"/>
      <c r="DLZ444" s="268"/>
      <c r="DMA444" s="268"/>
      <c r="DMB444" s="268"/>
      <c r="DMC444" s="268"/>
      <c r="DMD444" s="268"/>
      <c r="DME444" s="268"/>
      <c r="DMF444" s="268"/>
      <c r="DMG444" s="268"/>
      <c r="DMH444" s="268"/>
      <c r="DMI444" s="268"/>
      <c r="DMJ444" s="268"/>
      <c r="DMK444" s="268"/>
      <c r="DML444" s="268"/>
      <c r="DMM444" s="268"/>
      <c r="DMN444" s="268"/>
      <c r="DMO444" s="268"/>
      <c r="DMP444" s="268"/>
      <c r="DMQ444" s="268"/>
      <c r="DMR444" s="268"/>
      <c r="DMS444" s="268"/>
      <c r="DMT444" s="268"/>
      <c r="DMU444" s="268"/>
      <c r="DMV444" s="268"/>
      <c r="DMW444" s="268"/>
      <c r="DMX444" s="268"/>
      <c r="DMY444" s="268"/>
      <c r="DMZ444" s="268"/>
      <c r="DNA444" s="268"/>
      <c r="DNB444" s="268"/>
      <c r="DNC444" s="268"/>
      <c r="DND444" s="268"/>
      <c r="DNE444" s="268"/>
      <c r="DNF444" s="268"/>
      <c r="DNG444" s="268"/>
      <c r="DNH444" s="268"/>
      <c r="DNI444" s="268"/>
      <c r="DNJ444" s="268"/>
      <c r="DNK444" s="268"/>
      <c r="DNL444" s="268"/>
      <c r="DNM444" s="268"/>
      <c r="DNN444" s="268"/>
      <c r="DNO444" s="268"/>
      <c r="DNP444" s="268"/>
      <c r="DNQ444" s="268"/>
      <c r="DNR444" s="268"/>
      <c r="DNS444" s="268"/>
      <c r="DNT444" s="268"/>
      <c r="DNU444" s="268"/>
      <c r="DNV444" s="268"/>
      <c r="DNW444" s="268"/>
      <c r="DNX444" s="268"/>
      <c r="DNY444" s="268"/>
      <c r="DNZ444" s="268"/>
      <c r="DOA444" s="268"/>
      <c r="DOB444" s="268"/>
      <c r="DOC444" s="268"/>
      <c r="DOD444" s="268"/>
      <c r="DOE444" s="268"/>
      <c r="DOF444" s="268"/>
      <c r="DOG444" s="268"/>
      <c r="DOH444" s="268"/>
      <c r="DOI444" s="268"/>
      <c r="DOJ444" s="268"/>
      <c r="DOK444" s="268"/>
      <c r="DOL444" s="268"/>
      <c r="DOM444" s="268"/>
      <c r="DON444" s="268"/>
      <c r="DOO444" s="268"/>
      <c r="DOP444" s="268"/>
      <c r="DOQ444" s="268"/>
      <c r="DOR444" s="268"/>
      <c r="DOS444" s="268"/>
      <c r="DOT444" s="268"/>
      <c r="DOU444" s="268"/>
      <c r="DOV444" s="268"/>
      <c r="DOW444" s="268"/>
      <c r="DOX444" s="268"/>
      <c r="DOY444" s="268"/>
      <c r="DOZ444" s="268"/>
      <c r="DPA444" s="268"/>
      <c r="DPB444" s="268"/>
      <c r="DPC444" s="268"/>
      <c r="DPD444" s="268"/>
      <c r="DPE444" s="268"/>
      <c r="DPF444" s="268"/>
      <c r="DPG444" s="268"/>
      <c r="DPH444" s="268"/>
      <c r="DPI444" s="268"/>
      <c r="DPJ444" s="268"/>
      <c r="DPK444" s="268"/>
      <c r="DPL444" s="268"/>
      <c r="DPM444" s="268"/>
      <c r="DPN444" s="268"/>
      <c r="DPO444" s="268"/>
      <c r="DPP444" s="268"/>
      <c r="DPQ444" s="268"/>
      <c r="DPR444" s="268"/>
      <c r="DPS444" s="268"/>
      <c r="DPT444" s="268"/>
      <c r="DPU444" s="268"/>
      <c r="DPV444" s="268"/>
      <c r="DPW444" s="268"/>
      <c r="DPX444" s="268"/>
      <c r="DPY444" s="268"/>
      <c r="DPZ444" s="268"/>
      <c r="DQA444" s="268"/>
      <c r="DQB444" s="268"/>
      <c r="DQC444" s="268"/>
      <c r="DQD444" s="268"/>
      <c r="DQE444" s="268"/>
      <c r="DQF444" s="268"/>
      <c r="DQG444" s="268"/>
      <c r="DQH444" s="268"/>
      <c r="DQI444" s="268"/>
      <c r="DQJ444" s="268"/>
      <c r="DQK444" s="268"/>
      <c r="DQL444" s="268"/>
      <c r="DQM444" s="268"/>
      <c r="DQN444" s="268"/>
      <c r="DQO444" s="268"/>
      <c r="DQP444" s="268"/>
      <c r="DQQ444" s="268"/>
      <c r="DQR444" s="268"/>
      <c r="DQS444" s="268"/>
      <c r="DQT444" s="268"/>
      <c r="DQU444" s="268"/>
      <c r="DQV444" s="268"/>
      <c r="DQW444" s="268"/>
      <c r="DQX444" s="268"/>
      <c r="DQY444" s="268"/>
      <c r="DQZ444" s="268"/>
      <c r="DRA444" s="268"/>
      <c r="DRB444" s="268"/>
      <c r="DRC444" s="268"/>
      <c r="DRD444" s="268"/>
      <c r="DRE444" s="268"/>
      <c r="DRF444" s="268"/>
      <c r="DRG444" s="268"/>
      <c r="DRH444" s="268"/>
      <c r="DRI444" s="268"/>
      <c r="DRJ444" s="268"/>
      <c r="DRK444" s="268"/>
      <c r="DRL444" s="268"/>
      <c r="DRM444" s="268"/>
      <c r="DRN444" s="268"/>
      <c r="DRO444" s="268"/>
      <c r="DRP444" s="268"/>
      <c r="DRQ444" s="268"/>
      <c r="DRR444" s="268"/>
      <c r="DRS444" s="268"/>
      <c r="DRT444" s="268"/>
      <c r="DRU444" s="268"/>
      <c r="DRV444" s="268"/>
      <c r="DRW444" s="268"/>
      <c r="DRX444" s="268"/>
      <c r="DRY444" s="268"/>
      <c r="DRZ444" s="268"/>
      <c r="DSA444" s="268"/>
      <c r="DSB444" s="268"/>
      <c r="DSC444" s="268"/>
      <c r="DSD444" s="268"/>
      <c r="DSE444" s="268"/>
      <c r="DSF444" s="268"/>
      <c r="DSG444" s="268"/>
      <c r="DSH444" s="268"/>
      <c r="DSI444" s="268"/>
      <c r="DSJ444" s="268"/>
      <c r="DSK444" s="268"/>
      <c r="DSL444" s="268"/>
      <c r="DSM444" s="268"/>
      <c r="DSN444" s="268"/>
      <c r="DSO444" s="268"/>
      <c r="DSP444" s="268"/>
      <c r="DSQ444" s="268"/>
      <c r="DSR444" s="268"/>
      <c r="DSS444" s="268"/>
      <c r="DST444" s="268"/>
      <c r="DSU444" s="268"/>
      <c r="DSV444" s="268"/>
      <c r="DSW444" s="268"/>
      <c r="DSX444" s="268"/>
      <c r="DSY444" s="268"/>
      <c r="DSZ444" s="268"/>
      <c r="DTA444" s="268"/>
      <c r="DTB444" s="268"/>
      <c r="DTC444" s="268"/>
      <c r="DTD444" s="268"/>
      <c r="DTE444" s="268"/>
      <c r="DTF444" s="268"/>
      <c r="DTG444" s="268"/>
      <c r="DTH444" s="268"/>
      <c r="DTI444" s="268"/>
      <c r="DTJ444" s="268"/>
      <c r="DTK444" s="268"/>
      <c r="DTL444" s="268"/>
      <c r="DTM444" s="268"/>
      <c r="DTN444" s="268"/>
      <c r="DTO444" s="268"/>
      <c r="DTP444" s="268"/>
      <c r="DTQ444" s="268"/>
      <c r="DTR444" s="268"/>
      <c r="DTS444" s="268"/>
      <c r="DTT444" s="268"/>
      <c r="DTU444" s="268"/>
      <c r="DTV444" s="268"/>
      <c r="DTW444" s="268"/>
      <c r="DTX444" s="268"/>
      <c r="DTY444" s="268"/>
      <c r="DTZ444" s="268"/>
      <c r="DUA444" s="268"/>
      <c r="DUB444" s="268"/>
      <c r="DUC444" s="268"/>
      <c r="DUD444" s="268"/>
      <c r="DUE444" s="268"/>
      <c r="DUF444" s="268"/>
      <c r="DUG444" s="268"/>
      <c r="DUH444" s="268"/>
      <c r="DUI444" s="268"/>
      <c r="DUJ444" s="268"/>
      <c r="DUK444" s="268"/>
      <c r="DUL444" s="268"/>
      <c r="DUM444" s="268"/>
      <c r="DUN444" s="268"/>
      <c r="DUO444" s="268"/>
      <c r="DUP444" s="268"/>
      <c r="DUQ444" s="268"/>
      <c r="DUR444" s="268"/>
      <c r="DUS444" s="268"/>
      <c r="DUT444" s="268"/>
      <c r="DUU444" s="268"/>
      <c r="DUV444" s="268"/>
      <c r="DUW444" s="268"/>
      <c r="DUX444" s="268"/>
      <c r="DUY444" s="268"/>
      <c r="DUZ444" s="268"/>
      <c r="DVA444" s="268"/>
      <c r="DVB444" s="268"/>
      <c r="DVC444" s="268"/>
      <c r="DVD444" s="268"/>
      <c r="DVE444" s="268"/>
      <c r="DVF444" s="268"/>
      <c r="DVG444" s="268"/>
      <c r="DVH444" s="268"/>
      <c r="DVI444" s="268"/>
      <c r="DVJ444" s="268"/>
      <c r="DVK444" s="268"/>
      <c r="DVL444" s="268"/>
      <c r="DVM444" s="268"/>
      <c r="DVN444" s="268"/>
      <c r="DVO444" s="268"/>
      <c r="DVP444" s="268"/>
      <c r="DVQ444" s="268"/>
      <c r="DVR444" s="268"/>
      <c r="DVS444" s="268"/>
      <c r="DVT444" s="268"/>
      <c r="DVU444" s="268"/>
      <c r="DVV444" s="268"/>
      <c r="DVW444" s="268"/>
      <c r="DVX444" s="268"/>
      <c r="DVY444" s="268"/>
      <c r="DVZ444" s="268"/>
      <c r="DWA444" s="268"/>
      <c r="DWB444" s="268"/>
      <c r="DWC444" s="268"/>
      <c r="DWD444" s="268"/>
      <c r="DWE444" s="268"/>
      <c r="DWF444" s="268"/>
      <c r="DWG444" s="268"/>
      <c r="DWH444" s="268"/>
      <c r="DWI444" s="268"/>
      <c r="DWJ444" s="268"/>
      <c r="DWK444" s="268"/>
      <c r="DWL444" s="268"/>
      <c r="DWM444" s="268"/>
      <c r="DWN444" s="268"/>
      <c r="DWO444" s="268"/>
      <c r="DWP444" s="268"/>
      <c r="DWQ444" s="268"/>
      <c r="DWR444" s="268"/>
      <c r="DWS444" s="268"/>
      <c r="DWT444" s="268"/>
      <c r="DWU444" s="268"/>
      <c r="DWV444" s="268"/>
      <c r="DWW444" s="268"/>
      <c r="DWX444" s="268"/>
      <c r="DWY444" s="268"/>
      <c r="DWZ444" s="268"/>
      <c r="DXA444" s="268"/>
      <c r="DXB444" s="268"/>
      <c r="DXC444" s="268"/>
      <c r="DXD444" s="268"/>
      <c r="DXE444" s="268"/>
      <c r="DXF444" s="268"/>
      <c r="DXG444" s="268"/>
      <c r="DXH444" s="268"/>
      <c r="DXI444" s="268"/>
      <c r="DXJ444" s="268"/>
      <c r="DXK444" s="268"/>
      <c r="DXL444" s="268"/>
      <c r="DXM444" s="268"/>
      <c r="DXN444" s="268"/>
      <c r="DXO444" s="268"/>
      <c r="DXP444" s="268"/>
      <c r="DXQ444" s="268"/>
      <c r="DXR444" s="268"/>
      <c r="DXS444" s="268"/>
      <c r="DXT444" s="268"/>
      <c r="DXU444" s="268"/>
      <c r="DXV444" s="268"/>
      <c r="DXW444" s="268"/>
      <c r="DXX444" s="268"/>
      <c r="DXY444" s="268"/>
      <c r="DXZ444" s="268"/>
      <c r="DYA444" s="268"/>
      <c r="DYB444" s="268"/>
      <c r="DYC444" s="268"/>
      <c r="DYD444" s="268"/>
      <c r="DYE444" s="268"/>
      <c r="DYF444" s="268"/>
      <c r="DYG444" s="268"/>
      <c r="DYH444" s="268"/>
      <c r="DYI444" s="268"/>
      <c r="DYJ444" s="268"/>
      <c r="DYK444" s="268"/>
      <c r="DYL444" s="268"/>
      <c r="DYM444" s="268"/>
      <c r="DYN444" s="268"/>
      <c r="DYO444" s="268"/>
      <c r="DYP444" s="268"/>
      <c r="DYQ444" s="268"/>
      <c r="DYR444" s="268"/>
      <c r="DYS444" s="268"/>
      <c r="DYT444" s="268"/>
      <c r="DYU444" s="268"/>
      <c r="DYV444" s="268"/>
      <c r="DYW444" s="268"/>
      <c r="DYX444" s="268"/>
      <c r="DYY444" s="268"/>
      <c r="DYZ444" s="268"/>
      <c r="DZA444" s="268"/>
      <c r="DZB444" s="268"/>
      <c r="DZC444" s="268"/>
      <c r="DZD444" s="268"/>
      <c r="DZE444" s="268"/>
      <c r="DZF444" s="268"/>
      <c r="DZG444" s="268"/>
      <c r="DZH444" s="268"/>
      <c r="DZI444" s="268"/>
      <c r="DZJ444" s="268"/>
      <c r="DZK444" s="268"/>
      <c r="DZL444" s="268"/>
      <c r="DZM444" s="268"/>
      <c r="DZN444" s="268"/>
      <c r="DZO444" s="268"/>
      <c r="DZP444" s="268"/>
      <c r="DZQ444" s="268"/>
      <c r="DZR444" s="268"/>
      <c r="DZS444" s="268"/>
      <c r="DZT444" s="268"/>
      <c r="DZU444" s="268"/>
      <c r="DZV444" s="268"/>
      <c r="DZW444" s="268"/>
      <c r="DZX444" s="268"/>
      <c r="DZY444" s="268"/>
      <c r="DZZ444" s="268"/>
      <c r="EAA444" s="268"/>
      <c r="EAB444" s="268"/>
      <c r="EAC444" s="268"/>
      <c r="EAD444" s="268"/>
      <c r="EAE444" s="268"/>
      <c r="EAF444" s="268"/>
      <c r="EAG444" s="268"/>
      <c r="EAH444" s="268"/>
      <c r="EAI444" s="268"/>
      <c r="EAJ444" s="268"/>
      <c r="EAK444" s="268"/>
      <c r="EAL444" s="268"/>
      <c r="EAM444" s="268"/>
      <c r="EAN444" s="268"/>
      <c r="EAO444" s="268"/>
      <c r="EAP444" s="268"/>
      <c r="EAQ444" s="268"/>
      <c r="EAR444" s="268"/>
      <c r="EAS444" s="268"/>
      <c r="EAT444" s="268"/>
      <c r="EAU444" s="268"/>
      <c r="EAV444" s="268"/>
      <c r="EAW444" s="268"/>
      <c r="EAX444" s="268"/>
      <c r="EAY444" s="268"/>
      <c r="EAZ444" s="268"/>
      <c r="EBA444" s="268"/>
      <c r="EBB444" s="268"/>
      <c r="EBC444" s="268"/>
      <c r="EBD444" s="268"/>
      <c r="EBE444" s="268"/>
      <c r="EBF444" s="268"/>
      <c r="EBG444" s="268"/>
      <c r="EBH444" s="268"/>
      <c r="EBI444" s="268"/>
      <c r="EBJ444" s="268"/>
      <c r="EBK444" s="268"/>
      <c r="EBL444" s="268"/>
      <c r="EBM444" s="268"/>
      <c r="EBN444" s="268"/>
      <c r="EBO444" s="268"/>
      <c r="EBP444" s="268"/>
      <c r="EBQ444" s="268"/>
      <c r="EBR444" s="268"/>
      <c r="EBS444" s="268"/>
      <c r="EBT444" s="268"/>
      <c r="EBU444" s="268"/>
      <c r="EBV444" s="268"/>
      <c r="EBW444" s="268"/>
      <c r="EBX444" s="268"/>
      <c r="EBY444" s="268"/>
      <c r="EBZ444" s="268"/>
      <c r="ECA444" s="268"/>
      <c r="ECB444" s="268"/>
      <c r="ECC444" s="268"/>
      <c r="ECD444" s="268"/>
      <c r="ECE444" s="268"/>
      <c r="ECF444" s="268"/>
      <c r="ECG444" s="268"/>
      <c r="ECH444" s="268"/>
      <c r="ECI444" s="268"/>
      <c r="ECJ444" s="268"/>
      <c r="ECK444" s="268"/>
      <c r="ECL444" s="268"/>
      <c r="ECM444" s="268"/>
      <c r="ECN444" s="268"/>
      <c r="ECO444" s="268"/>
      <c r="ECP444" s="268"/>
      <c r="ECQ444" s="268"/>
      <c r="ECR444" s="268"/>
      <c r="ECS444" s="268"/>
      <c r="ECT444" s="268"/>
      <c r="ECU444" s="268"/>
      <c r="ECV444" s="268"/>
      <c r="ECW444" s="268"/>
      <c r="ECX444" s="268"/>
      <c r="ECY444" s="268"/>
      <c r="ECZ444" s="268"/>
      <c r="EDA444" s="268"/>
      <c r="EDB444" s="268"/>
      <c r="EDC444" s="268"/>
      <c r="EDD444" s="268"/>
      <c r="EDE444" s="268"/>
      <c r="EDF444" s="268"/>
      <c r="EDG444" s="268"/>
      <c r="EDH444" s="268"/>
      <c r="EDI444" s="268"/>
      <c r="EDJ444" s="268"/>
      <c r="EDK444" s="268"/>
      <c r="EDL444" s="268"/>
      <c r="EDM444" s="268"/>
      <c r="EDN444" s="268"/>
      <c r="EDO444" s="268"/>
      <c r="EDP444" s="268"/>
      <c r="EDQ444" s="268"/>
      <c r="EDR444" s="268"/>
      <c r="EDS444" s="268"/>
      <c r="EDT444" s="268"/>
      <c r="EDU444" s="268"/>
      <c r="EDV444" s="268"/>
      <c r="EDW444" s="268"/>
      <c r="EDX444" s="268"/>
      <c r="EDY444" s="268"/>
      <c r="EDZ444" s="268"/>
      <c r="EEA444" s="268"/>
      <c r="EEB444" s="268"/>
      <c r="EEC444" s="268"/>
      <c r="EED444" s="268"/>
      <c r="EEE444" s="268"/>
      <c r="EEF444" s="268"/>
      <c r="EEG444" s="268"/>
      <c r="EEH444" s="268"/>
      <c r="EEI444" s="268"/>
      <c r="EEJ444" s="268"/>
      <c r="EEK444" s="268"/>
      <c r="EEL444" s="268"/>
      <c r="EEM444" s="268"/>
      <c r="EEN444" s="268"/>
      <c r="EEO444" s="268"/>
      <c r="EEP444" s="268"/>
      <c r="EEQ444" s="268"/>
      <c r="EER444" s="268"/>
      <c r="EES444" s="268"/>
      <c r="EET444" s="268"/>
      <c r="EEU444" s="268"/>
      <c r="EEV444" s="268"/>
      <c r="EEW444" s="268"/>
      <c r="EEX444" s="268"/>
      <c r="EEY444" s="268"/>
      <c r="EEZ444" s="268"/>
      <c r="EFA444" s="268"/>
      <c r="EFB444" s="268"/>
      <c r="EFC444" s="268"/>
      <c r="EFD444" s="268"/>
      <c r="EFE444" s="268"/>
      <c r="EFF444" s="268"/>
      <c r="EFG444" s="268"/>
      <c r="EFH444" s="268"/>
      <c r="EFI444" s="268"/>
      <c r="EFJ444" s="268"/>
      <c r="EFK444" s="268"/>
      <c r="EFL444" s="268"/>
      <c r="EFM444" s="268"/>
      <c r="EFN444" s="268"/>
      <c r="EFO444" s="268"/>
      <c r="EFP444" s="268"/>
      <c r="EFQ444" s="268"/>
      <c r="EFR444" s="268"/>
      <c r="EFS444" s="268"/>
      <c r="EFT444" s="268"/>
      <c r="EFU444" s="268"/>
      <c r="EFV444" s="268"/>
      <c r="EFW444" s="268"/>
      <c r="EFX444" s="268"/>
      <c r="EFY444" s="268"/>
      <c r="EFZ444" s="268"/>
      <c r="EGA444" s="268"/>
      <c r="EGB444" s="268"/>
      <c r="EGC444" s="268"/>
      <c r="EGD444" s="268"/>
      <c r="EGE444" s="268"/>
      <c r="EGF444" s="268"/>
      <c r="EGG444" s="268"/>
      <c r="EGH444" s="268"/>
      <c r="EGI444" s="268"/>
      <c r="EGJ444" s="268"/>
      <c r="EGK444" s="268"/>
      <c r="EGL444" s="268"/>
      <c r="EGM444" s="268"/>
      <c r="EGN444" s="268"/>
      <c r="EGO444" s="268"/>
      <c r="EGP444" s="268"/>
      <c r="EGQ444" s="268"/>
      <c r="EGR444" s="268"/>
      <c r="EGS444" s="268"/>
      <c r="EGT444" s="268"/>
      <c r="EGU444" s="268"/>
      <c r="EGV444" s="268"/>
      <c r="EGW444" s="268"/>
      <c r="EGX444" s="268"/>
      <c r="EGY444" s="268"/>
      <c r="EGZ444" s="268"/>
      <c r="EHA444" s="268"/>
      <c r="EHB444" s="268"/>
      <c r="EHC444" s="268"/>
      <c r="EHD444" s="268"/>
      <c r="EHE444" s="268"/>
      <c r="EHF444" s="268"/>
      <c r="EHG444" s="268"/>
      <c r="EHH444" s="268"/>
      <c r="EHI444" s="268"/>
      <c r="EHJ444" s="268"/>
      <c r="EHK444" s="268"/>
      <c r="EHL444" s="268"/>
      <c r="EHM444" s="268"/>
      <c r="EHN444" s="268"/>
      <c r="EHO444" s="268"/>
      <c r="EHP444" s="268"/>
      <c r="EHQ444" s="268"/>
      <c r="EHR444" s="268"/>
      <c r="EHS444" s="268"/>
      <c r="EHT444" s="268"/>
      <c r="EHU444" s="268"/>
      <c r="EHV444" s="268"/>
      <c r="EHW444" s="268"/>
      <c r="EHX444" s="268"/>
      <c r="EHY444" s="268"/>
      <c r="EHZ444" s="268"/>
      <c r="EIA444" s="268"/>
      <c r="EIB444" s="268"/>
      <c r="EIC444" s="268"/>
      <c r="EID444" s="268"/>
      <c r="EIE444" s="268"/>
      <c r="EIF444" s="268"/>
      <c r="EIG444" s="268"/>
      <c r="EIH444" s="268"/>
      <c r="EII444" s="268"/>
      <c r="EIJ444" s="268"/>
      <c r="EIK444" s="268"/>
      <c r="EIL444" s="268"/>
      <c r="EIM444" s="268"/>
      <c r="EIN444" s="268"/>
      <c r="EIO444" s="268"/>
      <c r="EIP444" s="268"/>
      <c r="EIQ444" s="268"/>
      <c r="EIR444" s="268"/>
      <c r="EIS444" s="268"/>
      <c r="EIT444" s="268"/>
      <c r="EIU444" s="268"/>
      <c r="EIV444" s="268"/>
      <c r="EIW444" s="268"/>
      <c r="EIX444" s="268"/>
      <c r="EIY444" s="268"/>
      <c r="EIZ444" s="268"/>
      <c r="EJA444" s="268"/>
      <c r="EJB444" s="268"/>
      <c r="EJC444" s="268"/>
      <c r="EJD444" s="268"/>
      <c r="EJE444" s="268"/>
      <c r="EJF444" s="268"/>
      <c r="EJG444" s="268"/>
      <c r="EJH444" s="268"/>
      <c r="EJI444" s="268"/>
      <c r="EJJ444" s="268"/>
      <c r="EJK444" s="268"/>
      <c r="EJL444" s="268"/>
      <c r="EJM444" s="268"/>
      <c r="EJN444" s="268"/>
      <c r="EJO444" s="268"/>
      <c r="EJP444" s="268"/>
      <c r="EJQ444" s="268"/>
      <c r="EJR444" s="268"/>
      <c r="EJS444" s="268"/>
      <c r="EJT444" s="268"/>
      <c r="EJU444" s="268"/>
      <c r="EJV444" s="268"/>
      <c r="EJW444" s="268"/>
      <c r="EJX444" s="268"/>
      <c r="EJY444" s="268"/>
      <c r="EJZ444" s="268"/>
      <c r="EKA444" s="268"/>
      <c r="EKB444" s="268"/>
      <c r="EKC444" s="268"/>
      <c r="EKD444" s="268"/>
      <c r="EKE444" s="268"/>
      <c r="EKF444" s="268"/>
      <c r="EKG444" s="268"/>
      <c r="EKH444" s="268"/>
      <c r="EKI444" s="268"/>
      <c r="EKJ444" s="268"/>
      <c r="EKK444" s="268"/>
      <c r="EKL444" s="268"/>
      <c r="EKM444" s="268"/>
      <c r="EKN444" s="268"/>
      <c r="EKO444" s="268"/>
      <c r="EKP444" s="268"/>
      <c r="EKQ444" s="268"/>
      <c r="EKR444" s="268"/>
      <c r="EKS444" s="268"/>
      <c r="EKT444" s="268"/>
      <c r="EKU444" s="268"/>
      <c r="EKV444" s="268"/>
      <c r="EKW444" s="268"/>
      <c r="EKX444" s="268"/>
      <c r="EKY444" s="268"/>
      <c r="EKZ444" s="268"/>
      <c r="ELA444" s="268"/>
      <c r="ELB444" s="268"/>
      <c r="ELC444" s="268"/>
      <c r="ELD444" s="268"/>
      <c r="ELE444" s="268"/>
      <c r="ELF444" s="268"/>
      <c r="ELG444" s="268"/>
      <c r="ELH444" s="268"/>
      <c r="ELI444" s="268"/>
      <c r="ELJ444" s="268"/>
      <c r="ELK444" s="268"/>
      <c r="ELL444" s="268"/>
      <c r="ELM444" s="268"/>
      <c r="ELN444" s="268"/>
      <c r="ELO444" s="268"/>
      <c r="ELP444" s="268"/>
      <c r="ELQ444" s="268"/>
      <c r="ELR444" s="268"/>
      <c r="ELS444" s="268"/>
      <c r="ELT444" s="268"/>
      <c r="ELU444" s="268"/>
      <c r="ELV444" s="268"/>
      <c r="ELW444" s="268"/>
      <c r="ELX444" s="268"/>
      <c r="ELY444" s="268"/>
      <c r="ELZ444" s="268"/>
      <c r="EMA444" s="268"/>
      <c r="EMB444" s="268"/>
      <c r="EMC444" s="268"/>
      <c r="EMD444" s="268"/>
      <c r="EME444" s="268"/>
      <c r="EMF444" s="268"/>
      <c r="EMG444" s="268"/>
      <c r="EMH444" s="268"/>
      <c r="EMI444" s="268"/>
      <c r="EMJ444" s="268"/>
      <c r="EMK444" s="268"/>
      <c r="EML444" s="268"/>
      <c r="EMM444" s="268"/>
      <c r="EMN444" s="268"/>
      <c r="EMO444" s="268"/>
      <c r="EMP444" s="268"/>
      <c r="EMQ444" s="268"/>
      <c r="EMR444" s="268"/>
      <c r="EMS444" s="268"/>
      <c r="EMT444" s="268"/>
      <c r="EMU444" s="268"/>
      <c r="EMV444" s="268"/>
      <c r="EMW444" s="268"/>
      <c r="EMX444" s="268"/>
      <c r="EMY444" s="268"/>
      <c r="EMZ444" s="268"/>
      <c r="ENA444" s="268"/>
      <c r="ENB444" s="268"/>
      <c r="ENC444" s="268"/>
      <c r="END444" s="268"/>
      <c r="ENE444" s="268"/>
      <c r="ENF444" s="268"/>
      <c r="ENG444" s="268"/>
      <c r="ENH444" s="268"/>
      <c r="ENI444" s="268"/>
      <c r="ENJ444" s="268"/>
      <c r="ENK444" s="268"/>
      <c r="ENL444" s="268"/>
      <c r="ENM444" s="268"/>
      <c r="ENN444" s="268"/>
      <c r="ENO444" s="268"/>
      <c r="ENP444" s="268"/>
      <c r="ENQ444" s="268"/>
      <c r="ENR444" s="268"/>
      <c r="ENS444" s="268"/>
      <c r="ENT444" s="268"/>
      <c r="ENU444" s="268"/>
      <c r="ENV444" s="268"/>
      <c r="ENW444" s="268"/>
      <c r="ENX444" s="268"/>
      <c r="ENY444" s="268"/>
      <c r="ENZ444" s="268"/>
      <c r="EOA444" s="268"/>
      <c r="EOB444" s="268"/>
      <c r="EOC444" s="268"/>
      <c r="EOD444" s="268"/>
      <c r="EOE444" s="268"/>
      <c r="EOF444" s="268"/>
      <c r="EOG444" s="268"/>
      <c r="EOH444" s="268"/>
      <c r="EOI444" s="268"/>
      <c r="EOJ444" s="268"/>
      <c r="EOK444" s="268"/>
      <c r="EOL444" s="268"/>
      <c r="EOM444" s="268"/>
      <c r="EON444" s="268"/>
      <c r="EOO444" s="268"/>
      <c r="EOP444" s="268"/>
      <c r="EOQ444" s="268"/>
      <c r="EOR444" s="268"/>
      <c r="EOS444" s="268"/>
      <c r="EOT444" s="268"/>
      <c r="EOU444" s="268"/>
      <c r="EOV444" s="268"/>
      <c r="EOW444" s="268"/>
      <c r="EOX444" s="268"/>
      <c r="EOY444" s="268"/>
      <c r="EOZ444" s="268"/>
      <c r="EPA444" s="268"/>
      <c r="EPB444" s="268"/>
      <c r="EPC444" s="268"/>
      <c r="EPD444" s="268"/>
      <c r="EPE444" s="268"/>
      <c r="EPF444" s="268"/>
      <c r="EPG444" s="268"/>
      <c r="EPH444" s="268"/>
      <c r="EPI444" s="268"/>
      <c r="EPJ444" s="268"/>
      <c r="EPK444" s="268"/>
      <c r="EPL444" s="268"/>
      <c r="EPM444" s="268"/>
      <c r="EPN444" s="268"/>
      <c r="EPO444" s="268"/>
      <c r="EPP444" s="268"/>
      <c r="EPQ444" s="268"/>
      <c r="EPR444" s="268"/>
      <c r="EPS444" s="268"/>
      <c r="EPT444" s="268"/>
      <c r="EPU444" s="268"/>
      <c r="EPV444" s="268"/>
      <c r="EPW444" s="268"/>
      <c r="EPX444" s="268"/>
      <c r="EPY444" s="268"/>
      <c r="EPZ444" s="268"/>
      <c r="EQA444" s="268"/>
      <c r="EQB444" s="268"/>
      <c r="EQC444" s="268"/>
      <c r="EQD444" s="268"/>
      <c r="EQE444" s="268"/>
      <c r="EQF444" s="268"/>
      <c r="EQG444" s="268"/>
      <c r="EQH444" s="268"/>
      <c r="EQI444" s="268"/>
      <c r="EQJ444" s="268"/>
      <c r="EQK444" s="268"/>
      <c r="EQL444" s="268"/>
      <c r="EQM444" s="268"/>
      <c r="EQN444" s="268"/>
      <c r="EQO444" s="268"/>
      <c r="EQP444" s="268"/>
      <c r="EQQ444" s="268"/>
      <c r="EQR444" s="268"/>
      <c r="EQS444" s="268"/>
      <c r="EQT444" s="268"/>
      <c r="EQU444" s="268"/>
      <c r="EQV444" s="268"/>
      <c r="EQW444" s="268"/>
      <c r="EQX444" s="268"/>
      <c r="EQY444" s="268"/>
      <c r="EQZ444" s="268"/>
      <c r="ERA444" s="268"/>
      <c r="ERB444" s="268"/>
      <c r="ERC444" s="268"/>
      <c r="ERD444" s="268"/>
      <c r="ERE444" s="268"/>
      <c r="ERF444" s="268"/>
      <c r="ERG444" s="268"/>
      <c r="ERH444" s="268"/>
      <c r="ERI444" s="268"/>
      <c r="ERJ444" s="268"/>
      <c r="ERK444" s="268"/>
      <c r="ERL444" s="268"/>
      <c r="ERM444" s="268"/>
      <c r="ERN444" s="268"/>
      <c r="ERO444" s="268"/>
      <c r="ERP444" s="268"/>
      <c r="ERQ444" s="268"/>
      <c r="ERR444" s="268"/>
      <c r="ERS444" s="268"/>
      <c r="ERT444" s="268"/>
      <c r="ERU444" s="268"/>
      <c r="ERV444" s="268"/>
      <c r="ERW444" s="268"/>
      <c r="ERX444" s="268"/>
      <c r="ERY444" s="268"/>
      <c r="ERZ444" s="268"/>
      <c r="ESA444" s="268"/>
      <c r="ESB444" s="268"/>
      <c r="ESC444" s="268"/>
      <c r="ESD444" s="268"/>
      <c r="ESE444" s="268"/>
      <c r="ESF444" s="268"/>
      <c r="ESG444" s="268"/>
      <c r="ESH444" s="268"/>
      <c r="ESI444" s="268"/>
      <c r="ESJ444" s="268"/>
      <c r="ESK444" s="268"/>
      <c r="ESL444" s="268"/>
      <c r="ESM444" s="268"/>
      <c r="ESN444" s="268"/>
      <c r="ESO444" s="268"/>
      <c r="ESP444" s="268"/>
      <c r="ESQ444" s="268"/>
      <c r="ESR444" s="268"/>
      <c r="ESS444" s="268"/>
      <c r="EST444" s="268"/>
      <c r="ESU444" s="268"/>
      <c r="ESV444" s="268"/>
      <c r="ESW444" s="268"/>
      <c r="ESX444" s="268"/>
      <c r="ESY444" s="268"/>
      <c r="ESZ444" s="268"/>
      <c r="ETA444" s="268"/>
      <c r="ETB444" s="268"/>
      <c r="ETC444" s="268"/>
      <c r="ETD444" s="268"/>
      <c r="ETE444" s="268"/>
      <c r="ETF444" s="268"/>
      <c r="ETG444" s="268"/>
      <c r="ETH444" s="268"/>
      <c r="ETI444" s="268"/>
      <c r="ETJ444" s="268"/>
      <c r="ETK444" s="268"/>
      <c r="ETL444" s="268"/>
      <c r="ETM444" s="268"/>
      <c r="ETN444" s="268"/>
      <c r="ETO444" s="268"/>
      <c r="ETP444" s="268"/>
      <c r="ETQ444" s="268"/>
      <c r="ETR444" s="268"/>
      <c r="ETS444" s="268"/>
      <c r="ETT444" s="268"/>
      <c r="ETU444" s="268"/>
      <c r="ETV444" s="268"/>
      <c r="ETW444" s="268"/>
      <c r="ETX444" s="268"/>
      <c r="ETY444" s="268"/>
      <c r="ETZ444" s="268"/>
      <c r="EUA444" s="268"/>
      <c r="EUB444" s="268"/>
      <c r="EUC444" s="268"/>
      <c r="EUD444" s="268"/>
      <c r="EUE444" s="268"/>
      <c r="EUF444" s="268"/>
      <c r="EUG444" s="268"/>
      <c r="EUH444" s="268"/>
      <c r="EUI444" s="268"/>
      <c r="EUJ444" s="268"/>
      <c r="EUK444" s="268"/>
      <c r="EUL444" s="268"/>
      <c r="EUM444" s="268"/>
      <c r="EUN444" s="268"/>
      <c r="EUO444" s="268"/>
      <c r="EUP444" s="268"/>
      <c r="EUQ444" s="268"/>
      <c r="EUR444" s="268"/>
      <c r="EUS444" s="268"/>
      <c r="EUT444" s="268"/>
      <c r="EUU444" s="268"/>
      <c r="EUV444" s="268"/>
      <c r="EUW444" s="268"/>
      <c r="EUX444" s="268"/>
      <c r="EUY444" s="268"/>
      <c r="EUZ444" s="268"/>
      <c r="EVA444" s="268"/>
      <c r="EVB444" s="268"/>
      <c r="EVC444" s="268"/>
      <c r="EVD444" s="268"/>
      <c r="EVE444" s="268"/>
      <c r="EVF444" s="268"/>
      <c r="EVG444" s="268"/>
      <c r="EVH444" s="268"/>
      <c r="EVI444" s="268"/>
      <c r="EVJ444" s="268"/>
      <c r="EVK444" s="268"/>
      <c r="EVL444" s="268"/>
      <c r="EVM444" s="268"/>
      <c r="EVN444" s="268"/>
      <c r="EVO444" s="268"/>
      <c r="EVP444" s="268"/>
      <c r="EVQ444" s="268"/>
      <c r="EVR444" s="268"/>
      <c r="EVS444" s="268"/>
      <c r="EVT444" s="268"/>
      <c r="EVU444" s="268"/>
      <c r="EVV444" s="268"/>
      <c r="EVW444" s="268"/>
      <c r="EVX444" s="268"/>
      <c r="EVY444" s="268"/>
      <c r="EVZ444" s="268"/>
      <c r="EWA444" s="268"/>
      <c r="EWB444" s="268"/>
      <c r="EWC444" s="268"/>
      <c r="EWD444" s="268"/>
      <c r="EWE444" s="268"/>
      <c r="EWF444" s="268"/>
      <c r="EWG444" s="268"/>
      <c r="EWH444" s="268"/>
      <c r="EWI444" s="268"/>
      <c r="EWJ444" s="268"/>
      <c r="EWK444" s="268"/>
      <c r="EWL444" s="268"/>
      <c r="EWM444" s="268"/>
      <c r="EWN444" s="268"/>
      <c r="EWO444" s="268"/>
      <c r="EWP444" s="268"/>
      <c r="EWQ444" s="268"/>
      <c r="EWR444" s="268"/>
      <c r="EWS444" s="268"/>
      <c r="EWT444" s="268"/>
      <c r="EWU444" s="268"/>
      <c r="EWV444" s="268"/>
      <c r="EWW444" s="268"/>
      <c r="EWX444" s="268"/>
      <c r="EWY444" s="268"/>
      <c r="EWZ444" s="268"/>
      <c r="EXA444" s="268"/>
      <c r="EXB444" s="268"/>
      <c r="EXC444" s="268"/>
      <c r="EXD444" s="268"/>
      <c r="EXE444" s="268"/>
      <c r="EXF444" s="268"/>
      <c r="EXG444" s="268"/>
      <c r="EXH444" s="268"/>
      <c r="EXI444" s="268"/>
      <c r="EXJ444" s="268"/>
      <c r="EXK444" s="268"/>
      <c r="EXL444" s="268"/>
      <c r="EXM444" s="268"/>
      <c r="EXN444" s="268"/>
      <c r="EXO444" s="268"/>
      <c r="EXP444" s="268"/>
      <c r="EXQ444" s="268"/>
      <c r="EXR444" s="268"/>
      <c r="EXS444" s="268"/>
      <c r="EXT444" s="268"/>
      <c r="EXU444" s="268"/>
      <c r="EXV444" s="268"/>
      <c r="EXW444" s="268"/>
      <c r="EXX444" s="268"/>
      <c r="EXY444" s="268"/>
      <c r="EXZ444" s="268"/>
      <c r="EYA444" s="268"/>
      <c r="EYB444" s="268"/>
      <c r="EYC444" s="268"/>
      <c r="EYD444" s="268"/>
      <c r="EYE444" s="268"/>
      <c r="EYF444" s="268"/>
      <c r="EYG444" s="268"/>
      <c r="EYH444" s="268"/>
      <c r="EYI444" s="268"/>
      <c r="EYJ444" s="268"/>
      <c r="EYK444" s="268"/>
      <c r="EYL444" s="268"/>
      <c r="EYM444" s="268"/>
      <c r="EYN444" s="268"/>
      <c r="EYO444" s="268"/>
      <c r="EYP444" s="268"/>
      <c r="EYQ444" s="268"/>
      <c r="EYR444" s="268"/>
      <c r="EYS444" s="268"/>
      <c r="EYT444" s="268"/>
      <c r="EYU444" s="268"/>
      <c r="EYV444" s="268"/>
      <c r="EYW444" s="268"/>
      <c r="EYX444" s="268"/>
      <c r="EYY444" s="268"/>
      <c r="EYZ444" s="268"/>
      <c r="EZA444" s="268"/>
      <c r="EZB444" s="268"/>
      <c r="EZC444" s="268"/>
      <c r="EZD444" s="268"/>
      <c r="EZE444" s="268"/>
      <c r="EZF444" s="268"/>
      <c r="EZG444" s="268"/>
      <c r="EZH444" s="268"/>
      <c r="EZI444" s="268"/>
      <c r="EZJ444" s="268"/>
      <c r="EZK444" s="268"/>
      <c r="EZL444" s="268"/>
      <c r="EZM444" s="268"/>
      <c r="EZN444" s="268"/>
      <c r="EZO444" s="268"/>
      <c r="EZP444" s="268"/>
      <c r="EZQ444" s="268"/>
      <c r="EZR444" s="268"/>
      <c r="EZS444" s="268"/>
      <c r="EZT444" s="268"/>
      <c r="EZU444" s="268"/>
      <c r="EZV444" s="268"/>
      <c r="EZW444" s="268"/>
      <c r="EZX444" s="268"/>
      <c r="EZY444" s="268"/>
      <c r="EZZ444" s="268"/>
      <c r="FAA444" s="268"/>
      <c r="FAB444" s="268"/>
      <c r="FAC444" s="268"/>
      <c r="FAD444" s="268"/>
      <c r="FAE444" s="268"/>
      <c r="FAF444" s="268"/>
      <c r="FAG444" s="268"/>
      <c r="FAH444" s="268"/>
      <c r="FAI444" s="268"/>
      <c r="FAJ444" s="268"/>
      <c r="FAK444" s="268"/>
      <c r="FAL444" s="268"/>
      <c r="FAM444" s="268"/>
      <c r="FAN444" s="268"/>
      <c r="FAO444" s="268"/>
      <c r="FAP444" s="268"/>
      <c r="FAQ444" s="268"/>
      <c r="FAR444" s="268"/>
      <c r="FAS444" s="268"/>
      <c r="FAT444" s="268"/>
      <c r="FAU444" s="268"/>
      <c r="FAV444" s="268"/>
      <c r="FAW444" s="268"/>
      <c r="FAX444" s="268"/>
      <c r="FAY444" s="268"/>
      <c r="FAZ444" s="268"/>
      <c r="FBA444" s="268"/>
      <c r="FBB444" s="268"/>
      <c r="FBC444" s="268"/>
      <c r="FBD444" s="268"/>
      <c r="FBE444" s="268"/>
      <c r="FBF444" s="268"/>
      <c r="FBG444" s="268"/>
      <c r="FBH444" s="268"/>
      <c r="FBI444" s="268"/>
      <c r="FBJ444" s="268"/>
      <c r="FBK444" s="268"/>
      <c r="FBL444" s="268"/>
      <c r="FBM444" s="268"/>
      <c r="FBN444" s="268"/>
      <c r="FBO444" s="268"/>
      <c r="FBP444" s="268"/>
      <c r="FBQ444" s="268"/>
      <c r="FBR444" s="268"/>
      <c r="FBS444" s="268"/>
      <c r="FBT444" s="268"/>
      <c r="FBU444" s="268"/>
      <c r="FBV444" s="268"/>
      <c r="FBW444" s="268"/>
      <c r="FBX444" s="268"/>
      <c r="FBY444" s="268"/>
      <c r="FBZ444" s="268"/>
      <c r="FCA444" s="268"/>
      <c r="FCB444" s="268"/>
      <c r="FCC444" s="268"/>
      <c r="FCD444" s="268"/>
      <c r="FCE444" s="268"/>
      <c r="FCF444" s="268"/>
      <c r="FCG444" s="268"/>
      <c r="FCH444" s="268"/>
      <c r="FCI444" s="268"/>
      <c r="FCJ444" s="268"/>
      <c r="FCK444" s="268"/>
      <c r="FCL444" s="268"/>
      <c r="FCM444" s="268"/>
      <c r="FCN444" s="268"/>
      <c r="FCO444" s="268"/>
      <c r="FCP444" s="268"/>
      <c r="FCQ444" s="268"/>
      <c r="FCR444" s="268"/>
      <c r="FCS444" s="268"/>
      <c r="FCT444" s="268"/>
      <c r="FCU444" s="268"/>
      <c r="FCV444" s="268"/>
      <c r="FCW444" s="268"/>
      <c r="FCX444" s="268"/>
      <c r="FCY444" s="268"/>
      <c r="FCZ444" s="268"/>
      <c r="FDA444" s="268"/>
      <c r="FDB444" s="268"/>
      <c r="FDC444" s="268"/>
      <c r="FDD444" s="268"/>
      <c r="FDE444" s="268"/>
      <c r="FDF444" s="268"/>
      <c r="FDG444" s="268"/>
      <c r="FDH444" s="268"/>
      <c r="FDI444" s="268"/>
      <c r="FDJ444" s="268"/>
      <c r="FDK444" s="268"/>
      <c r="FDL444" s="268"/>
      <c r="FDM444" s="268"/>
      <c r="FDN444" s="268"/>
      <c r="FDO444" s="268"/>
      <c r="FDP444" s="268"/>
      <c r="FDQ444" s="268"/>
      <c r="FDR444" s="268"/>
      <c r="FDS444" s="268"/>
      <c r="FDT444" s="268"/>
      <c r="FDU444" s="268"/>
      <c r="FDV444" s="268"/>
      <c r="FDW444" s="268"/>
      <c r="FDX444" s="268"/>
      <c r="FDY444" s="268"/>
      <c r="FDZ444" s="268"/>
      <c r="FEA444" s="268"/>
      <c r="FEB444" s="268"/>
      <c r="FEC444" s="268"/>
      <c r="FED444" s="268"/>
      <c r="FEE444" s="268"/>
      <c r="FEF444" s="268"/>
      <c r="FEG444" s="268"/>
      <c r="FEH444" s="268"/>
      <c r="FEI444" s="268"/>
      <c r="FEJ444" s="268"/>
      <c r="FEK444" s="268"/>
      <c r="FEL444" s="268"/>
      <c r="FEM444" s="268"/>
      <c r="FEN444" s="268"/>
      <c r="FEO444" s="268"/>
      <c r="FEP444" s="268"/>
      <c r="FEQ444" s="268"/>
      <c r="FER444" s="268"/>
      <c r="FES444" s="268"/>
      <c r="FET444" s="268"/>
      <c r="FEU444" s="268"/>
      <c r="FEV444" s="268"/>
      <c r="FEW444" s="268"/>
      <c r="FEX444" s="268"/>
      <c r="FEY444" s="268"/>
      <c r="FEZ444" s="268"/>
      <c r="FFA444" s="268"/>
      <c r="FFB444" s="268"/>
      <c r="FFC444" s="268"/>
      <c r="FFD444" s="268"/>
      <c r="FFE444" s="268"/>
      <c r="FFF444" s="268"/>
      <c r="FFG444" s="268"/>
      <c r="FFH444" s="268"/>
      <c r="FFI444" s="268"/>
      <c r="FFJ444" s="268"/>
      <c r="FFK444" s="268"/>
      <c r="FFL444" s="268"/>
      <c r="FFM444" s="268"/>
      <c r="FFN444" s="268"/>
      <c r="FFO444" s="268"/>
      <c r="FFP444" s="268"/>
      <c r="FFQ444" s="268"/>
      <c r="FFR444" s="268"/>
      <c r="FFS444" s="268"/>
      <c r="FFT444" s="268"/>
      <c r="FFU444" s="268"/>
      <c r="FFV444" s="268"/>
      <c r="FFW444" s="268"/>
      <c r="FFX444" s="268"/>
      <c r="FFY444" s="268"/>
      <c r="FFZ444" s="268"/>
      <c r="FGA444" s="268"/>
      <c r="FGB444" s="268"/>
      <c r="FGC444" s="268"/>
      <c r="FGD444" s="268"/>
      <c r="FGE444" s="268"/>
      <c r="FGF444" s="268"/>
      <c r="FGG444" s="268"/>
      <c r="FGH444" s="268"/>
      <c r="FGI444" s="268"/>
      <c r="FGJ444" s="268"/>
      <c r="FGK444" s="268"/>
      <c r="FGL444" s="268"/>
      <c r="FGM444" s="268"/>
      <c r="FGN444" s="268"/>
      <c r="FGO444" s="268"/>
      <c r="FGP444" s="268"/>
      <c r="FGQ444" s="268"/>
      <c r="FGR444" s="268"/>
      <c r="FGS444" s="268"/>
      <c r="FGT444" s="268"/>
      <c r="FGU444" s="268"/>
      <c r="FGV444" s="268"/>
      <c r="FGW444" s="268"/>
      <c r="FGX444" s="268"/>
      <c r="FGY444" s="268"/>
      <c r="FGZ444" s="268"/>
      <c r="FHA444" s="268"/>
      <c r="FHB444" s="268"/>
      <c r="FHC444" s="268"/>
      <c r="FHD444" s="268"/>
      <c r="FHE444" s="268"/>
      <c r="FHF444" s="268"/>
      <c r="FHG444" s="268"/>
      <c r="FHH444" s="268"/>
      <c r="FHI444" s="268"/>
      <c r="FHJ444" s="268"/>
      <c r="FHK444" s="268"/>
      <c r="FHL444" s="268"/>
      <c r="FHM444" s="268"/>
      <c r="FHN444" s="268"/>
      <c r="FHO444" s="268"/>
      <c r="FHP444" s="268"/>
      <c r="FHQ444" s="268"/>
      <c r="FHR444" s="268"/>
      <c r="FHS444" s="268"/>
      <c r="FHT444" s="268"/>
      <c r="FHU444" s="268"/>
      <c r="FHV444" s="268"/>
      <c r="FHW444" s="268"/>
      <c r="FHX444" s="268"/>
      <c r="FHY444" s="268"/>
      <c r="FHZ444" s="268"/>
      <c r="FIA444" s="268"/>
      <c r="FIB444" s="268"/>
      <c r="FIC444" s="268"/>
      <c r="FID444" s="268"/>
      <c r="FIE444" s="268"/>
      <c r="FIF444" s="268"/>
      <c r="FIG444" s="268"/>
      <c r="FIH444" s="268"/>
      <c r="FII444" s="268"/>
      <c r="FIJ444" s="268"/>
      <c r="FIK444" s="268"/>
      <c r="FIL444" s="268"/>
      <c r="FIM444" s="268"/>
      <c r="FIN444" s="268"/>
      <c r="FIO444" s="268"/>
      <c r="FIP444" s="268"/>
      <c r="FIQ444" s="268"/>
      <c r="FIR444" s="268"/>
      <c r="FIS444" s="268"/>
      <c r="FIT444" s="268"/>
      <c r="FIU444" s="268"/>
      <c r="FIV444" s="268"/>
      <c r="FIW444" s="268"/>
      <c r="FIX444" s="268"/>
      <c r="FIY444" s="268"/>
      <c r="FIZ444" s="268"/>
      <c r="FJA444" s="268"/>
      <c r="FJB444" s="268"/>
      <c r="FJC444" s="268"/>
      <c r="FJD444" s="268"/>
      <c r="FJE444" s="268"/>
      <c r="FJF444" s="268"/>
      <c r="FJG444" s="268"/>
      <c r="FJH444" s="268"/>
      <c r="FJI444" s="268"/>
      <c r="FJJ444" s="268"/>
      <c r="FJK444" s="268"/>
      <c r="FJL444" s="268"/>
      <c r="FJM444" s="268"/>
      <c r="FJN444" s="268"/>
      <c r="FJO444" s="268"/>
      <c r="FJP444" s="268"/>
      <c r="FJQ444" s="268"/>
      <c r="FJR444" s="268"/>
      <c r="FJS444" s="268"/>
      <c r="FJT444" s="268"/>
      <c r="FJU444" s="268"/>
      <c r="FJV444" s="268"/>
      <c r="FJW444" s="268"/>
      <c r="FJX444" s="268"/>
      <c r="FJY444" s="268"/>
      <c r="FJZ444" s="268"/>
      <c r="FKA444" s="268"/>
      <c r="FKB444" s="268"/>
      <c r="FKC444" s="268"/>
      <c r="FKD444" s="268"/>
      <c r="FKE444" s="268"/>
      <c r="FKF444" s="268"/>
      <c r="FKG444" s="268"/>
      <c r="FKH444" s="268"/>
      <c r="FKI444" s="268"/>
      <c r="FKJ444" s="268"/>
      <c r="FKK444" s="268"/>
      <c r="FKL444" s="268"/>
      <c r="FKM444" s="268"/>
      <c r="FKN444" s="268"/>
      <c r="FKO444" s="268"/>
      <c r="FKP444" s="268"/>
      <c r="FKQ444" s="268"/>
      <c r="FKR444" s="268"/>
      <c r="FKS444" s="268"/>
      <c r="FKT444" s="268"/>
      <c r="FKU444" s="268"/>
      <c r="FKV444" s="268"/>
      <c r="FKW444" s="268"/>
      <c r="FKX444" s="268"/>
      <c r="FKY444" s="268"/>
      <c r="FKZ444" s="268"/>
      <c r="FLA444" s="268"/>
      <c r="FLB444" s="268"/>
      <c r="FLC444" s="268"/>
      <c r="FLD444" s="268"/>
      <c r="FLE444" s="268"/>
      <c r="FLF444" s="268"/>
      <c r="FLG444" s="268"/>
      <c r="FLH444" s="268"/>
      <c r="FLI444" s="268"/>
      <c r="FLJ444" s="268"/>
      <c r="FLK444" s="268"/>
      <c r="FLL444" s="268"/>
      <c r="FLM444" s="268"/>
      <c r="FLN444" s="268"/>
      <c r="FLO444" s="268"/>
      <c r="FLP444" s="268"/>
      <c r="FLQ444" s="268"/>
      <c r="FLR444" s="268"/>
      <c r="FLS444" s="268"/>
      <c r="FLT444" s="268"/>
      <c r="FLU444" s="268"/>
      <c r="FLV444" s="268"/>
      <c r="FLW444" s="268"/>
      <c r="FLX444" s="268"/>
      <c r="FLY444" s="268"/>
      <c r="FLZ444" s="268"/>
      <c r="FMA444" s="268"/>
      <c r="FMB444" s="268"/>
      <c r="FMC444" s="268"/>
      <c r="FMD444" s="268"/>
      <c r="FME444" s="268"/>
      <c r="FMF444" s="268"/>
      <c r="FMG444" s="268"/>
      <c r="FMH444" s="268"/>
      <c r="FMI444" s="268"/>
      <c r="FMJ444" s="268"/>
      <c r="FMK444" s="268"/>
      <c r="FML444" s="268"/>
      <c r="FMM444" s="268"/>
      <c r="FMN444" s="268"/>
      <c r="FMO444" s="268"/>
      <c r="FMP444" s="268"/>
      <c r="FMQ444" s="268"/>
      <c r="FMR444" s="268"/>
      <c r="FMS444" s="268"/>
      <c r="FMT444" s="268"/>
      <c r="FMU444" s="268"/>
      <c r="FMV444" s="268"/>
      <c r="FMW444" s="268"/>
      <c r="FMX444" s="268"/>
      <c r="FMY444" s="268"/>
      <c r="FMZ444" s="268"/>
      <c r="FNA444" s="268"/>
      <c r="FNB444" s="268"/>
      <c r="FNC444" s="268"/>
      <c r="FND444" s="268"/>
      <c r="FNE444" s="268"/>
      <c r="FNF444" s="268"/>
      <c r="FNG444" s="268"/>
      <c r="FNH444" s="268"/>
      <c r="FNI444" s="268"/>
      <c r="FNJ444" s="268"/>
      <c r="FNK444" s="268"/>
      <c r="FNL444" s="268"/>
      <c r="FNM444" s="268"/>
      <c r="FNN444" s="268"/>
      <c r="FNO444" s="268"/>
      <c r="FNP444" s="268"/>
      <c r="FNQ444" s="268"/>
      <c r="FNR444" s="268"/>
      <c r="FNS444" s="268"/>
      <c r="FNT444" s="268"/>
      <c r="FNU444" s="268"/>
      <c r="FNV444" s="268"/>
      <c r="FNW444" s="268"/>
      <c r="FNX444" s="268"/>
      <c r="FNY444" s="268"/>
      <c r="FNZ444" s="268"/>
      <c r="FOA444" s="268"/>
      <c r="FOB444" s="268"/>
      <c r="FOC444" s="268"/>
      <c r="FOD444" s="268"/>
      <c r="FOE444" s="268"/>
      <c r="FOF444" s="268"/>
      <c r="FOG444" s="268"/>
      <c r="FOH444" s="268"/>
      <c r="FOI444" s="268"/>
      <c r="FOJ444" s="268"/>
      <c r="FOK444" s="268"/>
      <c r="FOL444" s="268"/>
      <c r="FOM444" s="268"/>
      <c r="FON444" s="268"/>
      <c r="FOO444" s="268"/>
      <c r="FOP444" s="268"/>
      <c r="FOQ444" s="268"/>
      <c r="FOR444" s="268"/>
      <c r="FOS444" s="268"/>
      <c r="FOT444" s="268"/>
      <c r="FOU444" s="268"/>
      <c r="FOV444" s="268"/>
      <c r="FOW444" s="268"/>
      <c r="FOX444" s="268"/>
      <c r="FOY444" s="268"/>
      <c r="FOZ444" s="268"/>
      <c r="FPA444" s="268"/>
      <c r="FPB444" s="268"/>
      <c r="FPC444" s="268"/>
      <c r="FPD444" s="268"/>
      <c r="FPE444" s="268"/>
      <c r="FPF444" s="268"/>
      <c r="FPG444" s="268"/>
      <c r="FPH444" s="268"/>
      <c r="FPI444" s="268"/>
      <c r="FPJ444" s="268"/>
      <c r="FPK444" s="268"/>
      <c r="FPL444" s="268"/>
      <c r="FPM444" s="268"/>
      <c r="FPN444" s="268"/>
      <c r="FPO444" s="268"/>
      <c r="FPP444" s="268"/>
      <c r="FPQ444" s="268"/>
      <c r="FPR444" s="268"/>
      <c r="FPS444" s="268"/>
      <c r="FPT444" s="268"/>
      <c r="FPU444" s="268"/>
      <c r="FPV444" s="268"/>
      <c r="FPW444" s="268"/>
      <c r="FPX444" s="268"/>
      <c r="FPY444" s="268"/>
      <c r="FPZ444" s="268"/>
      <c r="FQA444" s="268"/>
      <c r="FQB444" s="268"/>
      <c r="FQC444" s="268"/>
      <c r="FQD444" s="268"/>
      <c r="FQE444" s="268"/>
      <c r="FQF444" s="268"/>
      <c r="FQG444" s="268"/>
      <c r="FQH444" s="268"/>
      <c r="FQI444" s="268"/>
      <c r="FQJ444" s="268"/>
      <c r="FQK444" s="268"/>
      <c r="FQL444" s="268"/>
      <c r="FQM444" s="268"/>
      <c r="FQN444" s="268"/>
      <c r="FQO444" s="268"/>
      <c r="FQP444" s="268"/>
      <c r="FQQ444" s="268"/>
      <c r="FQR444" s="268"/>
      <c r="FQS444" s="268"/>
      <c r="FQT444" s="268"/>
      <c r="FQU444" s="268"/>
      <c r="FQV444" s="268"/>
      <c r="FQW444" s="268"/>
      <c r="FQX444" s="268"/>
      <c r="FQY444" s="268"/>
      <c r="FQZ444" s="268"/>
      <c r="FRA444" s="268"/>
      <c r="FRB444" s="268"/>
      <c r="FRC444" s="268"/>
      <c r="FRD444" s="268"/>
      <c r="FRE444" s="268"/>
      <c r="FRF444" s="268"/>
      <c r="FRG444" s="268"/>
      <c r="FRH444" s="268"/>
      <c r="FRI444" s="268"/>
      <c r="FRJ444" s="268"/>
      <c r="FRK444" s="268"/>
      <c r="FRL444" s="268"/>
      <c r="FRM444" s="268"/>
      <c r="FRN444" s="268"/>
      <c r="FRO444" s="268"/>
      <c r="FRP444" s="268"/>
      <c r="FRQ444" s="268"/>
      <c r="FRR444" s="268"/>
      <c r="FRS444" s="268"/>
      <c r="FRT444" s="268"/>
      <c r="FRU444" s="268"/>
      <c r="FRV444" s="268"/>
      <c r="FRW444" s="268"/>
      <c r="FRX444" s="268"/>
      <c r="FRY444" s="268"/>
      <c r="FRZ444" s="268"/>
      <c r="FSA444" s="268"/>
      <c r="FSB444" s="268"/>
      <c r="FSC444" s="268"/>
      <c r="FSD444" s="268"/>
      <c r="FSE444" s="268"/>
      <c r="FSF444" s="268"/>
      <c r="FSG444" s="268"/>
      <c r="FSH444" s="268"/>
      <c r="FSI444" s="268"/>
      <c r="FSJ444" s="268"/>
      <c r="FSK444" s="268"/>
      <c r="FSL444" s="268"/>
      <c r="FSM444" s="268"/>
      <c r="FSN444" s="268"/>
      <c r="FSO444" s="268"/>
      <c r="FSP444" s="268"/>
      <c r="FSQ444" s="268"/>
      <c r="FSR444" s="268"/>
      <c r="FSS444" s="268"/>
      <c r="FST444" s="268"/>
      <c r="FSU444" s="268"/>
      <c r="FSV444" s="268"/>
      <c r="FSW444" s="268"/>
      <c r="FSX444" s="268"/>
      <c r="FSY444" s="268"/>
      <c r="FSZ444" s="268"/>
      <c r="FTA444" s="268"/>
      <c r="FTB444" s="268"/>
      <c r="FTC444" s="268"/>
      <c r="FTD444" s="268"/>
      <c r="FTE444" s="268"/>
      <c r="FTF444" s="268"/>
      <c r="FTG444" s="268"/>
      <c r="FTH444" s="268"/>
      <c r="FTI444" s="268"/>
      <c r="FTJ444" s="268"/>
      <c r="FTK444" s="268"/>
      <c r="FTL444" s="268"/>
      <c r="FTM444" s="268"/>
      <c r="FTN444" s="268"/>
      <c r="FTO444" s="268"/>
      <c r="FTP444" s="268"/>
      <c r="FTQ444" s="268"/>
      <c r="FTR444" s="268"/>
      <c r="FTS444" s="268"/>
      <c r="FTT444" s="268"/>
      <c r="FTU444" s="268"/>
      <c r="FTV444" s="268"/>
      <c r="FTW444" s="268"/>
      <c r="FTX444" s="268"/>
      <c r="FTY444" s="268"/>
      <c r="FTZ444" s="268"/>
      <c r="FUA444" s="268"/>
      <c r="FUB444" s="268"/>
      <c r="FUC444" s="268"/>
      <c r="FUD444" s="268"/>
      <c r="FUE444" s="268"/>
      <c r="FUF444" s="268"/>
      <c r="FUG444" s="268"/>
      <c r="FUH444" s="268"/>
      <c r="FUI444" s="268"/>
      <c r="FUJ444" s="268"/>
      <c r="FUK444" s="268"/>
      <c r="FUL444" s="268"/>
      <c r="FUM444" s="268"/>
      <c r="FUN444" s="268"/>
      <c r="FUO444" s="268"/>
      <c r="FUP444" s="268"/>
      <c r="FUQ444" s="268"/>
      <c r="FUR444" s="268"/>
      <c r="FUS444" s="268"/>
      <c r="FUT444" s="268"/>
      <c r="FUU444" s="268"/>
      <c r="FUV444" s="268"/>
      <c r="FUW444" s="268"/>
      <c r="FUX444" s="268"/>
      <c r="FUY444" s="268"/>
      <c r="FUZ444" s="268"/>
      <c r="FVA444" s="268"/>
      <c r="FVB444" s="268"/>
      <c r="FVC444" s="268"/>
      <c r="FVD444" s="268"/>
      <c r="FVE444" s="268"/>
      <c r="FVF444" s="268"/>
      <c r="FVG444" s="268"/>
      <c r="FVH444" s="268"/>
      <c r="FVI444" s="268"/>
      <c r="FVJ444" s="268"/>
      <c r="FVK444" s="268"/>
      <c r="FVL444" s="268"/>
      <c r="FVM444" s="268"/>
      <c r="FVN444" s="268"/>
      <c r="FVO444" s="268"/>
      <c r="FVP444" s="268"/>
      <c r="FVQ444" s="268"/>
      <c r="FVR444" s="268"/>
      <c r="FVS444" s="268"/>
      <c r="FVT444" s="268"/>
      <c r="FVU444" s="268"/>
      <c r="FVV444" s="268"/>
      <c r="FVW444" s="268"/>
      <c r="FVX444" s="268"/>
      <c r="FVY444" s="268"/>
      <c r="FVZ444" s="268"/>
      <c r="FWA444" s="268"/>
      <c r="FWB444" s="268"/>
      <c r="FWC444" s="268"/>
      <c r="FWD444" s="268"/>
      <c r="FWE444" s="268"/>
      <c r="FWF444" s="268"/>
      <c r="FWG444" s="268"/>
      <c r="FWH444" s="268"/>
      <c r="FWI444" s="268"/>
      <c r="FWJ444" s="268"/>
      <c r="FWK444" s="268"/>
      <c r="FWL444" s="268"/>
      <c r="FWM444" s="268"/>
      <c r="FWN444" s="268"/>
      <c r="FWO444" s="268"/>
      <c r="FWP444" s="268"/>
      <c r="FWQ444" s="268"/>
      <c r="FWR444" s="268"/>
      <c r="FWS444" s="268"/>
      <c r="FWT444" s="268"/>
      <c r="FWU444" s="268"/>
      <c r="FWV444" s="268"/>
      <c r="FWW444" s="268"/>
      <c r="FWX444" s="268"/>
      <c r="FWY444" s="268"/>
      <c r="FWZ444" s="268"/>
      <c r="FXA444" s="268"/>
      <c r="FXB444" s="268"/>
      <c r="FXC444" s="268"/>
      <c r="FXD444" s="268"/>
      <c r="FXE444" s="268"/>
      <c r="FXF444" s="268"/>
      <c r="FXG444" s="268"/>
      <c r="FXH444" s="268"/>
      <c r="FXI444" s="268"/>
      <c r="FXJ444" s="268"/>
      <c r="FXK444" s="268"/>
      <c r="FXL444" s="268"/>
      <c r="FXM444" s="268"/>
      <c r="FXN444" s="268"/>
      <c r="FXO444" s="268"/>
      <c r="FXP444" s="268"/>
      <c r="FXQ444" s="268"/>
      <c r="FXR444" s="268"/>
      <c r="FXS444" s="268"/>
      <c r="FXT444" s="268"/>
      <c r="FXU444" s="268"/>
      <c r="FXV444" s="268"/>
      <c r="FXW444" s="268"/>
      <c r="FXX444" s="268"/>
      <c r="FXY444" s="268"/>
      <c r="FXZ444" s="268"/>
      <c r="FYA444" s="268"/>
      <c r="FYB444" s="268"/>
      <c r="FYC444" s="268"/>
      <c r="FYD444" s="268"/>
      <c r="FYE444" s="268"/>
      <c r="FYF444" s="268"/>
      <c r="FYG444" s="268"/>
      <c r="FYH444" s="268"/>
      <c r="FYI444" s="268"/>
      <c r="FYJ444" s="268"/>
      <c r="FYK444" s="268"/>
      <c r="FYL444" s="268"/>
      <c r="FYM444" s="268"/>
      <c r="FYN444" s="268"/>
      <c r="FYO444" s="268"/>
      <c r="FYP444" s="268"/>
      <c r="FYQ444" s="268"/>
      <c r="FYR444" s="268"/>
      <c r="FYS444" s="268"/>
      <c r="FYT444" s="268"/>
      <c r="FYU444" s="268"/>
      <c r="FYV444" s="268"/>
      <c r="FYW444" s="268"/>
      <c r="FYX444" s="268"/>
      <c r="FYY444" s="268"/>
      <c r="FYZ444" s="268"/>
      <c r="FZA444" s="268"/>
      <c r="FZB444" s="268"/>
      <c r="FZC444" s="268"/>
      <c r="FZD444" s="268"/>
      <c r="FZE444" s="268"/>
      <c r="FZF444" s="268"/>
      <c r="FZG444" s="268"/>
      <c r="FZH444" s="268"/>
      <c r="FZI444" s="268"/>
      <c r="FZJ444" s="268"/>
      <c r="FZK444" s="268"/>
      <c r="FZL444" s="268"/>
      <c r="FZM444" s="268"/>
      <c r="FZN444" s="268"/>
      <c r="FZO444" s="268"/>
      <c r="FZP444" s="268"/>
      <c r="FZQ444" s="268"/>
      <c r="FZR444" s="268"/>
      <c r="FZS444" s="268"/>
      <c r="FZT444" s="268"/>
      <c r="FZU444" s="268"/>
      <c r="FZV444" s="268"/>
      <c r="FZW444" s="268"/>
      <c r="FZX444" s="268"/>
      <c r="FZY444" s="268"/>
      <c r="FZZ444" s="268"/>
      <c r="GAA444" s="268"/>
      <c r="GAB444" s="268"/>
      <c r="GAC444" s="268"/>
      <c r="GAD444" s="268"/>
      <c r="GAE444" s="268"/>
      <c r="GAF444" s="268"/>
      <c r="GAG444" s="268"/>
      <c r="GAH444" s="268"/>
      <c r="GAI444" s="268"/>
      <c r="GAJ444" s="268"/>
      <c r="GAK444" s="268"/>
      <c r="GAL444" s="268"/>
      <c r="GAM444" s="268"/>
      <c r="GAN444" s="268"/>
      <c r="GAO444" s="268"/>
      <c r="GAP444" s="268"/>
      <c r="GAQ444" s="268"/>
      <c r="GAR444" s="268"/>
      <c r="GAS444" s="268"/>
      <c r="GAT444" s="268"/>
      <c r="GAU444" s="268"/>
      <c r="GAV444" s="268"/>
      <c r="GAW444" s="268"/>
      <c r="GAX444" s="268"/>
      <c r="GAY444" s="268"/>
      <c r="GAZ444" s="268"/>
      <c r="GBA444" s="268"/>
      <c r="GBB444" s="268"/>
      <c r="GBC444" s="268"/>
      <c r="GBD444" s="268"/>
      <c r="GBE444" s="268"/>
      <c r="GBF444" s="268"/>
      <c r="GBG444" s="268"/>
      <c r="GBH444" s="268"/>
      <c r="GBI444" s="268"/>
      <c r="GBJ444" s="268"/>
      <c r="GBK444" s="268"/>
      <c r="GBL444" s="268"/>
      <c r="GBM444" s="268"/>
      <c r="GBN444" s="268"/>
      <c r="GBO444" s="268"/>
      <c r="GBP444" s="268"/>
      <c r="GBQ444" s="268"/>
      <c r="GBR444" s="268"/>
      <c r="GBS444" s="268"/>
      <c r="GBT444" s="268"/>
      <c r="GBU444" s="268"/>
      <c r="GBV444" s="268"/>
      <c r="GBW444" s="268"/>
      <c r="GBX444" s="268"/>
      <c r="GBY444" s="268"/>
      <c r="GBZ444" s="268"/>
      <c r="GCA444" s="268"/>
      <c r="GCB444" s="268"/>
      <c r="GCC444" s="268"/>
      <c r="GCD444" s="268"/>
      <c r="GCE444" s="268"/>
      <c r="GCF444" s="268"/>
      <c r="GCG444" s="268"/>
      <c r="GCH444" s="268"/>
      <c r="GCI444" s="268"/>
      <c r="GCJ444" s="268"/>
      <c r="GCK444" s="268"/>
      <c r="GCL444" s="268"/>
      <c r="GCM444" s="268"/>
      <c r="GCN444" s="268"/>
      <c r="GCO444" s="268"/>
      <c r="GCP444" s="268"/>
      <c r="GCQ444" s="268"/>
      <c r="GCR444" s="268"/>
      <c r="GCS444" s="268"/>
      <c r="GCT444" s="268"/>
      <c r="GCU444" s="268"/>
      <c r="GCV444" s="268"/>
      <c r="GCW444" s="268"/>
      <c r="GCX444" s="268"/>
      <c r="GCY444" s="268"/>
      <c r="GCZ444" s="268"/>
      <c r="GDA444" s="268"/>
      <c r="GDB444" s="268"/>
      <c r="GDC444" s="268"/>
      <c r="GDD444" s="268"/>
      <c r="GDE444" s="268"/>
      <c r="GDF444" s="268"/>
      <c r="GDG444" s="268"/>
      <c r="GDH444" s="268"/>
      <c r="GDI444" s="268"/>
      <c r="GDJ444" s="268"/>
      <c r="GDK444" s="268"/>
      <c r="GDL444" s="268"/>
      <c r="GDM444" s="268"/>
      <c r="GDN444" s="268"/>
      <c r="GDO444" s="268"/>
      <c r="GDP444" s="268"/>
      <c r="GDQ444" s="268"/>
      <c r="GDR444" s="268"/>
      <c r="GDS444" s="268"/>
      <c r="GDT444" s="268"/>
      <c r="GDU444" s="268"/>
      <c r="GDV444" s="268"/>
      <c r="GDW444" s="268"/>
      <c r="GDX444" s="268"/>
      <c r="GDY444" s="268"/>
      <c r="GDZ444" s="268"/>
      <c r="GEA444" s="268"/>
      <c r="GEB444" s="268"/>
      <c r="GEC444" s="268"/>
      <c r="GED444" s="268"/>
      <c r="GEE444" s="268"/>
      <c r="GEF444" s="268"/>
      <c r="GEG444" s="268"/>
      <c r="GEH444" s="268"/>
      <c r="GEI444" s="268"/>
      <c r="GEJ444" s="268"/>
      <c r="GEK444" s="268"/>
      <c r="GEL444" s="268"/>
      <c r="GEM444" s="268"/>
      <c r="GEN444" s="268"/>
      <c r="GEO444" s="268"/>
      <c r="GEP444" s="268"/>
      <c r="GEQ444" s="268"/>
      <c r="GER444" s="268"/>
      <c r="GES444" s="268"/>
      <c r="GET444" s="268"/>
      <c r="GEU444" s="268"/>
      <c r="GEV444" s="268"/>
      <c r="GEW444" s="268"/>
      <c r="GEX444" s="268"/>
      <c r="GEY444" s="268"/>
      <c r="GEZ444" s="268"/>
      <c r="GFA444" s="268"/>
      <c r="GFB444" s="268"/>
      <c r="GFC444" s="268"/>
      <c r="GFD444" s="268"/>
      <c r="GFE444" s="268"/>
      <c r="GFF444" s="268"/>
      <c r="GFG444" s="268"/>
      <c r="GFH444" s="268"/>
      <c r="GFI444" s="268"/>
      <c r="GFJ444" s="268"/>
      <c r="GFK444" s="268"/>
      <c r="GFL444" s="268"/>
      <c r="GFM444" s="268"/>
      <c r="GFN444" s="268"/>
      <c r="GFO444" s="268"/>
      <c r="GFP444" s="268"/>
      <c r="GFQ444" s="268"/>
      <c r="GFR444" s="268"/>
      <c r="GFS444" s="268"/>
      <c r="GFT444" s="268"/>
      <c r="GFU444" s="268"/>
      <c r="GFV444" s="268"/>
      <c r="GFW444" s="268"/>
      <c r="GFX444" s="268"/>
      <c r="GFY444" s="268"/>
      <c r="GFZ444" s="268"/>
      <c r="GGA444" s="268"/>
      <c r="GGB444" s="268"/>
      <c r="GGC444" s="268"/>
      <c r="GGD444" s="268"/>
      <c r="GGE444" s="268"/>
      <c r="GGF444" s="268"/>
      <c r="GGG444" s="268"/>
      <c r="GGH444" s="268"/>
      <c r="GGI444" s="268"/>
      <c r="GGJ444" s="268"/>
      <c r="GGK444" s="268"/>
      <c r="GGL444" s="268"/>
      <c r="GGM444" s="268"/>
      <c r="GGN444" s="268"/>
      <c r="GGO444" s="268"/>
      <c r="GGP444" s="268"/>
      <c r="GGQ444" s="268"/>
      <c r="GGR444" s="268"/>
      <c r="GGS444" s="268"/>
      <c r="GGT444" s="268"/>
      <c r="GGU444" s="268"/>
      <c r="GGV444" s="268"/>
      <c r="GGW444" s="268"/>
      <c r="GGX444" s="268"/>
      <c r="GGY444" s="268"/>
      <c r="GGZ444" s="268"/>
      <c r="GHA444" s="268"/>
      <c r="GHB444" s="268"/>
      <c r="GHC444" s="268"/>
      <c r="GHD444" s="268"/>
      <c r="GHE444" s="268"/>
      <c r="GHF444" s="268"/>
      <c r="GHG444" s="268"/>
      <c r="GHH444" s="268"/>
      <c r="GHI444" s="268"/>
      <c r="GHJ444" s="268"/>
      <c r="GHK444" s="268"/>
      <c r="GHL444" s="268"/>
      <c r="GHM444" s="268"/>
      <c r="GHN444" s="268"/>
      <c r="GHO444" s="268"/>
      <c r="GHP444" s="268"/>
      <c r="GHQ444" s="268"/>
      <c r="GHR444" s="268"/>
      <c r="GHS444" s="268"/>
      <c r="GHT444" s="268"/>
      <c r="GHU444" s="268"/>
      <c r="GHV444" s="268"/>
      <c r="GHW444" s="268"/>
      <c r="GHX444" s="268"/>
      <c r="GHY444" s="268"/>
      <c r="GHZ444" s="268"/>
      <c r="GIA444" s="268"/>
      <c r="GIB444" s="268"/>
      <c r="GIC444" s="268"/>
      <c r="GID444" s="268"/>
      <c r="GIE444" s="268"/>
      <c r="GIF444" s="268"/>
      <c r="GIG444" s="268"/>
      <c r="GIH444" s="268"/>
      <c r="GII444" s="268"/>
      <c r="GIJ444" s="268"/>
      <c r="GIK444" s="268"/>
      <c r="GIL444" s="268"/>
      <c r="GIM444" s="268"/>
      <c r="GIN444" s="268"/>
      <c r="GIO444" s="268"/>
      <c r="GIP444" s="268"/>
      <c r="GIQ444" s="268"/>
      <c r="GIR444" s="268"/>
      <c r="GIS444" s="268"/>
      <c r="GIT444" s="268"/>
      <c r="GIU444" s="268"/>
      <c r="GIV444" s="268"/>
      <c r="GIW444" s="268"/>
      <c r="GIX444" s="268"/>
      <c r="GIY444" s="268"/>
      <c r="GIZ444" s="268"/>
      <c r="GJA444" s="268"/>
      <c r="GJB444" s="268"/>
      <c r="GJC444" s="268"/>
      <c r="GJD444" s="268"/>
      <c r="GJE444" s="268"/>
      <c r="GJF444" s="268"/>
      <c r="GJG444" s="268"/>
      <c r="GJH444" s="268"/>
      <c r="GJI444" s="268"/>
      <c r="GJJ444" s="268"/>
      <c r="GJK444" s="268"/>
      <c r="GJL444" s="268"/>
      <c r="GJM444" s="268"/>
      <c r="GJN444" s="268"/>
      <c r="GJO444" s="268"/>
      <c r="GJP444" s="268"/>
      <c r="GJQ444" s="268"/>
      <c r="GJR444" s="268"/>
      <c r="GJS444" s="268"/>
      <c r="GJT444" s="268"/>
      <c r="GJU444" s="268"/>
      <c r="GJV444" s="268"/>
      <c r="GJW444" s="268"/>
      <c r="GJX444" s="268"/>
      <c r="GJY444" s="268"/>
      <c r="GJZ444" s="268"/>
      <c r="GKA444" s="268"/>
      <c r="GKB444" s="268"/>
      <c r="GKC444" s="268"/>
      <c r="GKD444" s="268"/>
      <c r="GKE444" s="268"/>
      <c r="GKF444" s="268"/>
      <c r="GKG444" s="268"/>
      <c r="GKH444" s="268"/>
      <c r="GKI444" s="268"/>
      <c r="GKJ444" s="268"/>
      <c r="GKK444" s="268"/>
      <c r="GKL444" s="268"/>
      <c r="GKM444" s="268"/>
      <c r="GKN444" s="268"/>
      <c r="GKO444" s="268"/>
      <c r="GKP444" s="268"/>
      <c r="GKQ444" s="268"/>
      <c r="GKR444" s="268"/>
      <c r="GKS444" s="268"/>
      <c r="GKT444" s="268"/>
      <c r="GKU444" s="268"/>
      <c r="GKV444" s="268"/>
      <c r="GKW444" s="268"/>
      <c r="GKX444" s="268"/>
      <c r="GKY444" s="268"/>
      <c r="GKZ444" s="268"/>
      <c r="GLA444" s="268"/>
      <c r="GLB444" s="268"/>
      <c r="GLC444" s="268"/>
      <c r="GLD444" s="268"/>
      <c r="GLE444" s="268"/>
      <c r="GLF444" s="268"/>
      <c r="GLG444" s="268"/>
      <c r="GLH444" s="268"/>
      <c r="GLI444" s="268"/>
      <c r="GLJ444" s="268"/>
      <c r="GLK444" s="268"/>
      <c r="GLL444" s="268"/>
      <c r="GLM444" s="268"/>
      <c r="GLN444" s="268"/>
      <c r="GLO444" s="268"/>
      <c r="GLP444" s="268"/>
      <c r="GLQ444" s="268"/>
      <c r="GLR444" s="268"/>
      <c r="GLS444" s="268"/>
      <c r="GLT444" s="268"/>
      <c r="GLU444" s="268"/>
      <c r="GLV444" s="268"/>
      <c r="GLW444" s="268"/>
      <c r="GLX444" s="268"/>
      <c r="GLY444" s="268"/>
      <c r="GLZ444" s="268"/>
      <c r="GMA444" s="268"/>
      <c r="GMB444" s="268"/>
      <c r="GMC444" s="268"/>
      <c r="GMD444" s="268"/>
      <c r="GME444" s="268"/>
      <c r="GMF444" s="268"/>
      <c r="GMG444" s="268"/>
      <c r="GMH444" s="268"/>
      <c r="GMI444" s="268"/>
      <c r="GMJ444" s="268"/>
      <c r="GMK444" s="268"/>
      <c r="GML444" s="268"/>
      <c r="GMM444" s="268"/>
      <c r="GMN444" s="268"/>
      <c r="GMO444" s="268"/>
      <c r="GMP444" s="268"/>
      <c r="GMQ444" s="268"/>
      <c r="GMR444" s="268"/>
      <c r="GMS444" s="268"/>
      <c r="GMT444" s="268"/>
      <c r="GMU444" s="268"/>
      <c r="GMV444" s="268"/>
      <c r="GMW444" s="268"/>
      <c r="GMX444" s="268"/>
      <c r="GMY444" s="268"/>
      <c r="GMZ444" s="268"/>
      <c r="GNA444" s="268"/>
      <c r="GNB444" s="268"/>
      <c r="GNC444" s="268"/>
      <c r="GND444" s="268"/>
      <c r="GNE444" s="268"/>
      <c r="GNF444" s="268"/>
      <c r="GNG444" s="268"/>
      <c r="GNH444" s="268"/>
      <c r="GNI444" s="268"/>
      <c r="GNJ444" s="268"/>
      <c r="GNK444" s="268"/>
      <c r="GNL444" s="268"/>
      <c r="GNM444" s="268"/>
      <c r="GNN444" s="268"/>
      <c r="GNO444" s="268"/>
      <c r="GNP444" s="268"/>
      <c r="GNQ444" s="268"/>
      <c r="GNR444" s="268"/>
      <c r="GNS444" s="268"/>
      <c r="GNT444" s="268"/>
      <c r="GNU444" s="268"/>
      <c r="GNV444" s="268"/>
      <c r="GNW444" s="268"/>
      <c r="GNX444" s="268"/>
      <c r="GNY444" s="268"/>
      <c r="GNZ444" s="268"/>
      <c r="GOA444" s="268"/>
      <c r="GOB444" s="268"/>
      <c r="GOC444" s="268"/>
      <c r="GOD444" s="268"/>
      <c r="GOE444" s="268"/>
      <c r="GOF444" s="268"/>
      <c r="GOG444" s="268"/>
      <c r="GOH444" s="268"/>
      <c r="GOI444" s="268"/>
      <c r="GOJ444" s="268"/>
      <c r="GOK444" s="268"/>
      <c r="GOL444" s="268"/>
      <c r="GOM444" s="268"/>
      <c r="GON444" s="268"/>
      <c r="GOO444" s="268"/>
      <c r="GOP444" s="268"/>
      <c r="GOQ444" s="268"/>
      <c r="GOR444" s="268"/>
      <c r="GOS444" s="268"/>
      <c r="GOT444" s="268"/>
      <c r="GOU444" s="268"/>
      <c r="GOV444" s="268"/>
      <c r="GOW444" s="268"/>
      <c r="GOX444" s="268"/>
      <c r="GOY444" s="268"/>
      <c r="GOZ444" s="268"/>
      <c r="GPA444" s="268"/>
      <c r="GPB444" s="268"/>
      <c r="GPC444" s="268"/>
      <c r="GPD444" s="268"/>
      <c r="GPE444" s="268"/>
      <c r="GPF444" s="268"/>
      <c r="GPG444" s="268"/>
      <c r="GPH444" s="268"/>
      <c r="GPI444" s="268"/>
      <c r="GPJ444" s="268"/>
      <c r="GPK444" s="268"/>
      <c r="GPL444" s="268"/>
      <c r="GPM444" s="268"/>
      <c r="GPN444" s="268"/>
      <c r="GPO444" s="268"/>
      <c r="GPP444" s="268"/>
      <c r="GPQ444" s="268"/>
      <c r="GPR444" s="268"/>
      <c r="GPS444" s="268"/>
      <c r="GPT444" s="268"/>
      <c r="GPU444" s="268"/>
      <c r="GPV444" s="268"/>
      <c r="GPW444" s="268"/>
      <c r="GPX444" s="268"/>
      <c r="GPY444" s="268"/>
      <c r="GPZ444" s="268"/>
      <c r="GQA444" s="268"/>
      <c r="GQB444" s="268"/>
      <c r="GQC444" s="268"/>
      <c r="GQD444" s="268"/>
      <c r="GQE444" s="268"/>
      <c r="GQF444" s="268"/>
      <c r="GQG444" s="268"/>
      <c r="GQH444" s="268"/>
      <c r="GQI444" s="268"/>
      <c r="GQJ444" s="268"/>
      <c r="GQK444" s="268"/>
      <c r="GQL444" s="268"/>
      <c r="GQM444" s="268"/>
      <c r="GQN444" s="268"/>
      <c r="GQO444" s="268"/>
      <c r="GQP444" s="268"/>
      <c r="GQQ444" s="268"/>
      <c r="GQR444" s="268"/>
      <c r="GQS444" s="268"/>
      <c r="GQT444" s="268"/>
      <c r="GQU444" s="268"/>
      <c r="GQV444" s="268"/>
      <c r="GQW444" s="268"/>
      <c r="GQX444" s="268"/>
      <c r="GQY444" s="268"/>
      <c r="GQZ444" s="268"/>
      <c r="GRA444" s="268"/>
      <c r="GRB444" s="268"/>
      <c r="GRC444" s="268"/>
      <c r="GRD444" s="268"/>
      <c r="GRE444" s="268"/>
      <c r="GRF444" s="268"/>
      <c r="GRG444" s="268"/>
      <c r="GRH444" s="268"/>
      <c r="GRI444" s="268"/>
      <c r="GRJ444" s="268"/>
      <c r="GRK444" s="268"/>
      <c r="GRL444" s="268"/>
      <c r="GRM444" s="268"/>
      <c r="GRN444" s="268"/>
      <c r="GRO444" s="268"/>
      <c r="GRP444" s="268"/>
      <c r="GRQ444" s="268"/>
      <c r="GRR444" s="268"/>
      <c r="GRS444" s="268"/>
      <c r="GRT444" s="268"/>
      <c r="GRU444" s="268"/>
      <c r="GRV444" s="268"/>
      <c r="GRW444" s="268"/>
      <c r="GRX444" s="268"/>
      <c r="GRY444" s="268"/>
      <c r="GRZ444" s="268"/>
      <c r="GSA444" s="268"/>
      <c r="GSB444" s="268"/>
      <c r="GSC444" s="268"/>
      <c r="GSD444" s="268"/>
      <c r="GSE444" s="268"/>
      <c r="GSF444" s="268"/>
      <c r="GSG444" s="268"/>
      <c r="GSH444" s="268"/>
      <c r="GSI444" s="268"/>
      <c r="GSJ444" s="268"/>
      <c r="GSK444" s="268"/>
      <c r="GSL444" s="268"/>
      <c r="GSM444" s="268"/>
      <c r="GSN444" s="268"/>
      <c r="GSO444" s="268"/>
      <c r="GSP444" s="268"/>
      <c r="GSQ444" s="268"/>
      <c r="GSR444" s="268"/>
      <c r="GSS444" s="268"/>
      <c r="GST444" s="268"/>
      <c r="GSU444" s="268"/>
      <c r="GSV444" s="268"/>
      <c r="GSW444" s="268"/>
      <c r="GSX444" s="268"/>
      <c r="GSY444" s="268"/>
      <c r="GSZ444" s="268"/>
      <c r="GTA444" s="268"/>
      <c r="GTB444" s="268"/>
      <c r="GTC444" s="268"/>
      <c r="GTD444" s="268"/>
      <c r="GTE444" s="268"/>
      <c r="GTF444" s="268"/>
      <c r="GTG444" s="268"/>
      <c r="GTH444" s="268"/>
      <c r="GTI444" s="268"/>
      <c r="GTJ444" s="268"/>
      <c r="GTK444" s="268"/>
      <c r="GTL444" s="268"/>
      <c r="GTM444" s="268"/>
      <c r="GTN444" s="268"/>
      <c r="GTO444" s="268"/>
      <c r="GTP444" s="268"/>
      <c r="GTQ444" s="268"/>
      <c r="GTR444" s="268"/>
      <c r="GTS444" s="268"/>
      <c r="GTT444" s="268"/>
      <c r="GTU444" s="268"/>
      <c r="GTV444" s="268"/>
      <c r="GTW444" s="268"/>
      <c r="GTX444" s="268"/>
      <c r="GTY444" s="268"/>
      <c r="GTZ444" s="268"/>
      <c r="GUA444" s="268"/>
      <c r="GUB444" s="268"/>
      <c r="GUC444" s="268"/>
      <c r="GUD444" s="268"/>
      <c r="GUE444" s="268"/>
      <c r="GUF444" s="268"/>
      <c r="GUG444" s="268"/>
      <c r="GUH444" s="268"/>
      <c r="GUI444" s="268"/>
      <c r="GUJ444" s="268"/>
      <c r="GUK444" s="268"/>
      <c r="GUL444" s="268"/>
      <c r="GUM444" s="268"/>
      <c r="GUN444" s="268"/>
      <c r="GUO444" s="268"/>
      <c r="GUP444" s="268"/>
      <c r="GUQ444" s="268"/>
      <c r="GUR444" s="268"/>
      <c r="GUS444" s="268"/>
      <c r="GUT444" s="268"/>
      <c r="GUU444" s="268"/>
      <c r="GUV444" s="268"/>
      <c r="GUW444" s="268"/>
      <c r="GUX444" s="268"/>
      <c r="GUY444" s="268"/>
      <c r="GUZ444" s="268"/>
      <c r="GVA444" s="268"/>
      <c r="GVB444" s="268"/>
      <c r="GVC444" s="268"/>
      <c r="GVD444" s="268"/>
      <c r="GVE444" s="268"/>
      <c r="GVF444" s="268"/>
      <c r="GVG444" s="268"/>
      <c r="GVH444" s="268"/>
      <c r="GVI444" s="268"/>
      <c r="GVJ444" s="268"/>
      <c r="GVK444" s="268"/>
      <c r="GVL444" s="268"/>
      <c r="GVM444" s="268"/>
      <c r="GVN444" s="268"/>
      <c r="GVO444" s="268"/>
      <c r="GVP444" s="268"/>
      <c r="GVQ444" s="268"/>
      <c r="GVR444" s="268"/>
      <c r="GVS444" s="268"/>
      <c r="GVT444" s="268"/>
      <c r="GVU444" s="268"/>
      <c r="GVV444" s="268"/>
      <c r="GVW444" s="268"/>
      <c r="GVX444" s="268"/>
      <c r="GVY444" s="268"/>
      <c r="GVZ444" s="268"/>
      <c r="GWA444" s="268"/>
      <c r="GWB444" s="268"/>
      <c r="GWC444" s="268"/>
      <c r="GWD444" s="268"/>
      <c r="GWE444" s="268"/>
      <c r="GWF444" s="268"/>
      <c r="GWG444" s="268"/>
      <c r="GWH444" s="268"/>
      <c r="GWI444" s="268"/>
      <c r="GWJ444" s="268"/>
      <c r="GWK444" s="268"/>
      <c r="GWL444" s="268"/>
      <c r="GWM444" s="268"/>
      <c r="GWN444" s="268"/>
      <c r="GWO444" s="268"/>
      <c r="GWP444" s="268"/>
      <c r="GWQ444" s="268"/>
      <c r="GWR444" s="268"/>
      <c r="GWS444" s="268"/>
      <c r="GWT444" s="268"/>
      <c r="GWU444" s="268"/>
      <c r="GWV444" s="268"/>
      <c r="GWW444" s="268"/>
      <c r="GWX444" s="268"/>
      <c r="GWY444" s="268"/>
      <c r="GWZ444" s="268"/>
      <c r="GXA444" s="268"/>
      <c r="GXB444" s="268"/>
      <c r="GXC444" s="268"/>
      <c r="GXD444" s="268"/>
      <c r="GXE444" s="268"/>
      <c r="GXF444" s="268"/>
      <c r="GXG444" s="268"/>
      <c r="GXH444" s="268"/>
      <c r="GXI444" s="268"/>
      <c r="GXJ444" s="268"/>
      <c r="GXK444" s="268"/>
      <c r="GXL444" s="268"/>
      <c r="GXM444" s="268"/>
      <c r="GXN444" s="268"/>
      <c r="GXO444" s="268"/>
      <c r="GXP444" s="268"/>
      <c r="GXQ444" s="268"/>
      <c r="GXR444" s="268"/>
      <c r="GXS444" s="268"/>
      <c r="GXT444" s="268"/>
      <c r="GXU444" s="268"/>
      <c r="GXV444" s="268"/>
      <c r="GXW444" s="268"/>
      <c r="GXX444" s="268"/>
      <c r="GXY444" s="268"/>
      <c r="GXZ444" s="268"/>
      <c r="GYA444" s="268"/>
      <c r="GYB444" s="268"/>
      <c r="GYC444" s="268"/>
      <c r="GYD444" s="268"/>
      <c r="GYE444" s="268"/>
      <c r="GYF444" s="268"/>
      <c r="GYG444" s="268"/>
      <c r="GYH444" s="268"/>
      <c r="GYI444" s="268"/>
      <c r="GYJ444" s="268"/>
      <c r="GYK444" s="268"/>
      <c r="GYL444" s="268"/>
      <c r="GYM444" s="268"/>
      <c r="GYN444" s="268"/>
      <c r="GYO444" s="268"/>
      <c r="GYP444" s="268"/>
      <c r="GYQ444" s="268"/>
      <c r="GYR444" s="268"/>
      <c r="GYS444" s="268"/>
      <c r="GYT444" s="268"/>
      <c r="GYU444" s="268"/>
      <c r="GYV444" s="268"/>
      <c r="GYW444" s="268"/>
      <c r="GYX444" s="268"/>
      <c r="GYY444" s="268"/>
      <c r="GYZ444" s="268"/>
      <c r="GZA444" s="268"/>
      <c r="GZB444" s="268"/>
      <c r="GZC444" s="268"/>
      <c r="GZD444" s="268"/>
      <c r="GZE444" s="268"/>
      <c r="GZF444" s="268"/>
      <c r="GZG444" s="268"/>
      <c r="GZH444" s="268"/>
      <c r="GZI444" s="268"/>
      <c r="GZJ444" s="268"/>
      <c r="GZK444" s="268"/>
      <c r="GZL444" s="268"/>
      <c r="GZM444" s="268"/>
      <c r="GZN444" s="268"/>
      <c r="GZO444" s="268"/>
      <c r="GZP444" s="268"/>
      <c r="GZQ444" s="268"/>
      <c r="GZR444" s="268"/>
      <c r="GZS444" s="268"/>
      <c r="GZT444" s="268"/>
      <c r="GZU444" s="268"/>
      <c r="GZV444" s="268"/>
      <c r="GZW444" s="268"/>
      <c r="GZX444" s="268"/>
      <c r="GZY444" s="268"/>
      <c r="GZZ444" s="268"/>
      <c r="HAA444" s="268"/>
      <c r="HAB444" s="268"/>
      <c r="HAC444" s="268"/>
      <c r="HAD444" s="268"/>
      <c r="HAE444" s="268"/>
      <c r="HAF444" s="268"/>
      <c r="HAG444" s="268"/>
      <c r="HAH444" s="268"/>
      <c r="HAI444" s="268"/>
      <c r="HAJ444" s="268"/>
      <c r="HAK444" s="268"/>
      <c r="HAL444" s="268"/>
      <c r="HAM444" s="268"/>
      <c r="HAN444" s="268"/>
      <c r="HAO444" s="268"/>
      <c r="HAP444" s="268"/>
      <c r="HAQ444" s="268"/>
      <c r="HAR444" s="268"/>
      <c r="HAS444" s="268"/>
      <c r="HAT444" s="268"/>
      <c r="HAU444" s="268"/>
      <c r="HAV444" s="268"/>
      <c r="HAW444" s="268"/>
      <c r="HAX444" s="268"/>
      <c r="HAY444" s="268"/>
      <c r="HAZ444" s="268"/>
      <c r="HBA444" s="268"/>
      <c r="HBB444" s="268"/>
      <c r="HBC444" s="268"/>
      <c r="HBD444" s="268"/>
      <c r="HBE444" s="268"/>
      <c r="HBF444" s="268"/>
      <c r="HBG444" s="268"/>
      <c r="HBH444" s="268"/>
      <c r="HBI444" s="268"/>
      <c r="HBJ444" s="268"/>
      <c r="HBK444" s="268"/>
      <c r="HBL444" s="268"/>
      <c r="HBM444" s="268"/>
      <c r="HBN444" s="268"/>
      <c r="HBO444" s="268"/>
      <c r="HBP444" s="268"/>
      <c r="HBQ444" s="268"/>
      <c r="HBR444" s="268"/>
      <c r="HBS444" s="268"/>
      <c r="HBT444" s="268"/>
      <c r="HBU444" s="268"/>
      <c r="HBV444" s="268"/>
      <c r="HBW444" s="268"/>
      <c r="HBX444" s="268"/>
      <c r="HBY444" s="268"/>
      <c r="HBZ444" s="268"/>
      <c r="HCA444" s="268"/>
      <c r="HCB444" s="268"/>
      <c r="HCC444" s="268"/>
      <c r="HCD444" s="268"/>
      <c r="HCE444" s="268"/>
      <c r="HCF444" s="268"/>
      <c r="HCG444" s="268"/>
      <c r="HCH444" s="268"/>
      <c r="HCI444" s="268"/>
      <c r="HCJ444" s="268"/>
      <c r="HCK444" s="268"/>
      <c r="HCL444" s="268"/>
      <c r="HCM444" s="268"/>
      <c r="HCN444" s="268"/>
      <c r="HCO444" s="268"/>
      <c r="HCP444" s="268"/>
      <c r="HCQ444" s="268"/>
      <c r="HCR444" s="268"/>
      <c r="HCS444" s="268"/>
      <c r="HCT444" s="268"/>
      <c r="HCU444" s="268"/>
      <c r="HCV444" s="268"/>
      <c r="HCW444" s="268"/>
      <c r="HCX444" s="268"/>
      <c r="HCY444" s="268"/>
      <c r="HCZ444" s="268"/>
      <c r="HDA444" s="268"/>
      <c r="HDB444" s="268"/>
      <c r="HDC444" s="268"/>
      <c r="HDD444" s="268"/>
      <c r="HDE444" s="268"/>
      <c r="HDF444" s="268"/>
      <c r="HDG444" s="268"/>
      <c r="HDH444" s="268"/>
      <c r="HDI444" s="268"/>
      <c r="HDJ444" s="268"/>
      <c r="HDK444" s="268"/>
      <c r="HDL444" s="268"/>
      <c r="HDM444" s="268"/>
      <c r="HDN444" s="268"/>
      <c r="HDO444" s="268"/>
      <c r="HDP444" s="268"/>
      <c r="HDQ444" s="268"/>
      <c r="HDR444" s="268"/>
      <c r="HDS444" s="268"/>
      <c r="HDT444" s="268"/>
      <c r="HDU444" s="268"/>
      <c r="HDV444" s="268"/>
      <c r="HDW444" s="268"/>
      <c r="HDX444" s="268"/>
      <c r="HDY444" s="268"/>
      <c r="HDZ444" s="268"/>
      <c r="HEA444" s="268"/>
      <c r="HEB444" s="268"/>
      <c r="HEC444" s="268"/>
      <c r="HED444" s="268"/>
      <c r="HEE444" s="268"/>
      <c r="HEF444" s="268"/>
      <c r="HEG444" s="268"/>
      <c r="HEH444" s="268"/>
      <c r="HEI444" s="268"/>
      <c r="HEJ444" s="268"/>
      <c r="HEK444" s="268"/>
      <c r="HEL444" s="268"/>
      <c r="HEM444" s="268"/>
      <c r="HEN444" s="268"/>
      <c r="HEO444" s="268"/>
      <c r="HEP444" s="268"/>
      <c r="HEQ444" s="268"/>
      <c r="HER444" s="268"/>
      <c r="HES444" s="268"/>
      <c r="HET444" s="268"/>
      <c r="HEU444" s="268"/>
      <c r="HEV444" s="268"/>
      <c r="HEW444" s="268"/>
      <c r="HEX444" s="268"/>
      <c r="HEY444" s="268"/>
      <c r="HEZ444" s="268"/>
      <c r="HFA444" s="268"/>
      <c r="HFB444" s="268"/>
      <c r="HFC444" s="268"/>
      <c r="HFD444" s="268"/>
      <c r="HFE444" s="268"/>
      <c r="HFF444" s="268"/>
      <c r="HFG444" s="268"/>
      <c r="HFH444" s="268"/>
      <c r="HFI444" s="268"/>
      <c r="HFJ444" s="268"/>
      <c r="HFK444" s="268"/>
      <c r="HFL444" s="268"/>
      <c r="HFM444" s="268"/>
      <c r="HFN444" s="268"/>
      <c r="HFO444" s="268"/>
      <c r="HFP444" s="268"/>
      <c r="HFQ444" s="268"/>
      <c r="HFR444" s="268"/>
      <c r="HFS444" s="268"/>
      <c r="HFT444" s="268"/>
      <c r="HFU444" s="268"/>
      <c r="HFV444" s="268"/>
      <c r="HFW444" s="268"/>
      <c r="HFX444" s="268"/>
      <c r="HFY444" s="268"/>
      <c r="HFZ444" s="268"/>
      <c r="HGA444" s="268"/>
      <c r="HGB444" s="268"/>
      <c r="HGC444" s="268"/>
      <c r="HGD444" s="268"/>
      <c r="HGE444" s="268"/>
      <c r="HGF444" s="268"/>
      <c r="HGG444" s="268"/>
      <c r="HGH444" s="268"/>
      <c r="HGI444" s="268"/>
      <c r="HGJ444" s="268"/>
      <c r="HGK444" s="268"/>
      <c r="HGL444" s="268"/>
      <c r="HGM444" s="268"/>
      <c r="HGN444" s="268"/>
      <c r="HGO444" s="268"/>
      <c r="HGP444" s="268"/>
      <c r="HGQ444" s="268"/>
      <c r="HGR444" s="268"/>
      <c r="HGS444" s="268"/>
      <c r="HGT444" s="268"/>
      <c r="HGU444" s="268"/>
      <c r="HGV444" s="268"/>
      <c r="HGW444" s="268"/>
      <c r="HGX444" s="268"/>
      <c r="HGY444" s="268"/>
      <c r="HGZ444" s="268"/>
      <c r="HHA444" s="268"/>
      <c r="HHB444" s="268"/>
      <c r="HHC444" s="268"/>
      <c r="HHD444" s="268"/>
      <c r="HHE444" s="268"/>
      <c r="HHF444" s="268"/>
      <c r="HHG444" s="268"/>
      <c r="HHH444" s="268"/>
      <c r="HHI444" s="268"/>
      <c r="HHJ444" s="268"/>
      <c r="HHK444" s="268"/>
      <c r="HHL444" s="268"/>
      <c r="HHM444" s="268"/>
      <c r="HHN444" s="268"/>
      <c r="HHO444" s="268"/>
      <c r="HHP444" s="268"/>
      <c r="HHQ444" s="268"/>
      <c r="HHR444" s="268"/>
      <c r="HHS444" s="268"/>
      <c r="HHT444" s="268"/>
      <c r="HHU444" s="268"/>
      <c r="HHV444" s="268"/>
      <c r="HHW444" s="268"/>
      <c r="HHX444" s="268"/>
      <c r="HHY444" s="268"/>
      <c r="HHZ444" s="268"/>
      <c r="HIA444" s="268"/>
      <c r="HIB444" s="268"/>
      <c r="HIC444" s="268"/>
      <c r="HID444" s="268"/>
      <c r="HIE444" s="268"/>
      <c r="HIF444" s="268"/>
      <c r="HIG444" s="268"/>
      <c r="HIH444" s="268"/>
      <c r="HII444" s="268"/>
      <c r="HIJ444" s="268"/>
      <c r="HIK444" s="268"/>
      <c r="HIL444" s="268"/>
      <c r="HIM444" s="268"/>
      <c r="HIN444" s="268"/>
      <c r="HIO444" s="268"/>
      <c r="HIP444" s="268"/>
      <c r="HIQ444" s="268"/>
      <c r="HIR444" s="268"/>
      <c r="HIS444" s="268"/>
      <c r="HIT444" s="268"/>
      <c r="HIU444" s="268"/>
      <c r="HIV444" s="268"/>
      <c r="HIW444" s="268"/>
      <c r="HIX444" s="268"/>
      <c r="HIY444" s="268"/>
      <c r="HIZ444" s="268"/>
      <c r="HJA444" s="268"/>
      <c r="HJB444" s="268"/>
      <c r="HJC444" s="268"/>
      <c r="HJD444" s="268"/>
      <c r="HJE444" s="268"/>
      <c r="HJF444" s="268"/>
      <c r="HJG444" s="268"/>
      <c r="HJH444" s="268"/>
      <c r="HJI444" s="268"/>
      <c r="HJJ444" s="268"/>
      <c r="HJK444" s="268"/>
      <c r="HJL444" s="268"/>
      <c r="HJM444" s="268"/>
      <c r="HJN444" s="268"/>
      <c r="HJO444" s="268"/>
      <c r="HJP444" s="268"/>
      <c r="HJQ444" s="268"/>
      <c r="HJR444" s="268"/>
      <c r="HJS444" s="268"/>
      <c r="HJT444" s="268"/>
      <c r="HJU444" s="268"/>
      <c r="HJV444" s="268"/>
      <c r="HJW444" s="268"/>
      <c r="HJX444" s="268"/>
      <c r="HJY444" s="268"/>
      <c r="HJZ444" s="268"/>
      <c r="HKA444" s="268"/>
      <c r="HKB444" s="268"/>
      <c r="HKC444" s="268"/>
      <c r="HKD444" s="268"/>
      <c r="HKE444" s="268"/>
      <c r="HKF444" s="268"/>
      <c r="HKG444" s="268"/>
      <c r="HKH444" s="268"/>
      <c r="HKI444" s="268"/>
      <c r="HKJ444" s="268"/>
      <c r="HKK444" s="268"/>
      <c r="HKL444" s="268"/>
      <c r="HKM444" s="268"/>
      <c r="HKN444" s="268"/>
      <c r="HKO444" s="268"/>
      <c r="HKP444" s="268"/>
      <c r="HKQ444" s="268"/>
      <c r="HKR444" s="268"/>
      <c r="HKS444" s="268"/>
      <c r="HKT444" s="268"/>
      <c r="HKU444" s="268"/>
      <c r="HKV444" s="268"/>
      <c r="HKW444" s="268"/>
      <c r="HKX444" s="268"/>
      <c r="HKY444" s="268"/>
      <c r="HKZ444" s="268"/>
      <c r="HLA444" s="268"/>
      <c r="HLB444" s="268"/>
      <c r="HLC444" s="268"/>
      <c r="HLD444" s="268"/>
      <c r="HLE444" s="268"/>
      <c r="HLF444" s="268"/>
      <c r="HLG444" s="268"/>
      <c r="HLH444" s="268"/>
      <c r="HLI444" s="268"/>
      <c r="HLJ444" s="268"/>
      <c r="HLK444" s="268"/>
      <c r="HLL444" s="268"/>
      <c r="HLM444" s="268"/>
      <c r="HLN444" s="268"/>
      <c r="HLO444" s="268"/>
      <c r="HLP444" s="268"/>
      <c r="HLQ444" s="268"/>
      <c r="HLR444" s="268"/>
      <c r="HLS444" s="268"/>
      <c r="HLT444" s="268"/>
      <c r="HLU444" s="268"/>
      <c r="HLV444" s="268"/>
      <c r="HLW444" s="268"/>
      <c r="HLX444" s="268"/>
      <c r="HLY444" s="268"/>
      <c r="HLZ444" s="268"/>
      <c r="HMA444" s="268"/>
      <c r="HMB444" s="268"/>
      <c r="HMC444" s="268"/>
      <c r="HMD444" s="268"/>
      <c r="HME444" s="268"/>
      <c r="HMF444" s="268"/>
      <c r="HMG444" s="268"/>
      <c r="HMH444" s="268"/>
      <c r="HMI444" s="268"/>
      <c r="HMJ444" s="268"/>
      <c r="HMK444" s="268"/>
      <c r="HML444" s="268"/>
      <c r="HMM444" s="268"/>
      <c r="HMN444" s="268"/>
      <c r="HMO444" s="268"/>
      <c r="HMP444" s="268"/>
      <c r="HMQ444" s="268"/>
      <c r="HMR444" s="268"/>
      <c r="HMS444" s="268"/>
      <c r="HMT444" s="268"/>
      <c r="HMU444" s="268"/>
      <c r="HMV444" s="268"/>
      <c r="HMW444" s="268"/>
      <c r="HMX444" s="268"/>
      <c r="HMY444" s="268"/>
      <c r="HMZ444" s="268"/>
      <c r="HNA444" s="268"/>
      <c r="HNB444" s="268"/>
      <c r="HNC444" s="268"/>
      <c r="HND444" s="268"/>
      <c r="HNE444" s="268"/>
      <c r="HNF444" s="268"/>
      <c r="HNG444" s="268"/>
      <c r="HNH444" s="268"/>
      <c r="HNI444" s="268"/>
      <c r="HNJ444" s="268"/>
      <c r="HNK444" s="268"/>
      <c r="HNL444" s="268"/>
      <c r="HNM444" s="268"/>
      <c r="HNN444" s="268"/>
      <c r="HNO444" s="268"/>
      <c r="HNP444" s="268"/>
      <c r="HNQ444" s="268"/>
      <c r="HNR444" s="268"/>
      <c r="HNS444" s="268"/>
      <c r="HNT444" s="268"/>
      <c r="HNU444" s="268"/>
      <c r="HNV444" s="268"/>
      <c r="HNW444" s="268"/>
      <c r="HNX444" s="268"/>
      <c r="HNY444" s="268"/>
      <c r="HNZ444" s="268"/>
      <c r="HOA444" s="268"/>
      <c r="HOB444" s="268"/>
      <c r="HOC444" s="268"/>
      <c r="HOD444" s="268"/>
      <c r="HOE444" s="268"/>
      <c r="HOF444" s="268"/>
      <c r="HOG444" s="268"/>
      <c r="HOH444" s="268"/>
      <c r="HOI444" s="268"/>
      <c r="HOJ444" s="268"/>
      <c r="HOK444" s="268"/>
      <c r="HOL444" s="268"/>
      <c r="HOM444" s="268"/>
      <c r="HON444" s="268"/>
      <c r="HOO444" s="268"/>
      <c r="HOP444" s="268"/>
      <c r="HOQ444" s="268"/>
      <c r="HOR444" s="268"/>
      <c r="HOS444" s="268"/>
      <c r="HOT444" s="268"/>
      <c r="HOU444" s="268"/>
      <c r="HOV444" s="268"/>
      <c r="HOW444" s="268"/>
      <c r="HOX444" s="268"/>
      <c r="HOY444" s="268"/>
      <c r="HOZ444" s="268"/>
      <c r="HPA444" s="268"/>
      <c r="HPB444" s="268"/>
      <c r="HPC444" s="268"/>
      <c r="HPD444" s="268"/>
      <c r="HPE444" s="268"/>
      <c r="HPF444" s="268"/>
      <c r="HPG444" s="268"/>
      <c r="HPH444" s="268"/>
      <c r="HPI444" s="268"/>
      <c r="HPJ444" s="268"/>
      <c r="HPK444" s="268"/>
      <c r="HPL444" s="268"/>
      <c r="HPM444" s="268"/>
      <c r="HPN444" s="268"/>
      <c r="HPO444" s="268"/>
      <c r="HPP444" s="268"/>
      <c r="HPQ444" s="268"/>
      <c r="HPR444" s="268"/>
      <c r="HPS444" s="268"/>
      <c r="HPT444" s="268"/>
      <c r="HPU444" s="268"/>
      <c r="HPV444" s="268"/>
      <c r="HPW444" s="268"/>
      <c r="HPX444" s="268"/>
      <c r="HPY444" s="268"/>
      <c r="HPZ444" s="268"/>
      <c r="HQA444" s="268"/>
      <c r="HQB444" s="268"/>
      <c r="HQC444" s="268"/>
      <c r="HQD444" s="268"/>
      <c r="HQE444" s="268"/>
      <c r="HQF444" s="268"/>
      <c r="HQG444" s="268"/>
      <c r="HQH444" s="268"/>
      <c r="HQI444" s="268"/>
      <c r="HQJ444" s="268"/>
      <c r="HQK444" s="268"/>
      <c r="HQL444" s="268"/>
      <c r="HQM444" s="268"/>
      <c r="HQN444" s="268"/>
      <c r="HQO444" s="268"/>
      <c r="HQP444" s="268"/>
      <c r="HQQ444" s="268"/>
      <c r="HQR444" s="268"/>
      <c r="HQS444" s="268"/>
      <c r="HQT444" s="268"/>
      <c r="HQU444" s="268"/>
      <c r="HQV444" s="268"/>
      <c r="HQW444" s="268"/>
      <c r="HQX444" s="268"/>
      <c r="HQY444" s="268"/>
      <c r="HQZ444" s="268"/>
      <c r="HRA444" s="268"/>
      <c r="HRB444" s="268"/>
      <c r="HRC444" s="268"/>
      <c r="HRD444" s="268"/>
      <c r="HRE444" s="268"/>
      <c r="HRF444" s="268"/>
      <c r="HRG444" s="268"/>
      <c r="HRH444" s="268"/>
      <c r="HRI444" s="268"/>
      <c r="HRJ444" s="268"/>
      <c r="HRK444" s="268"/>
      <c r="HRL444" s="268"/>
      <c r="HRM444" s="268"/>
      <c r="HRN444" s="268"/>
      <c r="HRO444" s="268"/>
      <c r="HRP444" s="268"/>
      <c r="HRQ444" s="268"/>
      <c r="HRR444" s="268"/>
      <c r="HRS444" s="268"/>
      <c r="HRT444" s="268"/>
      <c r="HRU444" s="268"/>
      <c r="HRV444" s="268"/>
      <c r="HRW444" s="268"/>
      <c r="HRX444" s="268"/>
      <c r="HRY444" s="268"/>
      <c r="HRZ444" s="268"/>
      <c r="HSA444" s="268"/>
      <c r="HSB444" s="268"/>
      <c r="HSC444" s="268"/>
      <c r="HSD444" s="268"/>
      <c r="HSE444" s="268"/>
      <c r="HSF444" s="268"/>
      <c r="HSG444" s="268"/>
      <c r="HSH444" s="268"/>
      <c r="HSI444" s="268"/>
      <c r="HSJ444" s="268"/>
      <c r="HSK444" s="268"/>
      <c r="HSL444" s="268"/>
      <c r="HSM444" s="268"/>
      <c r="HSN444" s="268"/>
      <c r="HSO444" s="268"/>
      <c r="HSP444" s="268"/>
      <c r="HSQ444" s="268"/>
      <c r="HSR444" s="268"/>
      <c r="HSS444" s="268"/>
      <c r="HST444" s="268"/>
      <c r="HSU444" s="268"/>
      <c r="HSV444" s="268"/>
      <c r="HSW444" s="268"/>
      <c r="HSX444" s="268"/>
      <c r="HSY444" s="268"/>
      <c r="HSZ444" s="268"/>
      <c r="HTA444" s="268"/>
      <c r="HTB444" s="268"/>
      <c r="HTC444" s="268"/>
      <c r="HTD444" s="268"/>
      <c r="HTE444" s="268"/>
      <c r="HTF444" s="268"/>
      <c r="HTG444" s="268"/>
      <c r="HTH444" s="268"/>
      <c r="HTI444" s="268"/>
      <c r="HTJ444" s="268"/>
      <c r="HTK444" s="268"/>
      <c r="HTL444" s="268"/>
      <c r="HTM444" s="268"/>
      <c r="HTN444" s="268"/>
      <c r="HTO444" s="268"/>
      <c r="HTP444" s="268"/>
      <c r="HTQ444" s="268"/>
      <c r="HTR444" s="268"/>
      <c r="HTS444" s="268"/>
      <c r="HTT444" s="268"/>
      <c r="HTU444" s="268"/>
      <c r="HTV444" s="268"/>
      <c r="HTW444" s="268"/>
      <c r="HTX444" s="268"/>
      <c r="HTY444" s="268"/>
      <c r="HTZ444" s="268"/>
      <c r="HUA444" s="268"/>
      <c r="HUB444" s="268"/>
      <c r="HUC444" s="268"/>
      <c r="HUD444" s="268"/>
      <c r="HUE444" s="268"/>
      <c r="HUF444" s="268"/>
      <c r="HUG444" s="268"/>
      <c r="HUH444" s="268"/>
      <c r="HUI444" s="268"/>
      <c r="HUJ444" s="268"/>
      <c r="HUK444" s="268"/>
      <c r="HUL444" s="268"/>
      <c r="HUM444" s="268"/>
      <c r="HUN444" s="268"/>
      <c r="HUO444" s="268"/>
      <c r="HUP444" s="268"/>
      <c r="HUQ444" s="268"/>
      <c r="HUR444" s="268"/>
      <c r="HUS444" s="268"/>
      <c r="HUT444" s="268"/>
      <c r="HUU444" s="268"/>
      <c r="HUV444" s="268"/>
      <c r="HUW444" s="268"/>
      <c r="HUX444" s="268"/>
      <c r="HUY444" s="268"/>
      <c r="HUZ444" s="268"/>
      <c r="HVA444" s="268"/>
      <c r="HVB444" s="268"/>
      <c r="HVC444" s="268"/>
      <c r="HVD444" s="268"/>
      <c r="HVE444" s="268"/>
      <c r="HVF444" s="268"/>
      <c r="HVG444" s="268"/>
      <c r="HVH444" s="268"/>
      <c r="HVI444" s="268"/>
      <c r="HVJ444" s="268"/>
      <c r="HVK444" s="268"/>
      <c r="HVL444" s="268"/>
      <c r="HVM444" s="268"/>
      <c r="HVN444" s="268"/>
      <c r="HVO444" s="268"/>
      <c r="HVP444" s="268"/>
      <c r="HVQ444" s="268"/>
      <c r="HVR444" s="268"/>
      <c r="HVS444" s="268"/>
      <c r="HVT444" s="268"/>
      <c r="HVU444" s="268"/>
      <c r="HVV444" s="268"/>
      <c r="HVW444" s="268"/>
      <c r="HVX444" s="268"/>
      <c r="HVY444" s="268"/>
      <c r="HVZ444" s="268"/>
      <c r="HWA444" s="268"/>
      <c r="HWB444" s="268"/>
      <c r="HWC444" s="268"/>
      <c r="HWD444" s="268"/>
      <c r="HWE444" s="268"/>
      <c r="HWF444" s="268"/>
      <c r="HWG444" s="268"/>
      <c r="HWH444" s="268"/>
      <c r="HWI444" s="268"/>
      <c r="HWJ444" s="268"/>
      <c r="HWK444" s="268"/>
      <c r="HWL444" s="268"/>
      <c r="HWM444" s="268"/>
      <c r="HWN444" s="268"/>
      <c r="HWO444" s="268"/>
      <c r="HWP444" s="268"/>
      <c r="HWQ444" s="268"/>
      <c r="HWR444" s="268"/>
      <c r="HWS444" s="268"/>
      <c r="HWT444" s="268"/>
      <c r="HWU444" s="268"/>
      <c r="HWV444" s="268"/>
      <c r="HWW444" s="268"/>
      <c r="HWX444" s="268"/>
      <c r="HWY444" s="268"/>
      <c r="HWZ444" s="268"/>
      <c r="HXA444" s="268"/>
      <c r="HXB444" s="268"/>
      <c r="HXC444" s="268"/>
      <c r="HXD444" s="268"/>
      <c r="HXE444" s="268"/>
      <c r="HXF444" s="268"/>
      <c r="HXG444" s="268"/>
      <c r="HXH444" s="268"/>
      <c r="HXI444" s="268"/>
      <c r="HXJ444" s="268"/>
      <c r="HXK444" s="268"/>
      <c r="HXL444" s="268"/>
      <c r="HXM444" s="268"/>
      <c r="HXN444" s="268"/>
      <c r="HXO444" s="268"/>
      <c r="HXP444" s="268"/>
      <c r="HXQ444" s="268"/>
      <c r="HXR444" s="268"/>
      <c r="HXS444" s="268"/>
      <c r="HXT444" s="268"/>
      <c r="HXU444" s="268"/>
      <c r="HXV444" s="268"/>
      <c r="HXW444" s="268"/>
      <c r="HXX444" s="268"/>
      <c r="HXY444" s="268"/>
      <c r="HXZ444" s="268"/>
      <c r="HYA444" s="268"/>
      <c r="HYB444" s="268"/>
      <c r="HYC444" s="268"/>
      <c r="HYD444" s="268"/>
      <c r="HYE444" s="268"/>
      <c r="HYF444" s="268"/>
      <c r="HYG444" s="268"/>
      <c r="HYH444" s="268"/>
      <c r="HYI444" s="268"/>
      <c r="HYJ444" s="268"/>
      <c r="HYK444" s="268"/>
      <c r="HYL444" s="268"/>
      <c r="HYM444" s="268"/>
      <c r="HYN444" s="268"/>
      <c r="HYO444" s="268"/>
      <c r="HYP444" s="268"/>
      <c r="HYQ444" s="268"/>
      <c r="HYR444" s="268"/>
      <c r="HYS444" s="268"/>
      <c r="HYT444" s="268"/>
      <c r="HYU444" s="268"/>
      <c r="HYV444" s="268"/>
      <c r="HYW444" s="268"/>
      <c r="HYX444" s="268"/>
      <c r="HYY444" s="268"/>
      <c r="HYZ444" s="268"/>
      <c r="HZA444" s="268"/>
      <c r="HZB444" s="268"/>
      <c r="HZC444" s="268"/>
      <c r="HZD444" s="268"/>
      <c r="HZE444" s="268"/>
      <c r="HZF444" s="268"/>
      <c r="HZG444" s="268"/>
      <c r="HZH444" s="268"/>
      <c r="HZI444" s="268"/>
      <c r="HZJ444" s="268"/>
      <c r="HZK444" s="268"/>
      <c r="HZL444" s="268"/>
      <c r="HZM444" s="268"/>
      <c r="HZN444" s="268"/>
      <c r="HZO444" s="268"/>
      <c r="HZP444" s="268"/>
      <c r="HZQ444" s="268"/>
      <c r="HZR444" s="268"/>
      <c r="HZS444" s="268"/>
      <c r="HZT444" s="268"/>
      <c r="HZU444" s="268"/>
      <c r="HZV444" s="268"/>
      <c r="HZW444" s="268"/>
      <c r="HZX444" s="268"/>
      <c r="HZY444" s="268"/>
      <c r="HZZ444" s="268"/>
      <c r="IAA444" s="268"/>
      <c r="IAB444" s="268"/>
      <c r="IAC444" s="268"/>
      <c r="IAD444" s="268"/>
      <c r="IAE444" s="268"/>
      <c r="IAF444" s="268"/>
      <c r="IAG444" s="268"/>
      <c r="IAH444" s="268"/>
      <c r="IAI444" s="268"/>
      <c r="IAJ444" s="268"/>
      <c r="IAK444" s="268"/>
      <c r="IAL444" s="268"/>
      <c r="IAM444" s="268"/>
      <c r="IAN444" s="268"/>
      <c r="IAO444" s="268"/>
      <c r="IAP444" s="268"/>
      <c r="IAQ444" s="268"/>
      <c r="IAR444" s="268"/>
      <c r="IAS444" s="268"/>
      <c r="IAT444" s="268"/>
      <c r="IAU444" s="268"/>
      <c r="IAV444" s="268"/>
      <c r="IAW444" s="268"/>
      <c r="IAX444" s="268"/>
      <c r="IAY444" s="268"/>
      <c r="IAZ444" s="268"/>
      <c r="IBA444" s="268"/>
      <c r="IBB444" s="268"/>
      <c r="IBC444" s="268"/>
      <c r="IBD444" s="268"/>
      <c r="IBE444" s="268"/>
      <c r="IBF444" s="268"/>
      <c r="IBG444" s="268"/>
      <c r="IBH444" s="268"/>
      <c r="IBI444" s="268"/>
      <c r="IBJ444" s="268"/>
      <c r="IBK444" s="268"/>
      <c r="IBL444" s="268"/>
      <c r="IBM444" s="268"/>
      <c r="IBN444" s="268"/>
      <c r="IBO444" s="268"/>
      <c r="IBP444" s="268"/>
      <c r="IBQ444" s="268"/>
      <c r="IBR444" s="268"/>
      <c r="IBS444" s="268"/>
      <c r="IBT444" s="268"/>
      <c r="IBU444" s="268"/>
      <c r="IBV444" s="268"/>
      <c r="IBW444" s="268"/>
      <c r="IBX444" s="268"/>
      <c r="IBY444" s="268"/>
      <c r="IBZ444" s="268"/>
      <c r="ICA444" s="268"/>
      <c r="ICB444" s="268"/>
      <c r="ICC444" s="268"/>
      <c r="ICD444" s="268"/>
      <c r="ICE444" s="268"/>
      <c r="ICF444" s="268"/>
      <c r="ICG444" s="268"/>
      <c r="ICH444" s="268"/>
      <c r="ICI444" s="268"/>
      <c r="ICJ444" s="268"/>
      <c r="ICK444" s="268"/>
      <c r="ICL444" s="268"/>
      <c r="ICM444" s="268"/>
      <c r="ICN444" s="268"/>
      <c r="ICO444" s="268"/>
      <c r="ICP444" s="268"/>
      <c r="ICQ444" s="268"/>
      <c r="ICR444" s="268"/>
      <c r="ICS444" s="268"/>
      <c r="ICT444" s="268"/>
      <c r="ICU444" s="268"/>
      <c r="ICV444" s="268"/>
      <c r="ICW444" s="268"/>
      <c r="ICX444" s="268"/>
      <c r="ICY444" s="268"/>
      <c r="ICZ444" s="268"/>
      <c r="IDA444" s="268"/>
      <c r="IDB444" s="268"/>
      <c r="IDC444" s="268"/>
      <c r="IDD444" s="268"/>
      <c r="IDE444" s="268"/>
      <c r="IDF444" s="268"/>
      <c r="IDG444" s="268"/>
      <c r="IDH444" s="268"/>
      <c r="IDI444" s="268"/>
      <c r="IDJ444" s="268"/>
      <c r="IDK444" s="268"/>
      <c r="IDL444" s="268"/>
      <c r="IDM444" s="268"/>
      <c r="IDN444" s="268"/>
      <c r="IDO444" s="268"/>
      <c r="IDP444" s="268"/>
      <c r="IDQ444" s="268"/>
      <c r="IDR444" s="268"/>
      <c r="IDS444" s="268"/>
      <c r="IDT444" s="268"/>
      <c r="IDU444" s="268"/>
      <c r="IDV444" s="268"/>
      <c r="IDW444" s="268"/>
      <c r="IDX444" s="268"/>
      <c r="IDY444" s="268"/>
      <c r="IDZ444" s="268"/>
      <c r="IEA444" s="268"/>
      <c r="IEB444" s="268"/>
      <c r="IEC444" s="268"/>
      <c r="IED444" s="268"/>
      <c r="IEE444" s="268"/>
      <c r="IEF444" s="268"/>
      <c r="IEG444" s="268"/>
      <c r="IEH444" s="268"/>
      <c r="IEI444" s="268"/>
      <c r="IEJ444" s="268"/>
      <c r="IEK444" s="268"/>
      <c r="IEL444" s="268"/>
      <c r="IEM444" s="268"/>
      <c r="IEN444" s="268"/>
      <c r="IEO444" s="268"/>
      <c r="IEP444" s="268"/>
      <c r="IEQ444" s="268"/>
      <c r="IER444" s="268"/>
      <c r="IES444" s="268"/>
      <c r="IET444" s="268"/>
      <c r="IEU444" s="268"/>
      <c r="IEV444" s="268"/>
      <c r="IEW444" s="268"/>
      <c r="IEX444" s="268"/>
      <c r="IEY444" s="268"/>
      <c r="IEZ444" s="268"/>
      <c r="IFA444" s="268"/>
      <c r="IFB444" s="268"/>
      <c r="IFC444" s="268"/>
      <c r="IFD444" s="268"/>
      <c r="IFE444" s="268"/>
      <c r="IFF444" s="268"/>
      <c r="IFG444" s="268"/>
      <c r="IFH444" s="268"/>
      <c r="IFI444" s="268"/>
      <c r="IFJ444" s="268"/>
      <c r="IFK444" s="268"/>
      <c r="IFL444" s="268"/>
      <c r="IFM444" s="268"/>
      <c r="IFN444" s="268"/>
      <c r="IFO444" s="268"/>
      <c r="IFP444" s="268"/>
      <c r="IFQ444" s="268"/>
      <c r="IFR444" s="268"/>
      <c r="IFS444" s="268"/>
      <c r="IFT444" s="268"/>
      <c r="IFU444" s="268"/>
      <c r="IFV444" s="268"/>
      <c r="IFW444" s="268"/>
      <c r="IFX444" s="268"/>
      <c r="IFY444" s="268"/>
      <c r="IFZ444" s="268"/>
      <c r="IGA444" s="268"/>
      <c r="IGB444" s="268"/>
      <c r="IGC444" s="268"/>
      <c r="IGD444" s="268"/>
      <c r="IGE444" s="268"/>
      <c r="IGF444" s="268"/>
      <c r="IGG444" s="268"/>
      <c r="IGH444" s="268"/>
      <c r="IGI444" s="268"/>
      <c r="IGJ444" s="268"/>
      <c r="IGK444" s="268"/>
      <c r="IGL444" s="268"/>
      <c r="IGM444" s="268"/>
      <c r="IGN444" s="268"/>
      <c r="IGO444" s="268"/>
      <c r="IGP444" s="268"/>
      <c r="IGQ444" s="268"/>
      <c r="IGR444" s="268"/>
      <c r="IGS444" s="268"/>
      <c r="IGT444" s="268"/>
      <c r="IGU444" s="268"/>
      <c r="IGV444" s="268"/>
      <c r="IGW444" s="268"/>
      <c r="IGX444" s="268"/>
      <c r="IGY444" s="268"/>
      <c r="IGZ444" s="268"/>
      <c r="IHA444" s="268"/>
      <c r="IHB444" s="268"/>
      <c r="IHC444" s="268"/>
      <c r="IHD444" s="268"/>
      <c r="IHE444" s="268"/>
      <c r="IHF444" s="268"/>
      <c r="IHG444" s="268"/>
      <c r="IHH444" s="268"/>
      <c r="IHI444" s="268"/>
      <c r="IHJ444" s="268"/>
      <c r="IHK444" s="268"/>
      <c r="IHL444" s="268"/>
      <c r="IHM444" s="268"/>
      <c r="IHN444" s="268"/>
      <c r="IHO444" s="268"/>
      <c r="IHP444" s="268"/>
      <c r="IHQ444" s="268"/>
      <c r="IHR444" s="268"/>
      <c r="IHS444" s="268"/>
      <c r="IHT444" s="268"/>
      <c r="IHU444" s="268"/>
      <c r="IHV444" s="268"/>
      <c r="IHW444" s="268"/>
      <c r="IHX444" s="268"/>
      <c r="IHY444" s="268"/>
      <c r="IHZ444" s="268"/>
      <c r="IIA444" s="268"/>
      <c r="IIB444" s="268"/>
      <c r="IIC444" s="268"/>
      <c r="IID444" s="268"/>
      <c r="IIE444" s="268"/>
      <c r="IIF444" s="268"/>
      <c r="IIG444" s="268"/>
      <c r="IIH444" s="268"/>
      <c r="III444" s="268"/>
      <c r="IIJ444" s="268"/>
      <c r="IIK444" s="268"/>
      <c r="IIL444" s="268"/>
      <c r="IIM444" s="268"/>
      <c r="IIN444" s="268"/>
      <c r="IIO444" s="268"/>
      <c r="IIP444" s="268"/>
      <c r="IIQ444" s="268"/>
      <c r="IIR444" s="268"/>
      <c r="IIS444" s="268"/>
      <c r="IIT444" s="268"/>
      <c r="IIU444" s="268"/>
      <c r="IIV444" s="268"/>
      <c r="IIW444" s="268"/>
      <c r="IIX444" s="268"/>
      <c r="IIY444" s="268"/>
      <c r="IIZ444" s="268"/>
      <c r="IJA444" s="268"/>
      <c r="IJB444" s="268"/>
      <c r="IJC444" s="268"/>
      <c r="IJD444" s="268"/>
      <c r="IJE444" s="268"/>
      <c r="IJF444" s="268"/>
      <c r="IJG444" s="268"/>
      <c r="IJH444" s="268"/>
      <c r="IJI444" s="268"/>
      <c r="IJJ444" s="268"/>
      <c r="IJK444" s="268"/>
      <c r="IJL444" s="268"/>
      <c r="IJM444" s="268"/>
      <c r="IJN444" s="268"/>
      <c r="IJO444" s="268"/>
      <c r="IJP444" s="268"/>
      <c r="IJQ444" s="268"/>
      <c r="IJR444" s="268"/>
      <c r="IJS444" s="268"/>
      <c r="IJT444" s="268"/>
      <c r="IJU444" s="268"/>
      <c r="IJV444" s="268"/>
      <c r="IJW444" s="268"/>
      <c r="IJX444" s="268"/>
      <c r="IJY444" s="268"/>
      <c r="IJZ444" s="268"/>
      <c r="IKA444" s="268"/>
      <c r="IKB444" s="268"/>
      <c r="IKC444" s="268"/>
      <c r="IKD444" s="268"/>
      <c r="IKE444" s="268"/>
      <c r="IKF444" s="268"/>
      <c r="IKG444" s="268"/>
      <c r="IKH444" s="268"/>
      <c r="IKI444" s="268"/>
      <c r="IKJ444" s="268"/>
      <c r="IKK444" s="268"/>
      <c r="IKL444" s="268"/>
      <c r="IKM444" s="268"/>
      <c r="IKN444" s="268"/>
      <c r="IKO444" s="268"/>
      <c r="IKP444" s="268"/>
      <c r="IKQ444" s="268"/>
      <c r="IKR444" s="268"/>
      <c r="IKS444" s="268"/>
      <c r="IKT444" s="268"/>
      <c r="IKU444" s="268"/>
      <c r="IKV444" s="268"/>
      <c r="IKW444" s="268"/>
      <c r="IKX444" s="268"/>
      <c r="IKY444" s="268"/>
      <c r="IKZ444" s="268"/>
      <c r="ILA444" s="268"/>
      <c r="ILB444" s="268"/>
      <c r="ILC444" s="268"/>
      <c r="ILD444" s="268"/>
      <c r="ILE444" s="268"/>
      <c r="ILF444" s="268"/>
      <c r="ILG444" s="268"/>
      <c r="ILH444" s="268"/>
      <c r="ILI444" s="268"/>
      <c r="ILJ444" s="268"/>
      <c r="ILK444" s="268"/>
      <c r="ILL444" s="268"/>
      <c r="ILM444" s="268"/>
      <c r="ILN444" s="268"/>
      <c r="ILO444" s="268"/>
      <c r="ILP444" s="268"/>
      <c r="ILQ444" s="268"/>
      <c r="ILR444" s="268"/>
      <c r="ILS444" s="268"/>
      <c r="ILT444" s="268"/>
      <c r="ILU444" s="268"/>
      <c r="ILV444" s="268"/>
      <c r="ILW444" s="268"/>
      <c r="ILX444" s="268"/>
      <c r="ILY444" s="268"/>
      <c r="ILZ444" s="268"/>
      <c r="IMA444" s="268"/>
      <c r="IMB444" s="268"/>
      <c r="IMC444" s="268"/>
      <c r="IMD444" s="268"/>
      <c r="IME444" s="268"/>
      <c r="IMF444" s="268"/>
      <c r="IMG444" s="268"/>
      <c r="IMH444" s="268"/>
      <c r="IMI444" s="268"/>
      <c r="IMJ444" s="268"/>
      <c r="IMK444" s="268"/>
      <c r="IML444" s="268"/>
      <c r="IMM444" s="268"/>
      <c r="IMN444" s="268"/>
      <c r="IMO444" s="268"/>
      <c r="IMP444" s="268"/>
      <c r="IMQ444" s="268"/>
      <c r="IMR444" s="268"/>
      <c r="IMS444" s="268"/>
      <c r="IMT444" s="268"/>
      <c r="IMU444" s="268"/>
      <c r="IMV444" s="268"/>
      <c r="IMW444" s="268"/>
      <c r="IMX444" s="268"/>
      <c r="IMY444" s="268"/>
      <c r="IMZ444" s="268"/>
      <c r="INA444" s="268"/>
      <c r="INB444" s="268"/>
      <c r="INC444" s="268"/>
      <c r="IND444" s="268"/>
      <c r="INE444" s="268"/>
      <c r="INF444" s="268"/>
      <c r="ING444" s="268"/>
      <c r="INH444" s="268"/>
      <c r="INI444" s="268"/>
      <c r="INJ444" s="268"/>
      <c r="INK444" s="268"/>
      <c r="INL444" s="268"/>
      <c r="INM444" s="268"/>
      <c r="INN444" s="268"/>
      <c r="INO444" s="268"/>
      <c r="INP444" s="268"/>
      <c r="INQ444" s="268"/>
      <c r="INR444" s="268"/>
      <c r="INS444" s="268"/>
      <c r="INT444" s="268"/>
      <c r="INU444" s="268"/>
      <c r="INV444" s="268"/>
      <c r="INW444" s="268"/>
      <c r="INX444" s="268"/>
      <c r="INY444" s="268"/>
      <c r="INZ444" s="268"/>
      <c r="IOA444" s="268"/>
      <c r="IOB444" s="268"/>
      <c r="IOC444" s="268"/>
      <c r="IOD444" s="268"/>
      <c r="IOE444" s="268"/>
      <c r="IOF444" s="268"/>
      <c r="IOG444" s="268"/>
      <c r="IOH444" s="268"/>
      <c r="IOI444" s="268"/>
      <c r="IOJ444" s="268"/>
      <c r="IOK444" s="268"/>
      <c r="IOL444" s="268"/>
      <c r="IOM444" s="268"/>
      <c r="ION444" s="268"/>
      <c r="IOO444" s="268"/>
      <c r="IOP444" s="268"/>
      <c r="IOQ444" s="268"/>
      <c r="IOR444" s="268"/>
      <c r="IOS444" s="268"/>
      <c r="IOT444" s="268"/>
      <c r="IOU444" s="268"/>
      <c r="IOV444" s="268"/>
      <c r="IOW444" s="268"/>
      <c r="IOX444" s="268"/>
      <c r="IOY444" s="268"/>
      <c r="IOZ444" s="268"/>
      <c r="IPA444" s="268"/>
      <c r="IPB444" s="268"/>
      <c r="IPC444" s="268"/>
      <c r="IPD444" s="268"/>
      <c r="IPE444" s="268"/>
      <c r="IPF444" s="268"/>
      <c r="IPG444" s="268"/>
      <c r="IPH444" s="268"/>
      <c r="IPI444" s="268"/>
      <c r="IPJ444" s="268"/>
      <c r="IPK444" s="268"/>
      <c r="IPL444" s="268"/>
      <c r="IPM444" s="268"/>
      <c r="IPN444" s="268"/>
      <c r="IPO444" s="268"/>
      <c r="IPP444" s="268"/>
      <c r="IPQ444" s="268"/>
      <c r="IPR444" s="268"/>
      <c r="IPS444" s="268"/>
      <c r="IPT444" s="268"/>
      <c r="IPU444" s="268"/>
      <c r="IPV444" s="268"/>
      <c r="IPW444" s="268"/>
      <c r="IPX444" s="268"/>
      <c r="IPY444" s="268"/>
      <c r="IPZ444" s="268"/>
      <c r="IQA444" s="268"/>
      <c r="IQB444" s="268"/>
      <c r="IQC444" s="268"/>
      <c r="IQD444" s="268"/>
      <c r="IQE444" s="268"/>
      <c r="IQF444" s="268"/>
      <c r="IQG444" s="268"/>
      <c r="IQH444" s="268"/>
      <c r="IQI444" s="268"/>
      <c r="IQJ444" s="268"/>
      <c r="IQK444" s="268"/>
      <c r="IQL444" s="268"/>
      <c r="IQM444" s="268"/>
      <c r="IQN444" s="268"/>
      <c r="IQO444" s="268"/>
      <c r="IQP444" s="268"/>
      <c r="IQQ444" s="268"/>
      <c r="IQR444" s="268"/>
      <c r="IQS444" s="268"/>
      <c r="IQT444" s="268"/>
      <c r="IQU444" s="268"/>
      <c r="IQV444" s="268"/>
      <c r="IQW444" s="268"/>
      <c r="IQX444" s="268"/>
      <c r="IQY444" s="268"/>
      <c r="IQZ444" s="268"/>
      <c r="IRA444" s="268"/>
      <c r="IRB444" s="268"/>
      <c r="IRC444" s="268"/>
      <c r="IRD444" s="268"/>
      <c r="IRE444" s="268"/>
      <c r="IRF444" s="268"/>
      <c r="IRG444" s="268"/>
      <c r="IRH444" s="268"/>
      <c r="IRI444" s="268"/>
      <c r="IRJ444" s="268"/>
      <c r="IRK444" s="268"/>
      <c r="IRL444" s="268"/>
      <c r="IRM444" s="268"/>
      <c r="IRN444" s="268"/>
      <c r="IRO444" s="268"/>
      <c r="IRP444" s="268"/>
      <c r="IRQ444" s="268"/>
      <c r="IRR444" s="268"/>
      <c r="IRS444" s="268"/>
      <c r="IRT444" s="268"/>
      <c r="IRU444" s="268"/>
      <c r="IRV444" s="268"/>
      <c r="IRW444" s="268"/>
      <c r="IRX444" s="268"/>
      <c r="IRY444" s="268"/>
      <c r="IRZ444" s="268"/>
      <c r="ISA444" s="268"/>
      <c r="ISB444" s="268"/>
      <c r="ISC444" s="268"/>
      <c r="ISD444" s="268"/>
      <c r="ISE444" s="268"/>
      <c r="ISF444" s="268"/>
      <c r="ISG444" s="268"/>
      <c r="ISH444" s="268"/>
      <c r="ISI444" s="268"/>
      <c r="ISJ444" s="268"/>
      <c r="ISK444" s="268"/>
      <c r="ISL444" s="268"/>
      <c r="ISM444" s="268"/>
      <c r="ISN444" s="268"/>
      <c r="ISO444" s="268"/>
      <c r="ISP444" s="268"/>
      <c r="ISQ444" s="268"/>
      <c r="ISR444" s="268"/>
      <c r="ISS444" s="268"/>
      <c r="IST444" s="268"/>
      <c r="ISU444" s="268"/>
      <c r="ISV444" s="268"/>
      <c r="ISW444" s="268"/>
      <c r="ISX444" s="268"/>
      <c r="ISY444" s="268"/>
      <c r="ISZ444" s="268"/>
      <c r="ITA444" s="268"/>
      <c r="ITB444" s="268"/>
      <c r="ITC444" s="268"/>
      <c r="ITD444" s="268"/>
      <c r="ITE444" s="268"/>
      <c r="ITF444" s="268"/>
      <c r="ITG444" s="268"/>
      <c r="ITH444" s="268"/>
      <c r="ITI444" s="268"/>
      <c r="ITJ444" s="268"/>
      <c r="ITK444" s="268"/>
      <c r="ITL444" s="268"/>
      <c r="ITM444" s="268"/>
      <c r="ITN444" s="268"/>
      <c r="ITO444" s="268"/>
      <c r="ITP444" s="268"/>
      <c r="ITQ444" s="268"/>
      <c r="ITR444" s="268"/>
      <c r="ITS444" s="268"/>
      <c r="ITT444" s="268"/>
      <c r="ITU444" s="268"/>
      <c r="ITV444" s="268"/>
      <c r="ITW444" s="268"/>
      <c r="ITX444" s="268"/>
      <c r="ITY444" s="268"/>
      <c r="ITZ444" s="268"/>
      <c r="IUA444" s="268"/>
      <c r="IUB444" s="268"/>
      <c r="IUC444" s="268"/>
      <c r="IUD444" s="268"/>
      <c r="IUE444" s="268"/>
      <c r="IUF444" s="268"/>
      <c r="IUG444" s="268"/>
      <c r="IUH444" s="268"/>
      <c r="IUI444" s="268"/>
      <c r="IUJ444" s="268"/>
      <c r="IUK444" s="268"/>
      <c r="IUL444" s="268"/>
      <c r="IUM444" s="268"/>
      <c r="IUN444" s="268"/>
      <c r="IUO444" s="268"/>
      <c r="IUP444" s="268"/>
      <c r="IUQ444" s="268"/>
      <c r="IUR444" s="268"/>
      <c r="IUS444" s="268"/>
      <c r="IUT444" s="268"/>
      <c r="IUU444" s="268"/>
      <c r="IUV444" s="268"/>
      <c r="IUW444" s="268"/>
      <c r="IUX444" s="268"/>
      <c r="IUY444" s="268"/>
      <c r="IUZ444" s="268"/>
      <c r="IVA444" s="268"/>
      <c r="IVB444" s="268"/>
      <c r="IVC444" s="268"/>
      <c r="IVD444" s="268"/>
      <c r="IVE444" s="268"/>
      <c r="IVF444" s="268"/>
      <c r="IVG444" s="268"/>
      <c r="IVH444" s="268"/>
      <c r="IVI444" s="268"/>
      <c r="IVJ444" s="268"/>
      <c r="IVK444" s="268"/>
      <c r="IVL444" s="268"/>
      <c r="IVM444" s="268"/>
      <c r="IVN444" s="268"/>
      <c r="IVO444" s="268"/>
      <c r="IVP444" s="268"/>
      <c r="IVQ444" s="268"/>
      <c r="IVR444" s="268"/>
      <c r="IVS444" s="268"/>
      <c r="IVT444" s="268"/>
      <c r="IVU444" s="268"/>
      <c r="IVV444" s="268"/>
      <c r="IVW444" s="268"/>
      <c r="IVX444" s="268"/>
      <c r="IVY444" s="268"/>
      <c r="IVZ444" s="268"/>
      <c r="IWA444" s="268"/>
      <c r="IWB444" s="268"/>
      <c r="IWC444" s="268"/>
      <c r="IWD444" s="268"/>
      <c r="IWE444" s="268"/>
      <c r="IWF444" s="268"/>
      <c r="IWG444" s="268"/>
      <c r="IWH444" s="268"/>
      <c r="IWI444" s="268"/>
      <c r="IWJ444" s="268"/>
      <c r="IWK444" s="268"/>
      <c r="IWL444" s="268"/>
      <c r="IWM444" s="268"/>
      <c r="IWN444" s="268"/>
      <c r="IWO444" s="268"/>
      <c r="IWP444" s="268"/>
      <c r="IWQ444" s="268"/>
      <c r="IWR444" s="268"/>
      <c r="IWS444" s="268"/>
      <c r="IWT444" s="268"/>
      <c r="IWU444" s="268"/>
      <c r="IWV444" s="268"/>
      <c r="IWW444" s="268"/>
      <c r="IWX444" s="268"/>
      <c r="IWY444" s="268"/>
      <c r="IWZ444" s="268"/>
      <c r="IXA444" s="268"/>
      <c r="IXB444" s="268"/>
      <c r="IXC444" s="268"/>
      <c r="IXD444" s="268"/>
      <c r="IXE444" s="268"/>
      <c r="IXF444" s="268"/>
      <c r="IXG444" s="268"/>
      <c r="IXH444" s="268"/>
      <c r="IXI444" s="268"/>
      <c r="IXJ444" s="268"/>
      <c r="IXK444" s="268"/>
      <c r="IXL444" s="268"/>
      <c r="IXM444" s="268"/>
      <c r="IXN444" s="268"/>
      <c r="IXO444" s="268"/>
      <c r="IXP444" s="268"/>
      <c r="IXQ444" s="268"/>
      <c r="IXR444" s="268"/>
      <c r="IXS444" s="268"/>
      <c r="IXT444" s="268"/>
      <c r="IXU444" s="268"/>
      <c r="IXV444" s="268"/>
      <c r="IXW444" s="268"/>
      <c r="IXX444" s="268"/>
      <c r="IXY444" s="268"/>
      <c r="IXZ444" s="268"/>
      <c r="IYA444" s="268"/>
      <c r="IYB444" s="268"/>
      <c r="IYC444" s="268"/>
      <c r="IYD444" s="268"/>
      <c r="IYE444" s="268"/>
      <c r="IYF444" s="268"/>
      <c r="IYG444" s="268"/>
      <c r="IYH444" s="268"/>
      <c r="IYI444" s="268"/>
      <c r="IYJ444" s="268"/>
      <c r="IYK444" s="268"/>
      <c r="IYL444" s="268"/>
      <c r="IYM444" s="268"/>
      <c r="IYN444" s="268"/>
      <c r="IYO444" s="268"/>
      <c r="IYP444" s="268"/>
      <c r="IYQ444" s="268"/>
      <c r="IYR444" s="268"/>
      <c r="IYS444" s="268"/>
      <c r="IYT444" s="268"/>
      <c r="IYU444" s="268"/>
      <c r="IYV444" s="268"/>
      <c r="IYW444" s="268"/>
      <c r="IYX444" s="268"/>
      <c r="IYY444" s="268"/>
      <c r="IYZ444" s="268"/>
      <c r="IZA444" s="268"/>
      <c r="IZB444" s="268"/>
      <c r="IZC444" s="268"/>
      <c r="IZD444" s="268"/>
      <c r="IZE444" s="268"/>
      <c r="IZF444" s="268"/>
      <c r="IZG444" s="268"/>
      <c r="IZH444" s="268"/>
      <c r="IZI444" s="268"/>
      <c r="IZJ444" s="268"/>
      <c r="IZK444" s="268"/>
      <c r="IZL444" s="268"/>
      <c r="IZM444" s="268"/>
      <c r="IZN444" s="268"/>
      <c r="IZO444" s="268"/>
      <c r="IZP444" s="268"/>
      <c r="IZQ444" s="268"/>
      <c r="IZR444" s="268"/>
      <c r="IZS444" s="268"/>
      <c r="IZT444" s="268"/>
      <c r="IZU444" s="268"/>
      <c r="IZV444" s="268"/>
      <c r="IZW444" s="268"/>
      <c r="IZX444" s="268"/>
      <c r="IZY444" s="268"/>
      <c r="IZZ444" s="268"/>
      <c r="JAA444" s="268"/>
      <c r="JAB444" s="268"/>
      <c r="JAC444" s="268"/>
      <c r="JAD444" s="268"/>
      <c r="JAE444" s="268"/>
      <c r="JAF444" s="268"/>
      <c r="JAG444" s="268"/>
      <c r="JAH444" s="268"/>
      <c r="JAI444" s="268"/>
      <c r="JAJ444" s="268"/>
      <c r="JAK444" s="268"/>
      <c r="JAL444" s="268"/>
      <c r="JAM444" s="268"/>
      <c r="JAN444" s="268"/>
      <c r="JAO444" s="268"/>
      <c r="JAP444" s="268"/>
      <c r="JAQ444" s="268"/>
      <c r="JAR444" s="268"/>
      <c r="JAS444" s="268"/>
      <c r="JAT444" s="268"/>
      <c r="JAU444" s="268"/>
      <c r="JAV444" s="268"/>
      <c r="JAW444" s="268"/>
      <c r="JAX444" s="268"/>
      <c r="JAY444" s="268"/>
      <c r="JAZ444" s="268"/>
      <c r="JBA444" s="268"/>
      <c r="JBB444" s="268"/>
      <c r="JBC444" s="268"/>
      <c r="JBD444" s="268"/>
      <c r="JBE444" s="268"/>
      <c r="JBF444" s="268"/>
      <c r="JBG444" s="268"/>
      <c r="JBH444" s="268"/>
      <c r="JBI444" s="268"/>
      <c r="JBJ444" s="268"/>
      <c r="JBK444" s="268"/>
      <c r="JBL444" s="268"/>
      <c r="JBM444" s="268"/>
      <c r="JBN444" s="268"/>
      <c r="JBO444" s="268"/>
      <c r="JBP444" s="268"/>
      <c r="JBQ444" s="268"/>
      <c r="JBR444" s="268"/>
      <c r="JBS444" s="268"/>
      <c r="JBT444" s="268"/>
      <c r="JBU444" s="268"/>
      <c r="JBV444" s="268"/>
      <c r="JBW444" s="268"/>
      <c r="JBX444" s="268"/>
      <c r="JBY444" s="268"/>
      <c r="JBZ444" s="268"/>
      <c r="JCA444" s="268"/>
      <c r="JCB444" s="268"/>
      <c r="JCC444" s="268"/>
      <c r="JCD444" s="268"/>
      <c r="JCE444" s="268"/>
      <c r="JCF444" s="268"/>
      <c r="JCG444" s="268"/>
      <c r="JCH444" s="268"/>
      <c r="JCI444" s="268"/>
      <c r="JCJ444" s="268"/>
      <c r="JCK444" s="268"/>
      <c r="JCL444" s="268"/>
      <c r="JCM444" s="268"/>
      <c r="JCN444" s="268"/>
      <c r="JCO444" s="268"/>
      <c r="JCP444" s="268"/>
      <c r="JCQ444" s="268"/>
      <c r="JCR444" s="268"/>
      <c r="JCS444" s="268"/>
      <c r="JCT444" s="268"/>
      <c r="JCU444" s="268"/>
      <c r="JCV444" s="268"/>
      <c r="JCW444" s="268"/>
      <c r="JCX444" s="268"/>
      <c r="JCY444" s="268"/>
      <c r="JCZ444" s="268"/>
      <c r="JDA444" s="268"/>
      <c r="JDB444" s="268"/>
      <c r="JDC444" s="268"/>
      <c r="JDD444" s="268"/>
      <c r="JDE444" s="268"/>
      <c r="JDF444" s="268"/>
      <c r="JDG444" s="268"/>
      <c r="JDH444" s="268"/>
      <c r="JDI444" s="268"/>
      <c r="JDJ444" s="268"/>
      <c r="JDK444" s="268"/>
      <c r="JDL444" s="268"/>
      <c r="JDM444" s="274"/>
      <c r="JDN444" s="274"/>
      <c r="JDO444" s="274"/>
      <c r="JDP444" s="274"/>
      <c r="JDQ444" s="274"/>
      <c r="JDR444" s="274"/>
      <c r="JDS444" s="274"/>
      <c r="JDT444" s="274"/>
      <c r="JDU444" s="274"/>
      <c r="JDV444" s="274"/>
      <c r="JDW444" s="274"/>
      <c r="JDX444" s="274"/>
      <c r="JDY444" s="274"/>
      <c r="JDZ444" s="274"/>
      <c r="JEA444" s="274"/>
      <c r="JEB444" s="274"/>
      <c r="JEC444" s="274"/>
      <c r="JED444" s="274"/>
      <c r="JEE444" s="274"/>
      <c r="JEF444" s="274"/>
      <c r="JEG444" s="274"/>
      <c r="JEH444" s="274"/>
      <c r="JEI444" s="274"/>
      <c r="JEJ444" s="274"/>
      <c r="JEK444" s="274"/>
      <c r="JEL444" s="274"/>
      <c r="JEM444" s="274"/>
      <c r="JEN444" s="274"/>
      <c r="JEO444" s="274"/>
      <c r="JEP444" s="274"/>
      <c r="JEQ444" s="274"/>
      <c r="JER444" s="274"/>
      <c r="JES444" s="274"/>
      <c r="JET444" s="274"/>
      <c r="JEU444" s="274"/>
      <c r="JEV444" s="274"/>
      <c r="JEW444" s="274"/>
      <c r="JEX444" s="274"/>
      <c r="JEY444" s="274"/>
      <c r="JEZ444" s="274"/>
      <c r="JFA444" s="274"/>
      <c r="JFB444" s="274"/>
      <c r="JFC444" s="274"/>
      <c r="JFD444" s="274"/>
      <c r="JFE444" s="274"/>
      <c r="JFF444" s="274"/>
      <c r="JFG444" s="274"/>
      <c r="JFH444" s="274"/>
      <c r="JFI444" s="274"/>
      <c r="JFJ444" s="274"/>
      <c r="JFK444" s="274"/>
      <c r="JFL444" s="274"/>
      <c r="JFM444" s="274"/>
      <c r="JFN444" s="274"/>
      <c r="JFO444" s="274"/>
      <c r="JFP444" s="274"/>
      <c r="JFQ444" s="274"/>
      <c r="JFR444" s="274"/>
      <c r="JFS444" s="274"/>
      <c r="JFT444" s="274"/>
      <c r="JFU444" s="274"/>
      <c r="JFV444" s="274"/>
      <c r="JFW444" s="274"/>
      <c r="JFX444" s="274"/>
      <c r="JFY444" s="274"/>
      <c r="JFZ444" s="274"/>
      <c r="JGA444" s="274"/>
      <c r="JGB444" s="274"/>
      <c r="JGC444" s="274"/>
      <c r="JGD444" s="274"/>
      <c r="JGE444" s="274"/>
      <c r="JGF444" s="274"/>
      <c r="JGG444" s="274"/>
      <c r="JGH444" s="274"/>
      <c r="JGI444" s="274"/>
      <c r="JGJ444" s="274"/>
      <c r="JGK444" s="274"/>
      <c r="JGL444" s="274"/>
      <c r="JGM444" s="274"/>
      <c r="JGN444" s="274"/>
      <c r="JGO444" s="274"/>
      <c r="JGP444" s="274"/>
      <c r="JGQ444" s="274"/>
      <c r="JGR444" s="274"/>
      <c r="JGS444" s="274"/>
      <c r="JGT444" s="274"/>
      <c r="JGU444" s="274"/>
      <c r="JGV444" s="274"/>
      <c r="JGW444" s="274"/>
      <c r="JGX444" s="274"/>
      <c r="JGY444" s="274"/>
      <c r="JGZ444" s="274"/>
      <c r="JHA444" s="274"/>
      <c r="JHB444" s="274"/>
      <c r="JHC444" s="274"/>
      <c r="JHD444" s="274"/>
      <c r="JHE444" s="274"/>
      <c r="JHF444" s="274"/>
      <c r="JHG444" s="274"/>
      <c r="JHH444" s="274"/>
      <c r="JHI444" s="274"/>
      <c r="JHJ444" s="274"/>
      <c r="JHK444" s="274"/>
      <c r="JHL444" s="274"/>
      <c r="JHM444" s="274"/>
      <c r="JHN444" s="274"/>
      <c r="JHO444" s="274"/>
      <c r="JHP444" s="274"/>
      <c r="JHQ444" s="274"/>
      <c r="JHR444" s="274"/>
      <c r="JHS444" s="274"/>
      <c r="JHT444" s="274"/>
      <c r="JHU444" s="274"/>
      <c r="JHV444" s="274"/>
      <c r="JHW444" s="274"/>
      <c r="JHX444" s="274"/>
      <c r="JHY444" s="274"/>
      <c r="JHZ444" s="274"/>
      <c r="JIA444" s="274"/>
      <c r="JIB444" s="274"/>
      <c r="JIC444" s="274"/>
      <c r="JID444" s="274"/>
      <c r="JIE444" s="274"/>
      <c r="JIF444" s="274"/>
      <c r="JIG444" s="274"/>
      <c r="JIH444" s="274"/>
      <c r="JII444" s="274"/>
      <c r="JIJ444" s="274"/>
      <c r="JIK444" s="274"/>
      <c r="JIL444" s="274"/>
      <c r="JIM444" s="274"/>
      <c r="JIN444" s="274"/>
      <c r="JIO444" s="274"/>
      <c r="JIP444" s="274"/>
      <c r="JIQ444" s="274"/>
      <c r="JIR444" s="274"/>
      <c r="JIS444" s="274"/>
      <c r="JIT444" s="274"/>
      <c r="JIU444" s="274"/>
      <c r="JIV444" s="274"/>
      <c r="JIW444" s="274"/>
      <c r="JIX444" s="274"/>
      <c r="JIY444" s="274"/>
      <c r="JIZ444" s="274"/>
      <c r="JJA444" s="274"/>
      <c r="JJB444" s="274"/>
      <c r="JJC444" s="274"/>
      <c r="JJD444" s="274"/>
      <c r="JJE444" s="274"/>
      <c r="JJF444" s="274"/>
      <c r="JJG444" s="274"/>
      <c r="JJH444" s="274"/>
      <c r="JJI444" s="274"/>
    </row>
    <row r="445" spans="1:7029" ht="14.45" hidden="1" customHeight="1" thickBot="1" x14ac:dyDescent="0.2">
      <c r="A445" s="285">
        <v>115</v>
      </c>
      <c r="B445" s="287" t="s">
        <v>1585</v>
      </c>
      <c r="C445" s="298" t="s">
        <v>1391</v>
      </c>
      <c r="D445" s="299">
        <f>VLOOKUP(C445,TLine_Cost,2,FALSE)</f>
        <v>12460842.809999999</v>
      </c>
      <c r="E445" s="299">
        <f>VLOOKUP(C445,TLine_Cost,4,FALSE)</f>
        <v>12328499.66</v>
      </c>
      <c r="F445" s="300" t="s">
        <v>35</v>
      </c>
      <c r="G445" s="285"/>
      <c r="H445" s="285" t="s">
        <v>1586</v>
      </c>
      <c r="I445" s="285"/>
      <c r="J445" s="301" t="s">
        <v>1587</v>
      </c>
      <c r="K445" s="392">
        <f t="shared" si="643"/>
        <v>503155.71599115786</v>
      </c>
      <c r="L445" s="393">
        <f t="shared" si="644"/>
        <v>497811.83890273678</v>
      </c>
      <c r="M445" s="394"/>
      <c r="N445" s="287" t="s">
        <v>338</v>
      </c>
      <c r="O445" s="301" t="s">
        <v>330</v>
      </c>
      <c r="P445" s="287"/>
      <c r="Q445" s="287"/>
      <c r="R445" s="287"/>
      <c r="S445" s="287"/>
      <c r="T445" s="302">
        <v>115</v>
      </c>
      <c r="U445" s="285">
        <v>1</v>
      </c>
      <c r="V445" s="303">
        <v>0.95899999999999996</v>
      </c>
      <c r="W445" s="303">
        <v>23.75</v>
      </c>
      <c r="X445" s="128">
        <f t="shared" si="602"/>
        <v>1</v>
      </c>
      <c r="Y445" s="128">
        <f t="shared" si="607"/>
        <v>0</v>
      </c>
      <c r="Z445" s="396">
        <f t="shared" si="646"/>
        <v>0</v>
      </c>
      <c r="AA445" s="396">
        <f t="shared" si="647"/>
        <v>0</v>
      </c>
      <c r="AB445" s="128">
        <f t="shared" si="608"/>
        <v>1</v>
      </c>
      <c r="AC445" s="396">
        <f t="shared" si="648"/>
        <v>503155.71599115786</v>
      </c>
      <c r="AD445" s="396">
        <f t="shared" si="649"/>
        <v>497811.83890273678</v>
      </c>
      <c r="AE445" s="287" t="s">
        <v>330</v>
      </c>
      <c r="AF445" s="285">
        <v>526</v>
      </c>
      <c r="AG445" s="285">
        <v>100</v>
      </c>
      <c r="AH445" s="48">
        <f t="shared" si="650"/>
        <v>0.95899999999999996</v>
      </c>
      <c r="AI445" s="274"/>
      <c r="AJ445" s="274"/>
      <c r="AK445" s="274"/>
      <c r="AL445" s="268"/>
      <c r="AM445" s="268"/>
      <c r="AN445" s="268"/>
      <c r="AO445" s="268"/>
      <c r="AP445" s="268"/>
      <c r="AQ445" s="268"/>
      <c r="AR445" s="268"/>
      <c r="AS445" s="268"/>
      <c r="AT445" s="268"/>
      <c r="AU445" s="268"/>
      <c r="AV445" s="268"/>
      <c r="AW445" s="268"/>
      <c r="AX445" s="268"/>
      <c r="AY445" s="268"/>
      <c r="AZ445" s="268"/>
      <c r="BA445" s="268"/>
      <c r="BB445" s="268"/>
      <c r="BC445" s="268"/>
      <c r="BD445" s="268"/>
      <c r="BE445" s="268"/>
      <c r="BF445" s="268"/>
      <c r="BG445" s="268"/>
      <c r="BH445" s="268"/>
      <c r="BI445" s="268"/>
      <c r="BJ445" s="268"/>
      <c r="BK445" s="268"/>
      <c r="BL445" s="268"/>
      <c r="BM445" s="268"/>
      <c r="BN445" s="268"/>
      <c r="BO445" s="268"/>
      <c r="BP445" s="268"/>
      <c r="BQ445" s="268"/>
      <c r="BR445" s="268"/>
      <c r="BS445" s="268"/>
      <c r="BT445" s="268"/>
      <c r="BU445" s="268"/>
      <c r="BV445" s="268"/>
      <c r="BW445" s="268"/>
      <c r="BX445" s="268"/>
      <c r="BY445" s="268"/>
      <c r="BZ445" s="268"/>
      <c r="CA445" s="268"/>
      <c r="CB445" s="268"/>
      <c r="CC445" s="268"/>
      <c r="CD445" s="268"/>
      <c r="CE445" s="268"/>
      <c r="CF445" s="268"/>
      <c r="CG445" s="268"/>
      <c r="CH445" s="268"/>
      <c r="CI445" s="268"/>
      <c r="CJ445" s="268"/>
      <c r="CK445" s="268"/>
      <c r="CL445" s="268"/>
      <c r="CM445" s="268"/>
      <c r="CN445" s="268"/>
      <c r="CO445" s="268"/>
      <c r="CP445" s="268"/>
      <c r="CQ445" s="268"/>
      <c r="CR445" s="268"/>
      <c r="CS445" s="268"/>
      <c r="CT445" s="268"/>
      <c r="CU445" s="268"/>
      <c r="CV445" s="268"/>
      <c r="CW445" s="268"/>
      <c r="CX445" s="268"/>
      <c r="CY445" s="268"/>
      <c r="CZ445" s="268"/>
      <c r="DA445" s="268"/>
      <c r="DB445" s="268"/>
      <c r="DC445" s="268"/>
      <c r="DD445" s="268"/>
      <c r="DE445" s="268"/>
      <c r="DF445" s="268"/>
      <c r="DG445" s="268"/>
      <c r="DH445" s="268"/>
      <c r="DI445" s="268"/>
      <c r="DJ445" s="268"/>
      <c r="DK445" s="268"/>
      <c r="DL445" s="268"/>
      <c r="DM445" s="268"/>
      <c r="DN445" s="268"/>
      <c r="DO445" s="268"/>
      <c r="DP445" s="268"/>
      <c r="DQ445" s="268"/>
      <c r="DR445" s="268"/>
      <c r="DS445" s="268"/>
      <c r="DT445" s="268"/>
      <c r="DU445" s="268"/>
      <c r="DV445" s="268"/>
      <c r="DW445" s="268"/>
      <c r="DX445" s="268"/>
      <c r="DY445" s="268"/>
      <c r="DZ445" s="268"/>
      <c r="EA445" s="268"/>
      <c r="EB445" s="268"/>
      <c r="EC445" s="268"/>
      <c r="ED445" s="268"/>
      <c r="EE445" s="268"/>
      <c r="EF445" s="268"/>
      <c r="EG445" s="268"/>
      <c r="EH445" s="268"/>
      <c r="EI445" s="268"/>
      <c r="EJ445" s="268"/>
      <c r="EK445" s="268"/>
      <c r="EL445" s="268"/>
      <c r="EM445" s="268"/>
      <c r="EN445" s="268"/>
      <c r="EO445" s="268"/>
      <c r="EP445" s="268"/>
      <c r="EQ445" s="268"/>
      <c r="ER445" s="268"/>
      <c r="ES445" s="268"/>
      <c r="ET445" s="268"/>
      <c r="EU445" s="268"/>
      <c r="EV445" s="268"/>
      <c r="EW445" s="268"/>
      <c r="EX445" s="268"/>
      <c r="EY445" s="268"/>
      <c r="EZ445" s="268"/>
      <c r="FA445" s="268"/>
      <c r="FB445" s="268"/>
      <c r="FC445" s="268"/>
      <c r="FD445" s="268"/>
      <c r="FE445" s="268"/>
      <c r="FF445" s="268"/>
      <c r="FG445" s="268"/>
      <c r="FH445" s="268"/>
      <c r="FI445" s="268"/>
      <c r="FJ445" s="268"/>
      <c r="FK445" s="268"/>
      <c r="FL445" s="268"/>
      <c r="FM445" s="268"/>
      <c r="FN445" s="268"/>
      <c r="FO445" s="268"/>
      <c r="FP445" s="268"/>
      <c r="FQ445" s="268"/>
      <c r="FR445" s="268"/>
      <c r="FS445" s="268"/>
      <c r="FT445" s="268"/>
      <c r="FU445" s="268"/>
      <c r="FV445" s="268"/>
      <c r="FW445" s="268"/>
      <c r="FX445" s="268"/>
      <c r="FY445" s="268"/>
      <c r="FZ445" s="268"/>
      <c r="GA445" s="268"/>
      <c r="GB445" s="268"/>
      <c r="GC445" s="268"/>
      <c r="GD445" s="268"/>
      <c r="GE445" s="268"/>
      <c r="GF445" s="268"/>
      <c r="GG445" s="268"/>
      <c r="GH445" s="268"/>
      <c r="GI445" s="268"/>
      <c r="GJ445" s="268"/>
      <c r="GK445" s="268"/>
      <c r="GL445" s="268"/>
      <c r="GM445" s="268"/>
      <c r="GN445" s="268"/>
      <c r="GO445" s="268"/>
      <c r="GP445" s="268"/>
      <c r="GQ445" s="268"/>
      <c r="GR445" s="268"/>
      <c r="GS445" s="268"/>
      <c r="GT445" s="268"/>
      <c r="GU445" s="268"/>
      <c r="GV445" s="268"/>
      <c r="GW445" s="268"/>
      <c r="GX445" s="268"/>
      <c r="GY445" s="268"/>
      <c r="GZ445" s="268"/>
      <c r="HA445" s="268"/>
      <c r="HB445" s="268"/>
      <c r="HC445" s="268"/>
      <c r="HD445" s="268"/>
      <c r="HE445" s="268"/>
      <c r="HF445" s="268"/>
      <c r="HG445" s="268"/>
      <c r="HH445" s="268"/>
      <c r="HI445" s="268"/>
      <c r="HJ445" s="268"/>
      <c r="HK445" s="268"/>
      <c r="HL445" s="268"/>
      <c r="HM445" s="268"/>
      <c r="HN445" s="268"/>
      <c r="HO445" s="268"/>
      <c r="HP445" s="268"/>
      <c r="HQ445" s="268"/>
      <c r="HR445" s="268"/>
      <c r="HS445" s="268"/>
      <c r="HT445" s="268"/>
      <c r="HU445" s="268"/>
      <c r="HV445" s="268"/>
      <c r="HW445" s="268"/>
      <c r="HX445" s="268"/>
      <c r="HY445" s="268"/>
      <c r="HZ445" s="268"/>
      <c r="IA445" s="268"/>
      <c r="IB445" s="268"/>
      <c r="IC445" s="268"/>
      <c r="ID445" s="268"/>
      <c r="IE445" s="268"/>
      <c r="IF445" s="268"/>
      <c r="IG445" s="268"/>
      <c r="IH445" s="268"/>
      <c r="II445" s="268"/>
      <c r="IJ445" s="268"/>
      <c r="IK445" s="268"/>
      <c r="IL445" s="268"/>
      <c r="IM445" s="268"/>
      <c r="IN445" s="268"/>
      <c r="IO445" s="268"/>
      <c r="IP445" s="268"/>
      <c r="IQ445" s="268"/>
      <c r="IR445" s="268"/>
      <c r="IS445" s="268"/>
      <c r="IT445" s="268"/>
      <c r="IU445" s="268"/>
      <c r="IV445" s="268"/>
      <c r="IW445" s="268"/>
      <c r="IX445" s="268"/>
      <c r="IY445" s="268"/>
      <c r="IZ445" s="268"/>
      <c r="JA445" s="268"/>
      <c r="JB445" s="268"/>
      <c r="JC445" s="268"/>
      <c r="JD445" s="268"/>
      <c r="JE445" s="268"/>
      <c r="JF445" s="268"/>
      <c r="JG445" s="268"/>
      <c r="JH445" s="268"/>
      <c r="JI445" s="268"/>
      <c r="JJ445" s="268"/>
      <c r="JK445" s="268"/>
      <c r="JL445" s="268"/>
      <c r="JM445" s="268"/>
      <c r="JN445" s="268"/>
      <c r="JO445" s="268"/>
      <c r="JP445" s="268"/>
      <c r="JQ445" s="268"/>
      <c r="JR445" s="268"/>
      <c r="JS445" s="268"/>
      <c r="JT445" s="268"/>
      <c r="JU445" s="268"/>
      <c r="JV445" s="268"/>
      <c r="JW445" s="268"/>
      <c r="JX445" s="268"/>
      <c r="JY445" s="268"/>
      <c r="JZ445" s="268"/>
      <c r="KA445" s="268"/>
      <c r="KB445" s="268"/>
      <c r="KC445" s="268"/>
      <c r="KD445" s="268"/>
      <c r="KE445" s="268"/>
      <c r="KF445" s="268"/>
      <c r="KG445" s="268"/>
      <c r="KH445" s="268"/>
      <c r="KI445" s="268"/>
      <c r="KJ445" s="268"/>
      <c r="KK445" s="268"/>
      <c r="KL445" s="268"/>
      <c r="KM445" s="268"/>
      <c r="KN445" s="268"/>
      <c r="KO445" s="268"/>
      <c r="KP445" s="268"/>
      <c r="KQ445" s="268"/>
      <c r="KR445" s="268"/>
      <c r="KS445" s="268"/>
      <c r="KT445" s="268"/>
      <c r="KU445" s="268"/>
      <c r="KV445" s="268"/>
      <c r="KW445" s="268"/>
      <c r="KX445" s="268"/>
      <c r="KY445" s="268"/>
      <c r="KZ445" s="268"/>
      <c r="LA445" s="268"/>
      <c r="LB445" s="268"/>
      <c r="LC445" s="268"/>
      <c r="LD445" s="268"/>
      <c r="LE445" s="268"/>
      <c r="LF445" s="268"/>
      <c r="LG445" s="268"/>
      <c r="LH445" s="268"/>
      <c r="LI445" s="268"/>
      <c r="LJ445" s="268"/>
      <c r="LK445" s="268"/>
      <c r="LL445" s="268"/>
      <c r="LM445" s="268"/>
      <c r="LN445" s="268"/>
      <c r="LO445" s="268"/>
      <c r="LP445" s="268"/>
      <c r="LQ445" s="268"/>
      <c r="LR445" s="268"/>
      <c r="LS445" s="268"/>
      <c r="LT445" s="268"/>
      <c r="LU445" s="268"/>
      <c r="LV445" s="268"/>
      <c r="LW445" s="268"/>
      <c r="LX445" s="268"/>
      <c r="LY445" s="268"/>
      <c r="LZ445" s="268"/>
      <c r="MA445" s="268"/>
      <c r="MB445" s="268"/>
      <c r="MC445" s="268"/>
      <c r="MD445" s="268"/>
      <c r="ME445" s="268"/>
      <c r="MF445" s="268"/>
      <c r="MG445" s="268"/>
      <c r="MH445" s="268"/>
      <c r="MI445" s="268"/>
      <c r="MJ445" s="268"/>
      <c r="MK445" s="268"/>
      <c r="ML445" s="268"/>
      <c r="MM445" s="268"/>
      <c r="MN445" s="268"/>
      <c r="MO445" s="268"/>
      <c r="MP445" s="268"/>
      <c r="MQ445" s="268"/>
      <c r="MR445" s="268"/>
      <c r="MS445" s="268"/>
      <c r="MT445" s="268"/>
      <c r="MU445" s="268"/>
      <c r="MV445" s="268"/>
      <c r="MW445" s="268"/>
      <c r="MX445" s="268"/>
      <c r="MY445" s="268"/>
      <c r="MZ445" s="268"/>
      <c r="NA445" s="268"/>
      <c r="NB445" s="268"/>
      <c r="NC445" s="268"/>
      <c r="ND445" s="268"/>
      <c r="NE445" s="268"/>
      <c r="NF445" s="268"/>
      <c r="NG445" s="268"/>
      <c r="NH445" s="268"/>
      <c r="NI445" s="268"/>
      <c r="NJ445" s="268"/>
      <c r="NK445" s="268"/>
      <c r="NL445" s="268"/>
      <c r="NM445" s="268"/>
      <c r="NN445" s="268"/>
      <c r="NO445" s="268"/>
      <c r="NP445" s="268"/>
      <c r="NQ445" s="268"/>
      <c r="NR445" s="268"/>
      <c r="NS445" s="268"/>
      <c r="NT445" s="268"/>
      <c r="NU445" s="268"/>
      <c r="NV445" s="268"/>
      <c r="NW445" s="268"/>
      <c r="NX445" s="268"/>
      <c r="NY445" s="268"/>
      <c r="NZ445" s="268"/>
      <c r="OA445" s="268"/>
      <c r="OB445" s="268"/>
      <c r="OC445" s="268"/>
      <c r="OD445" s="268"/>
      <c r="OE445" s="268"/>
      <c r="OF445" s="268"/>
      <c r="OG445" s="268"/>
      <c r="OH445" s="268"/>
      <c r="OI445" s="268"/>
      <c r="OJ445" s="268"/>
      <c r="OK445" s="268"/>
      <c r="OL445" s="268"/>
      <c r="OM445" s="268"/>
      <c r="ON445" s="268"/>
      <c r="OO445" s="268"/>
      <c r="OP445" s="268"/>
      <c r="OQ445" s="268"/>
      <c r="OR445" s="268"/>
      <c r="OS445" s="268"/>
      <c r="OT445" s="268"/>
      <c r="OU445" s="268"/>
      <c r="OV445" s="268"/>
      <c r="OW445" s="268"/>
      <c r="OX445" s="268"/>
      <c r="OY445" s="268"/>
      <c r="OZ445" s="268"/>
      <c r="PA445" s="268"/>
      <c r="PB445" s="268"/>
      <c r="PC445" s="268"/>
      <c r="PD445" s="268"/>
      <c r="PE445" s="268"/>
      <c r="PF445" s="268"/>
      <c r="PG445" s="268"/>
      <c r="PH445" s="268"/>
      <c r="PI445" s="268"/>
      <c r="PJ445" s="268"/>
      <c r="PK445" s="268"/>
      <c r="PL445" s="268"/>
      <c r="PM445" s="268"/>
      <c r="PN445" s="268"/>
      <c r="PO445" s="268"/>
      <c r="PP445" s="268"/>
      <c r="PQ445" s="268"/>
      <c r="PR445" s="268"/>
      <c r="PS445" s="268"/>
      <c r="PT445" s="268"/>
      <c r="PU445" s="268"/>
      <c r="PV445" s="268"/>
      <c r="PW445" s="268"/>
      <c r="PX445" s="268"/>
      <c r="PY445" s="268"/>
      <c r="PZ445" s="268"/>
      <c r="QA445" s="268"/>
      <c r="QB445" s="268"/>
      <c r="QC445" s="268"/>
      <c r="QD445" s="268"/>
      <c r="QE445" s="268"/>
      <c r="QF445" s="268"/>
      <c r="QG445" s="268"/>
      <c r="QH445" s="268"/>
      <c r="QI445" s="268"/>
      <c r="QJ445" s="268"/>
      <c r="QK445" s="268"/>
      <c r="QL445" s="268"/>
      <c r="QM445" s="268"/>
      <c r="QN445" s="268"/>
      <c r="QO445" s="268"/>
      <c r="QP445" s="268"/>
      <c r="QQ445" s="268"/>
      <c r="QR445" s="268"/>
      <c r="QS445" s="268"/>
      <c r="QT445" s="268"/>
      <c r="QU445" s="268"/>
      <c r="QV445" s="268"/>
      <c r="QW445" s="268"/>
      <c r="QX445" s="268"/>
      <c r="QY445" s="268"/>
      <c r="QZ445" s="268"/>
      <c r="RA445" s="268"/>
      <c r="RB445" s="268"/>
      <c r="RC445" s="268"/>
      <c r="RD445" s="268"/>
      <c r="RE445" s="268"/>
      <c r="RF445" s="268"/>
      <c r="RG445" s="268"/>
      <c r="RH445" s="268"/>
      <c r="RI445" s="268"/>
      <c r="RJ445" s="268"/>
      <c r="RK445" s="268"/>
      <c r="RL445" s="268"/>
      <c r="RM445" s="268"/>
      <c r="RN445" s="268"/>
      <c r="RO445" s="268"/>
      <c r="RP445" s="268"/>
      <c r="RQ445" s="268"/>
      <c r="RR445" s="268"/>
      <c r="RS445" s="268"/>
      <c r="RT445" s="268"/>
      <c r="RU445" s="268"/>
      <c r="RV445" s="268"/>
      <c r="RW445" s="268"/>
      <c r="RX445" s="268"/>
      <c r="RY445" s="268"/>
      <c r="RZ445" s="268"/>
      <c r="SA445" s="268"/>
      <c r="SB445" s="268"/>
      <c r="SC445" s="268"/>
      <c r="SD445" s="268"/>
      <c r="SE445" s="268"/>
      <c r="SF445" s="268"/>
      <c r="SG445" s="268"/>
      <c r="SH445" s="268"/>
      <c r="SI445" s="268"/>
      <c r="SJ445" s="268"/>
      <c r="SK445" s="268"/>
      <c r="SL445" s="268"/>
      <c r="SM445" s="268"/>
      <c r="SN445" s="268"/>
      <c r="SO445" s="268"/>
      <c r="SP445" s="268"/>
      <c r="SQ445" s="268"/>
      <c r="SR445" s="268"/>
      <c r="SS445" s="268"/>
      <c r="ST445" s="268"/>
      <c r="SU445" s="268"/>
      <c r="SV445" s="268"/>
      <c r="SW445" s="268"/>
      <c r="SX445" s="268"/>
      <c r="SY445" s="268"/>
      <c r="SZ445" s="268"/>
      <c r="TA445" s="268"/>
      <c r="TB445" s="268"/>
      <c r="TC445" s="268"/>
      <c r="TD445" s="268"/>
      <c r="TE445" s="268"/>
      <c r="TF445" s="268"/>
      <c r="TG445" s="268"/>
      <c r="TH445" s="268"/>
      <c r="TI445" s="268"/>
      <c r="TJ445" s="268"/>
      <c r="TK445" s="268"/>
      <c r="TL445" s="268"/>
      <c r="TM445" s="268"/>
      <c r="TN445" s="268"/>
      <c r="TO445" s="268"/>
      <c r="TP445" s="268"/>
      <c r="TQ445" s="268"/>
      <c r="TR445" s="268"/>
      <c r="TS445" s="268"/>
      <c r="TT445" s="268"/>
      <c r="TU445" s="268"/>
      <c r="TV445" s="268"/>
      <c r="TW445" s="268"/>
      <c r="TX445" s="268"/>
      <c r="TY445" s="268"/>
      <c r="TZ445" s="268"/>
      <c r="UA445" s="268"/>
      <c r="UB445" s="268"/>
      <c r="UC445" s="268"/>
      <c r="UD445" s="268"/>
      <c r="UE445" s="268"/>
      <c r="UF445" s="268"/>
      <c r="UG445" s="268"/>
      <c r="UH445" s="268"/>
      <c r="UI445" s="268"/>
      <c r="UJ445" s="268"/>
      <c r="UK445" s="268"/>
      <c r="UL445" s="268"/>
      <c r="UM445" s="268"/>
      <c r="UN445" s="268"/>
      <c r="UO445" s="268"/>
      <c r="UP445" s="268"/>
      <c r="UQ445" s="268"/>
      <c r="UR445" s="268"/>
      <c r="US445" s="268"/>
      <c r="UT445" s="268"/>
      <c r="UU445" s="268"/>
      <c r="UV445" s="268"/>
      <c r="UW445" s="268"/>
      <c r="UX445" s="268"/>
      <c r="UY445" s="268"/>
      <c r="UZ445" s="268"/>
      <c r="VA445" s="268"/>
      <c r="VB445" s="268"/>
      <c r="VC445" s="268"/>
      <c r="VD445" s="268"/>
      <c r="VE445" s="268"/>
      <c r="VF445" s="268"/>
      <c r="VG445" s="268"/>
      <c r="VH445" s="268"/>
      <c r="VI445" s="268"/>
      <c r="VJ445" s="268"/>
      <c r="VK445" s="268"/>
      <c r="VL445" s="268"/>
      <c r="VM445" s="268"/>
      <c r="VN445" s="268"/>
      <c r="VO445" s="268"/>
      <c r="VP445" s="268"/>
      <c r="VQ445" s="268"/>
      <c r="VR445" s="268"/>
      <c r="VS445" s="268"/>
      <c r="VT445" s="268"/>
      <c r="VU445" s="268"/>
      <c r="VV445" s="268"/>
      <c r="VW445" s="268"/>
      <c r="VX445" s="268"/>
      <c r="VY445" s="268"/>
      <c r="VZ445" s="268"/>
      <c r="WA445" s="268"/>
      <c r="WB445" s="268"/>
      <c r="WC445" s="268"/>
      <c r="WD445" s="268"/>
      <c r="WE445" s="268"/>
      <c r="WF445" s="268"/>
      <c r="WG445" s="268"/>
      <c r="WH445" s="268"/>
      <c r="WI445" s="268"/>
      <c r="WJ445" s="268"/>
      <c r="WK445" s="268"/>
      <c r="WL445" s="268"/>
      <c r="WM445" s="268"/>
      <c r="WN445" s="268"/>
      <c r="WO445" s="268"/>
      <c r="WP445" s="268"/>
      <c r="WQ445" s="268"/>
      <c r="WR445" s="268"/>
      <c r="WS445" s="268"/>
      <c r="WT445" s="268"/>
      <c r="WU445" s="268"/>
      <c r="WV445" s="268"/>
      <c r="WW445" s="268"/>
      <c r="WX445" s="268"/>
      <c r="WY445" s="268"/>
      <c r="WZ445" s="268"/>
      <c r="XA445" s="268"/>
      <c r="XB445" s="268"/>
      <c r="XC445" s="268"/>
      <c r="XD445" s="268"/>
      <c r="XE445" s="268"/>
      <c r="XF445" s="268"/>
      <c r="XG445" s="268"/>
      <c r="XH445" s="268"/>
      <c r="XI445" s="268"/>
      <c r="XJ445" s="268"/>
      <c r="XK445" s="268"/>
      <c r="XL445" s="268"/>
      <c r="XM445" s="268"/>
      <c r="XN445" s="268"/>
      <c r="XO445" s="268"/>
      <c r="XP445" s="268"/>
      <c r="XQ445" s="268"/>
      <c r="XR445" s="268"/>
      <c r="XS445" s="268"/>
      <c r="XT445" s="268"/>
      <c r="XU445" s="268"/>
      <c r="XV445" s="268"/>
      <c r="XW445" s="268"/>
      <c r="XX445" s="268"/>
      <c r="XY445" s="268"/>
      <c r="XZ445" s="268"/>
      <c r="YA445" s="268"/>
      <c r="YB445" s="268"/>
      <c r="YC445" s="268"/>
      <c r="YD445" s="268"/>
      <c r="YE445" s="268"/>
      <c r="YF445" s="268"/>
      <c r="YG445" s="268"/>
      <c r="YH445" s="268"/>
      <c r="YI445" s="268"/>
      <c r="YJ445" s="268"/>
      <c r="YK445" s="268"/>
      <c r="YL445" s="268"/>
      <c r="YM445" s="268"/>
      <c r="YN445" s="268"/>
      <c r="YO445" s="268"/>
      <c r="YP445" s="268"/>
      <c r="YQ445" s="268"/>
      <c r="YR445" s="268"/>
      <c r="YS445" s="268"/>
      <c r="YT445" s="268"/>
      <c r="YU445" s="268"/>
      <c r="YV445" s="268"/>
      <c r="YW445" s="268"/>
      <c r="YX445" s="268"/>
      <c r="YY445" s="268"/>
      <c r="YZ445" s="268"/>
      <c r="ZA445" s="268"/>
      <c r="ZB445" s="268"/>
      <c r="ZC445" s="268"/>
      <c r="ZD445" s="268"/>
      <c r="ZE445" s="268"/>
      <c r="ZF445" s="268"/>
      <c r="ZG445" s="268"/>
      <c r="ZH445" s="268"/>
      <c r="ZI445" s="268"/>
      <c r="ZJ445" s="268"/>
      <c r="ZK445" s="268"/>
      <c r="ZL445" s="268"/>
      <c r="ZM445" s="268"/>
      <c r="ZN445" s="268"/>
      <c r="ZO445" s="268"/>
      <c r="ZP445" s="268"/>
      <c r="ZQ445" s="268"/>
      <c r="ZR445" s="268"/>
      <c r="ZS445" s="268"/>
      <c r="ZT445" s="268"/>
      <c r="ZU445" s="268"/>
      <c r="ZV445" s="268"/>
      <c r="ZW445" s="268"/>
      <c r="ZX445" s="268"/>
      <c r="ZY445" s="268"/>
      <c r="ZZ445" s="268"/>
      <c r="AAA445" s="268"/>
      <c r="AAB445" s="268"/>
      <c r="AAC445" s="268"/>
      <c r="AAD445" s="268"/>
      <c r="AAE445" s="268"/>
      <c r="AAF445" s="268"/>
      <c r="AAG445" s="268"/>
      <c r="AAH445" s="268"/>
      <c r="AAI445" s="268"/>
      <c r="AAJ445" s="268"/>
      <c r="AAK445" s="268"/>
      <c r="AAL445" s="268"/>
      <c r="AAM445" s="268"/>
      <c r="AAN445" s="268"/>
      <c r="AAO445" s="268"/>
      <c r="AAP445" s="268"/>
      <c r="AAQ445" s="268"/>
      <c r="AAR445" s="268"/>
      <c r="AAS445" s="268"/>
      <c r="AAT445" s="268"/>
      <c r="AAU445" s="268"/>
      <c r="AAV445" s="268"/>
      <c r="AAW445" s="268"/>
      <c r="AAX445" s="268"/>
      <c r="AAY445" s="268"/>
      <c r="AAZ445" s="268"/>
      <c r="ABA445" s="268"/>
      <c r="ABB445" s="268"/>
      <c r="ABC445" s="268"/>
      <c r="ABD445" s="268"/>
      <c r="ABE445" s="268"/>
      <c r="ABF445" s="268"/>
      <c r="ABG445" s="268"/>
      <c r="ABH445" s="268"/>
      <c r="ABI445" s="268"/>
      <c r="ABJ445" s="268"/>
      <c r="ABK445" s="268"/>
      <c r="ABL445" s="268"/>
      <c r="ABM445" s="268"/>
      <c r="ABN445" s="268"/>
      <c r="ABO445" s="268"/>
      <c r="ABP445" s="268"/>
      <c r="ABQ445" s="268"/>
      <c r="ABR445" s="268"/>
      <c r="ABS445" s="268"/>
      <c r="ABT445" s="268"/>
      <c r="ABU445" s="268"/>
      <c r="ABV445" s="268"/>
      <c r="ABW445" s="268"/>
      <c r="ABX445" s="268"/>
      <c r="ABY445" s="268"/>
      <c r="ABZ445" s="268"/>
      <c r="ACA445" s="268"/>
      <c r="ACB445" s="268"/>
      <c r="ACC445" s="268"/>
      <c r="ACD445" s="268"/>
      <c r="ACE445" s="268"/>
      <c r="ACF445" s="268"/>
      <c r="ACG445" s="268"/>
      <c r="ACH445" s="268"/>
      <c r="ACI445" s="268"/>
      <c r="ACJ445" s="268"/>
      <c r="ACK445" s="268"/>
      <c r="ACL445" s="268"/>
      <c r="ACM445" s="268"/>
      <c r="ACN445" s="268"/>
      <c r="ACO445" s="268"/>
      <c r="ACP445" s="268"/>
      <c r="ACQ445" s="268"/>
      <c r="ACR445" s="268"/>
      <c r="ACS445" s="268"/>
      <c r="ACT445" s="268"/>
      <c r="ACU445" s="268"/>
      <c r="ACV445" s="268"/>
      <c r="ACW445" s="268"/>
      <c r="ACX445" s="268"/>
      <c r="ACY445" s="268"/>
      <c r="ACZ445" s="268"/>
      <c r="ADA445" s="268"/>
      <c r="ADB445" s="268"/>
      <c r="ADC445" s="268"/>
      <c r="ADD445" s="268"/>
      <c r="ADE445" s="268"/>
      <c r="ADF445" s="268"/>
      <c r="ADG445" s="268"/>
      <c r="ADH445" s="268"/>
      <c r="ADI445" s="268"/>
      <c r="ADJ445" s="268"/>
      <c r="ADK445" s="268"/>
      <c r="ADL445" s="268"/>
      <c r="ADM445" s="268"/>
      <c r="ADN445" s="268"/>
      <c r="ADO445" s="268"/>
      <c r="ADP445" s="268"/>
      <c r="ADQ445" s="268"/>
      <c r="ADR445" s="268"/>
      <c r="ADS445" s="268"/>
      <c r="ADT445" s="268"/>
      <c r="ADU445" s="268"/>
      <c r="ADV445" s="268"/>
      <c r="ADW445" s="268"/>
      <c r="ADX445" s="268"/>
      <c r="ADY445" s="268"/>
      <c r="ADZ445" s="268"/>
      <c r="AEA445" s="268"/>
      <c r="AEB445" s="268"/>
      <c r="AEC445" s="268"/>
      <c r="AED445" s="268"/>
      <c r="AEE445" s="268"/>
      <c r="AEF445" s="268"/>
      <c r="AEG445" s="268"/>
      <c r="AEH445" s="268"/>
      <c r="AEI445" s="268"/>
      <c r="AEJ445" s="268"/>
      <c r="AEK445" s="268"/>
      <c r="AEL445" s="268"/>
      <c r="AEM445" s="268"/>
      <c r="AEN445" s="268"/>
      <c r="AEO445" s="268"/>
      <c r="AEP445" s="268"/>
      <c r="AEQ445" s="268"/>
      <c r="AER445" s="268"/>
      <c r="AES445" s="268"/>
      <c r="AET445" s="268"/>
      <c r="AEU445" s="268"/>
      <c r="AEV445" s="268"/>
      <c r="AEW445" s="268"/>
      <c r="AEX445" s="268"/>
      <c r="AEY445" s="268"/>
      <c r="AEZ445" s="268"/>
      <c r="AFA445" s="268"/>
      <c r="AFB445" s="268"/>
      <c r="AFC445" s="268"/>
      <c r="AFD445" s="268"/>
      <c r="AFE445" s="268"/>
      <c r="AFF445" s="268"/>
      <c r="AFG445" s="268"/>
      <c r="AFH445" s="268"/>
      <c r="AFI445" s="268"/>
      <c r="AFJ445" s="268"/>
      <c r="AFK445" s="268"/>
      <c r="AFL445" s="268"/>
      <c r="AFM445" s="268"/>
      <c r="AFN445" s="268"/>
      <c r="AFO445" s="268"/>
      <c r="AFP445" s="268"/>
      <c r="AFQ445" s="268"/>
      <c r="AFR445" s="268"/>
      <c r="AFS445" s="268"/>
      <c r="AFT445" s="268"/>
      <c r="AFU445" s="268"/>
      <c r="AFV445" s="268"/>
      <c r="AFW445" s="268"/>
      <c r="AFX445" s="268"/>
      <c r="AFY445" s="268"/>
      <c r="AFZ445" s="268"/>
      <c r="AGA445" s="268"/>
      <c r="AGB445" s="268"/>
      <c r="AGC445" s="268"/>
      <c r="AGD445" s="268"/>
      <c r="AGE445" s="268"/>
      <c r="AGF445" s="268"/>
      <c r="AGG445" s="268"/>
      <c r="AGH445" s="268"/>
      <c r="AGI445" s="268"/>
      <c r="AGJ445" s="268"/>
      <c r="AGK445" s="268"/>
      <c r="AGL445" s="268"/>
      <c r="AGM445" s="268"/>
      <c r="AGN445" s="268"/>
      <c r="AGO445" s="268"/>
      <c r="AGP445" s="268"/>
      <c r="AGQ445" s="268"/>
      <c r="AGR445" s="268"/>
      <c r="AGS445" s="268"/>
      <c r="AGT445" s="268"/>
      <c r="AGU445" s="268"/>
      <c r="AGV445" s="268"/>
      <c r="AGW445" s="268"/>
      <c r="AGX445" s="268"/>
      <c r="AGY445" s="268"/>
      <c r="AGZ445" s="268"/>
      <c r="AHA445" s="268"/>
      <c r="AHB445" s="268"/>
      <c r="AHC445" s="268"/>
      <c r="AHD445" s="268"/>
      <c r="AHE445" s="268"/>
      <c r="AHF445" s="268"/>
      <c r="AHG445" s="268"/>
      <c r="AHH445" s="268"/>
      <c r="AHI445" s="268"/>
      <c r="AHJ445" s="268"/>
      <c r="AHK445" s="268"/>
      <c r="AHL445" s="268"/>
      <c r="AHM445" s="268"/>
      <c r="AHN445" s="268"/>
      <c r="AHO445" s="268"/>
      <c r="AHP445" s="268"/>
      <c r="AHQ445" s="268"/>
      <c r="AHR445" s="268"/>
      <c r="AHS445" s="268"/>
      <c r="AHT445" s="268"/>
      <c r="AHU445" s="268"/>
      <c r="AHV445" s="268"/>
      <c r="AHW445" s="268"/>
      <c r="AHX445" s="268"/>
      <c r="AHY445" s="268"/>
      <c r="AHZ445" s="268"/>
      <c r="AIA445" s="268"/>
      <c r="AIB445" s="268"/>
      <c r="AIC445" s="268"/>
      <c r="AID445" s="268"/>
      <c r="AIE445" s="268"/>
      <c r="AIF445" s="268"/>
      <c r="AIG445" s="268"/>
      <c r="AIH445" s="268"/>
      <c r="AII445" s="268"/>
      <c r="AIJ445" s="268"/>
      <c r="AIK445" s="268"/>
      <c r="AIL445" s="268"/>
      <c r="AIM445" s="268"/>
      <c r="AIN445" s="268"/>
      <c r="AIO445" s="268"/>
      <c r="AIP445" s="268"/>
      <c r="AIQ445" s="268"/>
      <c r="AIR445" s="268"/>
      <c r="AIS445" s="268"/>
      <c r="AIT445" s="268"/>
      <c r="AIU445" s="268"/>
      <c r="AIV445" s="268"/>
      <c r="AIW445" s="268"/>
      <c r="AIX445" s="268"/>
      <c r="AIY445" s="268"/>
      <c r="AIZ445" s="268"/>
      <c r="AJA445" s="268"/>
      <c r="AJB445" s="268"/>
      <c r="AJC445" s="268"/>
      <c r="AJD445" s="268"/>
      <c r="AJE445" s="268"/>
      <c r="AJF445" s="268"/>
      <c r="AJG445" s="268"/>
      <c r="AJH445" s="268"/>
      <c r="AJI445" s="268"/>
      <c r="AJJ445" s="268"/>
      <c r="AJK445" s="268"/>
      <c r="AJL445" s="268"/>
      <c r="AJM445" s="268"/>
      <c r="AJN445" s="268"/>
      <c r="AJO445" s="268"/>
      <c r="AJP445" s="268"/>
      <c r="AJQ445" s="268"/>
      <c r="AJR445" s="268"/>
      <c r="AJS445" s="268"/>
      <c r="AJT445" s="268"/>
      <c r="AJU445" s="268"/>
      <c r="AJV445" s="268"/>
      <c r="AJW445" s="268"/>
      <c r="AJX445" s="268"/>
      <c r="AJY445" s="268"/>
      <c r="AJZ445" s="268"/>
      <c r="AKA445" s="268"/>
      <c r="AKB445" s="268"/>
      <c r="AKC445" s="268"/>
      <c r="AKD445" s="268"/>
      <c r="AKE445" s="268"/>
      <c r="AKF445" s="268"/>
      <c r="AKG445" s="268"/>
      <c r="AKH445" s="268"/>
      <c r="AKI445" s="268"/>
      <c r="AKJ445" s="268"/>
      <c r="AKK445" s="268"/>
      <c r="AKL445" s="268"/>
      <c r="AKM445" s="268"/>
      <c r="AKN445" s="268"/>
      <c r="AKO445" s="268"/>
      <c r="AKP445" s="268"/>
      <c r="AKQ445" s="268"/>
      <c r="AKR445" s="268"/>
      <c r="AKS445" s="268"/>
      <c r="AKT445" s="268"/>
      <c r="AKU445" s="268"/>
      <c r="AKV445" s="268"/>
      <c r="AKW445" s="268"/>
      <c r="AKX445" s="268"/>
      <c r="AKY445" s="268"/>
      <c r="AKZ445" s="268"/>
      <c r="ALA445" s="268"/>
      <c r="ALB445" s="268"/>
      <c r="ALC445" s="268"/>
      <c r="ALD445" s="268"/>
      <c r="ALE445" s="268"/>
      <c r="ALF445" s="268"/>
      <c r="ALG445" s="268"/>
      <c r="ALH445" s="268"/>
      <c r="ALI445" s="268"/>
      <c r="ALJ445" s="268"/>
      <c r="ALK445" s="268"/>
      <c r="ALL445" s="268"/>
      <c r="ALM445" s="268"/>
      <c r="ALN445" s="268"/>
      <c r="ALO445" s="268"/>
      <c r="ALP445" s="268"/>
      <c r="ALQ445" s="268"/>
      <c r="ALR445" s="268"/>
      <c r="ALS445" s="268"/>
      <c r="ALT445" s="268"/>
      <c r="ALU445" s="268"/>
      <c r="ALV445" s="268"/>
      <c r="ALW445" s="268"/>
      <c r="ALX445" s="268"/>
      <c r="ALY445" s="268"/>
      <c r="ALZ445" s="268"/>
      <c r="AMA445" s="268"/>
      <c r="AMB445" s="268"/>
      <c r="AMC445" s="268"/>
      <c r="AMD445" s="268"/>
      <c r="AME445" s="268"/>
      <c r="AMF445" s="268"/>
      <c r="AMG445" s="268"/>
      <c r="AMH445" s="268"/>
      <c r="AMI445" s="268"/>
      <c r="AMJ445" s="268"/>
      <c r="AMK445" s="268"/>
      <c r="AML445" s="268"/>
      <c r="AMM445" s="268"/>
      <c r="AMN445" s="268"/>
      <c r="AMO445" s="268"/>
      <c r="AMP445" s="268"/>
      <c r="AMQ445" s="268"/>
      <c r="AMR445" s="268"/>
      <c r="AMS445" s="268"/>
      <c r="AMT445" s="268"/>
      <c r="AMU445" s="268"/>
      <c r="AMV445" s="268"/>
      <c r="AMW445" s="268"/>
      <c r="AMX445" s="268"/>
      <c r="AMY445" s="268"/>
      <c r="AMZ445" s="268"/>
      <c r="ANA445" s="268"/>
      <c r="ANB445" s="268"/>
      <c r="ANC445" s="268"/>
      <c r="AND445" s="268"/>
      <c r="ANE445" s="268"/>
      <c r="ANF445" s="268"/>
      <c r="ANG445" s="268"/>
      <c r="ANH445" s="268"/>
      <c r="ANI445" s="268"/>
      <c r="ANJ445" s="268"/>
      <c r="ANK445" s="268"/>
      <c r="ANL445" s="268"/>
      <c r="ANM445" s="268"/>
      <c r="ANN445" s="268"/>
      <c r="ANO445" s="268"/>
      <c r="ANP445" s="268"/>
      <c r="ANQ445" s="268"/>
      <c r="ANR445" s="268"/>
      <c r="ANS445" s="268"/>
      <c r="ANT445" s="268"/>
      <c r="ANU445" s="268"/>
      <c r="ANV445" s="268"/>
      <c r="ANW445" s="268"/>
      <c r="ANX445" s="268"/>
      <c r="ANY445" s="268"/>
      <c r="ANZ445" s="268"/>
      <c r="AOA445" s="268"/>
      <c r="AOB445" s="268"/>
      <c r="AOC445" s="268"/>
      <c r="AOD445" s="268"/>
      <c r="AOE445" s="268"/>
      <c r="AOF445" s="268"/>
      <c r="AOG445" s="268"/>
      <c r="AOH445" s="268"/>
      <c r="AOI445" s="268"/>
      <c r="AOJ445" s="268"/>
      <c r="AOK445" s="268"/>
      <c r="AOL445" s="268"/>
      <c r="AOM445" s="268"/>
      <c r="AON445" s="268"/>
      <c r="AOO445" s="268"/>
      <c r="AOP445" s="268"/>
      <c r="AOQ445" s="268"/>
      <c r="AOR445" s="268"/>
      <c r="AOS445" s="268"/>
      <c r="AOT445" s="268"/>
      <c r="AOU445" s="268"/>
      <c r="AOV445" s="268"/>
      <c r="AOW445" s="268"/>
      <c r="AOX445" s="268"/>
      <c r="AOY445" s="268"/>
      <c r="AOZ445" s="268"/>
      <c r="APA445" s="268"/>
      <c r="APB445" s="268"/>
      <c r="APC445" s="268"/>
      <c r="APD445" s="268"/>
      <c r="APE445" s="268"/>
      <c r="APF445" s="268"/>
      <c r="APG445" s="268"/>
      <c r="APH445" s="268"/>
      <c r="API445" s="268"/>
      <c r="APJ445" s="268"/>
      <c r="APK445" s="268"/>
      <c r="APL445" s="268"/>
      <c r="APM445" s="268"/>
      <c r="APN445" s="268"/>
      <c r="APO445" s="268"/>
      <c r="APP445" s="268"/>
      <c r="APQ445" s="268"/>
      <c r="APR445" s="268"/>
      <c r="APS445" s="268"/>
      <c r="APT445" s="268"/>
      <c r="APU445" s="268"/>
      <c r="APV445" s="268"/>
      <c r="APW445" s="268"/>
      <c r="APX445" s="268"/>
      <c r="APY445" s="268"/>
      <c r="APZ445" s="268"/>
      <c r="AQA445" s="268"/>
      <c r="AQB445" s="268"/>
      <c r="AQC445" s="268"/>
      <c r="AQD445" s="268"/>
      <c r="AQE445" s="268"/>
      <c r="AQF445" s="268"/>
      <c r="AQG445" s="268"/>
      <c r="AQH445" s="268"/>
      <c r="AQI445" s="268"/>
      <c r="AQJ445" s="268"/>
      <c r="AQK445" s="268"/>
      <c r="AQL445" s="268"/>
      <c r="AQM445" s="268"/>
      <c r="AQN445" s="268"/>
      <c r="AQO445" s="268"/>
      <c r="AQP445" s="268"/>
      <c r="AQQ445" s="268"/>
      <c r="AQR445" s="268"/>
      <c r="AQS445" s="268"/>
      <c r="AQT445" s="268"/>
      <c r="AQU445" s="268"/>
      <c r="AQV445" s="268"/>
      <c r="AQW445" s="268"/>
      <c r="AQX445" s="268"/>
      <c r="AQY445" s="268"/>
      <c r="AQZ445" s="268"/>
      <c r="ARA445" s="268"/>
      <c r="ARB445" s="268"/>
      <c r="ARC445" s="268"/>
      <c r="ARD445" s="268"/>
      <c r="ARE445" s="268"/>
      <c r="ARF445" s="268"/>
      <c r="ARG445" s="268"/>
      <c r="ARH445" s="268"/>
      <c r="ARI445" s="268"/>
      <c r="ARJ445" s="268"/>
      <c r="ARK445" s="268"/>
      <c r="ARL445" s="268"/>
      <c r="ARM445" s="268"/>
      <c r="ARN445" s="268"/>
      <c r="ARO445" s="268"/>
      <c r="ARP445" s="268"/>
      <c r="ARQ445" s="268"/>
      <c r="ARR445" s="268"/>
      <c r="ARS445" s="268"/>
      <c r="ART445" s="268"/>
      <c r="ARU445" s="268"/>
      <c r="ARV445" s="268"/>
      <c r="ARW445" s="268"/>
      <c r="ARX445" s="268"/>
      <c r="ARY445" s="268"/>
      <c r="ARZ445" s="268"/>
      <c r="ASA445" s="268"/>
      <c r="ASB445" s="268"/>
      <c r="ASC445" s="268"/>
      <c r="ASD445" s="268"/>
      <c r="ASE445" s="268"/>
      <c r="ASF445" s="268"/>
      <c r="ASG445" s="268"/>
      <c r="ASH445" s="268"/>
      <c r="ASI445" s="268"/>
      <c r="ASJ445" s="268"/>
      <c r="ASK445" s="268"/>
      <c r="ASL445" s="268"/>
      <c r="ASM445" s="268"/>
      <c r="ASN445" s="268"/>
      <c r="ASO445" s="268"/>
      <c r="ASP445" s="268"/>
      <c r="ASQ445" s="268"/>
      <c r="ASR445" s="268"/>
      <c r="ASS445" s="268"/>
      <c r="AST445" s="268"/>
      <c r="ASU445" s="268"/>
      <c r="ASV445" s="268"/>
      <c r="ASW445" s="268"/>
      <c r="ASX445" s="268"/>
      <c r="ASY445" s="268"/>
      <c r="ASZ445" s="268"/>
      <c r="ATA445" s="268"/>
      <c r="ATB445" s="268"/>
      <c r="ATC445" s="268"/>
      <c r="ATD445" s="268"/>
      <c r="ATE445" s="268"/>
      <c r="ATF445" s="268"/>
      <c r="ATG445" s="268"/>
      <c r="ATH445" s="268"/>
      <c r="ATI445" s="268"/>
      <c r="ATJ445" s="268"/>
      <c r="ATK445" s="268"/>
      <c r="ATL445" s="268"/>
      <c r="ATM445" s="268"/>
      <c r="ATN445" s="268"/>
      <c r="ATO445" s="268"/>
      <c r="ATP445" s="268"/>
      <c r="ATQ445" s="268"/>
      <c r="ATR445" s="268"/>
      <c r="ATS445" s="268"/>
      <c r="ATT445" s="268"/>
      <c r="ATU445" s="268"/>
      <c r="ATV445" s="268"/>
      <c r="ATW445" s="268"/>
      <c r="ATX445" s="268"/>
      <c r="ATY445" s="268"/>
      <c r="ATZ445" s="268"/>
      <c r="AUA445" s="268"/>
      <c r="AUB445" s="268"/>
      <c r="AUC445" s="268"/>
      <c r="AUD445" s="268"/>
      <c r="AUE445" s="268"/>
      <c r="AUF445" s="268"/>
      <c r="AUG445" s="268"/>
      <c r="AUH445" s="268"/>
      <c r="AUI445" s="268"/>
      <c r="AUJ445" s="268"/>
      <c r="AUK445" s="268"/>
      <c r="AUL445" s="268"/>
      <c r="AUM445" s="268"/>
      <c r="AUN445" s="268"/>
      <c r="AUO445" s="268"/>
      <c r="AUP445" s="268"/>
      <c r="AUQ445" s="268"/>
      <c r="AUR445" s="268"/>
      <c r="AUS445" s="268"/>
      <c r="AUT445" s="268"/>
      <c r="AUU445" s="268"/>
      <c r="AUV445" s="268"/>
      <c r="AUW445" s="268"/>
      <c r="AUX445" s="268"/>
      <c r="AUY445" s="268"/>
      <c r="AUZ445" s="268"/>
      <c r="AVA445" s="268"/>
      <c r="AVB445" s="268"/>
      <c r="AVC445" s="268"/>
      <c r="AVD445" s="268"/>
      <c r="AVE445" s="268"/>
      <c r="AVF445" s="268"/>
      <c r="AVG445" s="268"/>
      <c r="AVH445" s="268"/>
      <c r="AVI445" s="268"/>
      <c r="AVJ445" s="268"/>
      <c r="AVK445" s="268"/>
      <c r="AVL445" s="268"/>
      <c r="AVM445" s="268"/>
      <c r="AVN445" s="268"/>
      <c r="AVO445" s="268"/>
      <c r="AVP445" s="268"/>
      <c r="AVQ445" s="268"/>
      <c r="AVR445" s="268"/>
      <c r="AVS445" s="268"/>
      <c r="AVT445" s="268"/>
      <c r="AVU445" s="268"/>
      <c r="AVV445" s="268"/>
      <c r="AVW445" s="268"/>
      <c r="AVX445" s="268"/>
      <c r="AVY445" s="268"/>
      <c r="AVZ445" s="268"/>
      <c r="AWA445" s="268"/>
      <c r="AWB445" s="268"/>
      <c r="AWC445" s="268"/>
      <c r="AWD445" s="268"/>
      <c r="AWE445" s="268"/>
      <c r="AWF445" s="268"/>
      <c r="AWG445" s="268"/>
      <c r="AWH445" s="268"/>
      <c r="AWI445" s="268"/>
      <c r="AWJ445" s="268"/>
      <c r="AWK445" s="268"/>
      <c r="AWL445" s="268"/>
      <c r="AWM445" s="268"/>
      <c r="AWN445" s="268"/>
      <c r="AWO445" s="268"/>
      <c r="AWP445" s="268"/>
      <c r="AWQ445" s="268"/>
      <c r="AWR445" s="268"/>
      <c r="AWS445" s="268"/>
      <c r="AWT445" s="268"/>
      <c r="AWU445" s="268"/>
      <c r="AWV445" s="268"/>
      <c r="AWW445" s="268"/>
      <c r="AWX445" s="268"/>
      <c r="AWY445" s="268"/>
      <c r="AWZ445" s="268"/>
      <c r="AXA445" s="268"/>
      <c r="AXB445" s="268"/>
      <c r="AXC445" s="268"/>
      <c r="AXD445" s="268"/>
      <c r="AXE445" s="268"/>
      <c r="AXF445" s="268"/>
      <c r="AXG445" s="268"/>
      <c r="AXH445" s="268"/>
      <c r="AXI445" s="268"/>
      <c r="AXJ445" s="268"/>
      <c r="AXK445" s="268"/>
      <c r="AXL445" s="268"/>
      <c r="AXM445" s="268"/>
      <c r="AXN445" s="268"/>
      <c r="AXO445" s="268"/>
      <c r="AXP445" s="268"/>
      <c r="AXQ445" s="268"/>
      <c r="AXR445" s="268"/>
      <c r="AXS445" s="268"/>
      <c r="AXT445" s="268"/>
      <c r="AXU445" s="268"/>
      <c r="AXV445" s="268"/>
      <c r="AXW445" s="268"/>
      <c r="AXX445" s="268"/>
      <c r="AXY445" s="268"/>
      <c r="AXZ445" s="268"/>
      <c r="AYA445" s="268"/>
      <c r="AYB445" s="268"/>
      <c r="AYC445" s="268"/>
      <c r="AYD445" s="268"/>
      <c r="AYE445" s="268"/>
      <c r="AYF445" s="268"/>
      <c r="AYG445" s="268"/>
      <c r="AYH445" s="268"/>
      <c r="AYI445" s="268"/>
      <c r="AYJ445" s="268"/>
      <c r="AYK445" s="268"/>
      <c r="AYL445" s="268"/>
      <c r="AYM445" s="268"/>
      <c r="AYN445" s="268"/>
      <c r="AYO445" s="268"/>
      <c r="AYP445" s="268"/>
      <c r="AYQ445" s="268"/>
      <c r="AYR445" s="268"/>
      <c r="AYS445" s="268"/>
      <c r="AYT445" s="268"/>
      <c r="AYU445" s="268"/>
      <c r="AYV445" s="268"/>
      <c r="AYW445" s="268"/>
      <c r="AYX445" s="268"/>
      <c r="AYY445" s="268"/>
      <c r="AYZ445" s="268"/>
      <c r="AZA445" s="268"/>
      <c r="AZB445" s="268"/>
      <c r="AZC445" s="268"/>
      <c r="AZD445" s="268"/>
      <c r="AZE445" s="268"/>
      <c r="AZF445" s="268"/>
      <c r="AZG445" s="268"/>
      <c r="AZH445" s="268"/>
      <c r="AZI445" s="268"/>
      <c r="AZJ445" s="268"/>
      <c r="AZK445" s="268"/>
      <c r="AZL445" s="268"/>
      <c r="AZM445" s="268"/>
      <c r="AZN445" s="268"/>
      <c r="AZO445" s="268"/>
      <c r="AZP445" s="268"/>
      <c r="AZQ445" s="268"/>
      <c r="AZR445" s="268"/>
      <c r="AZS445" s="268"/>
      <c r="AZT445" s="268"/>
      <c r="AZU445" s="268"/>
      <c r="AZV445" s="268"/>
      <c r="AZW445" s="268"/>
      <c r="AZX445" s="268"/>
      <c r="AZY445" s="268"/>
      <c r="AZZ445" s="268"/>
      <c r="BAA445" s="268"/>
      <c r="BAB445" s="268"/>
      <c r="BAC445" s="268"/>
      <c r="BAD445" s="268"/>
      <c r="BAE445" s="268"/>
      <c r="BAF445" s="268"/>
      <c r="BAG445" s="268"/>
      <c r="BAH445" s="268"/>
      <c r="BAI445" s="268"/>
      <c r="BAJ445" s="268"/>
      <c r="BAK445" s="268"/>
      <c r="BAL445" s="268"/>
      <c r="BAM445" s="268"/>
      <c r="BAN445" s="268"/>
      <c r="BAO445" s="268"/>
      <c r="BAP445" s="268"/>
      <c r="BAQ445" s="268"/>
      <c r="BAR445" s="268"/>
      <c r="BAS445" s="268"/>
      <c r="BAT445" s="268"/>
      <c r="BAU445" s="268"/>
      <c r="BAV445" s="268"/>
      <c r="BAW445" s="268"/>
      <c r="BAX445" s="268"/>
      <c r="BAY445" s="268"/>
      <c r="BAZ445" s="268"/>
      <c r="BBA445" s="268"/>
      <c r="BBB445" s="268"/>
      <c r="BBC445" s="268"/>
      <c r="BBD445" s="268"/>
      <c r="BBE445" s="268"/>
      <c r="BBF445" s="268"/>
      <c r="BBG445" s="268"/>
      <c r="BBH445" s="268"/>
      <c r="BBI445" s="268"/>
      <c r="BBJ445" s="268"/>
      <c r="BBK445" s="268"/>
      <c r="BBL445" s="268"/>
      <c r="BBM445" s="268"/>
      <c r="BBN445" s="268"/>
      <c r="BBO445" s="268"/>
      <c r="BBP445" s="268"/>
      <c r="BBQ445" s="268"/>
      <c r="BBR445" s="268"/>
      <c r="BBS445" s="268"/>
      <c r="BBT445" s="268"/>
      <c r="BBU445" s="268"/>
      <c r="BBV445" s="268"/>
      <c r="BBW445" s="268"/>
      <c r="BBX445" s="268"/>
      <c r="BBY445" s="268"/>
      <c r="BBZ445" s="268"/>
      <c r="BCA445" s="268"/>
      <c r="BCB445" s="268"/>
      <c r="BCC445" s="268"/>
      <c r="BCD445" s="268"/>
      <c r="BCE445" s="268"/>
      <c r="BCF445" s="268"/>
      <c r="BCG445" s="268"/>
      <c r="BCH445" s="268"/>
      <c r="BCI445" s="268"/>
      <c r="BCJ445" s="268"/>
      <c r="BCK445" s="268"/>
      <c r="BCL445" s="268"/>
      <c r="BCM445" s="268"/>
      <c r="BCN445" s="268"/>
      <c r="BCO445" s="268"/>
      <c r="BCP445" s="268"/>
      <c r="BCQ445" s="268"/>
      <c r="BCR445" s="268"/>
      <c r="BCS445" s="268"/>
      <c r="BCT445" s="268"/>
      <c r="BCU445" s="268"/>
      <c r="BCV445" s="268"/>
      <c r="BCW445" s="268"/>
      <c r="BCX445" s="268"/>
      <c r="BCY445" s="268"/>
      <c r="BCZ445" s="268"/>
      <c r="BDA445" s="268"/>
      <c r="BDB445" s="268"/>
      <c r="BDC445" s="268"/>
      <c r="BDD445" s="268"/>
      <c r="BDE445" s="268"/>
      <c r="BDF445" s="268"/>
      <c r="BDG445" s="268"/>
      <c r="BDH445" s="268"/>
      <c r="BDI445" s="268"/>
      <c r="BDJ445" s="268"/>
      <c r="BDK445" s="268"/>
      <c r="BDL445" s="268"/>
      <c r="BDM445" s="268"/>
      <c r="BDN445" s="268"/>
      <c r="BDO445" s="268"/>
      <c r="BDP445" s="268"/>
      <c r="BDQ445" s="268"/>
      <c r="BDR445" s="268"/>
      <c r="BDS445" s="268"/>
      <c r="BDT445" s="268"/>
      <c r="BDU445" s="268"/>
      <c r="BDV445" s="268"/>
      <c r="BDW445" s="268"/>
      <c r="BDX445" s="268"/>
      <c r="BDY445" s="268"/>
      <c r="BDZ445" s="268"/>
      <c r="BEA445" s="268"/>
      <c r="BEB445" s="268"/>
      <c r="BEC445" s="268"/>
      <c r="BED445" s="268"/>
      <c r="BEE445" s="268"/>
      <c r="BEF445" s="268"/>
      <c r="BEG445" s="268"/>
      <c r="BEH445" s="268"/>
      <c r="BEI445" s="268"/>
      <c r="BEJ445" s="268"/>
      <c r="BEK445" s="268"/>
      <c r="BEL445" s="268"/>
      <c r="BEM445" s="268"/>
      <c r="BEN445" s="268"/>
      <c r="BEO445" s="268"/>
      <c r="BEP445" s="268"/>
      <c r="BEQ445" s="268"/>
      <c r="BER445" s="268"/>
      <c r="BES445" s="268"/>
      <c r="BET445" s="268"/>
      <c r="BEU445" s="268"/>
      <c r="BEV445" s="268"/>
      <c r="BEW445" s="268"/>
      <c r="BEX445" s="268"/>
      <c r="BEY445" s="268"/>
      <c r="BEZ445" s="268"/>
      <c r="BFA445" s="268"/>
      <c r="BFB445" s="268"/>
      <c r="BFC445" s="268"/>
      <c r="BFD445" s="268"/>
      <c r="BFE445" s="268"/>
      <c r="BFF445" s="268"/>
      <c r="BFG445" s="268"/>
      <c r="BFH445" s="268"/>
      <c r="BFI445" s="268"/>
      <c r="BFJ445" s="268"/>
      <c r="BFK445" s="268"/>
      <c r="BFL445" s="268"/>
      <c r="BFM445" s="268"/>
      <c r="BFN445" s="268"/>
      <c r="BFO445" s="268"/>
      <c r="BFP445" s="268"/>
      <c r="BFQ445" s="268"/>
      <c r="BFR445" s="268"/>
      <c r="BFS445" s="268"/>
      <c r="BFT445" s="268"/>
      <c r="BFU445" s="268"/>
      <c r="BFV445" s="268"/>
      <c r="BFW445" s="268"/>
      <c r="BFX445" s="268"/>
      <c r="BFY445" s="268"/>
      <c r="BFZ445" s="268"/>
      <c r="BGA445" s="268"/>
      <c r="BGB445" s="268"/>
      <c r="BGC445" s="268"/>
      <c r="BGD445" s="268"/>
      <c r="BGE445" s="268"/>
      <c r="BGF445" s="268"/>
      <c r="BGG445" s="268"/>
      <c r="BGH445" s="268"/>
      <c r="BGI445" s="268"/>
      <c r="BGJ445" s="268"/>
      <c r="BGK445" s="268"/>
      <c r="BGL445" s="268"/>
      <c r="BGM445" s="268"/>
      <c r="BGN445" s="268"/>
      <c r="BGO445" s="268"/>
      <c r="BGP445" s="268"/>
      <c r="BGQ445" s="268"/>
      <c r="BGR445" s="268"/>
      <c r="BGS445" s="268"/>
      <c r="BGT445" s="268"/>
      <c r="BGU445" s="268"/>
      <c r="BGV445" s="268"/>
      <c r="BGW445" s="268"/>
      <c r="BGX445" s="268"/>
      <c r="BGY445" s="268"/>
      <c r="BGZ445" s="268"/>
      <c r="BHA445" s="268"/>
      <c r="BHB445" s="268"/>
      <c r="BHC445" s="268"/>
      <c r="BHD445" s="268"/>
      <c r="BHE445" s="268"/>
      <c r="BHF445" s="268"/>
      <c r="BHG445" s="268"/>
      <c r="BHH445" s="268"/>
      <c r="BHI445" s="268"/>
      <c r="BHJ445" s="268"/>
      <c r="BHK445" s="268"/>
      <c r="BHL445" s="268"/>
      <c r="BHM445" s="268"/>
      <c r="BHN445" s="268"/>
      <c r="BHO445" s="268"/>
      <c r="BHP445" s="268"/>
      <c r="BHQ445" s="268"/>
      <c r="BHR445" s="268"/>
      <c r="BHS445" s="268"/>
      <c r="BHT445" s="268"/>
      <c r="BHU445" s="268"/>
      <c r="BHV445" s="268"/>
      <c r="BHW445" s="268"/>
      <c r="BHX445" s="268"/>
      <c r="BHY445" s="268"/>
      <c r="BHZ445" s="268"/>
      <c r="BIA445" s="268"/>
      <c r="BIB445" s="268"/>
      <c r="BIC445" s="268"/>
      <c r="BID445" s="268"/>
      <c r="BIE445" s="268"/>
      <c r="BIF445" s="268"/>
      <c r="BIG445" s="268"/>
      <c r="BIH445" s="268"/>
      <c r="BII445" s="268"/>
      <c r="BIJ445" s="268"/>
      <c r="BIK445" s="268"/>
      <c r="BIL445" s="268"/>
      <c r="BIM445" s="268"/>
      <c r="BIN445" s="268"/>
      <c r="BIO445" s="268"/>
      <c r="BIP445" s="268"/>
      <c r="BIQ445" s="268"/>
      <c r="BIR445" s="268"/>
      <c r="BIS445" s="268"/>
      <c r="BIT445" s="268"/>
      <c r="BIU445" s="268"/>
      <c r="BIV445" s="268"/>
      <c r="BIW445" s="268"/>
      <c r="BIX445" s="268"/>
      <c r="BIY445" s="268"/>
      <c r="BIZ445" s="268"/>
      <c r="BJA445" s="268"/>
      <c r="BJB445" s="268"/>
      <c r="BJC445" s="268"/>
      <c r="BJD445" s="268"/>
      <c r="BJE445" s="268"/>
      <c r="BJF445" s="268"/>
      <c r="BJG445" s="268"/>
      <c r="BJH445" s="268"/>
      <c r="BJI445" s="268"/>
      <c r="BJJ445" s="268"/>
      <c r="BJK445" s="268"/>
      <c r="BJL445" s="268"/>
      <c r="BJM445" s="268"/>
      <c r="BJN445" s="268"/>
      <c r="BJO445" s="268"/>
      <c r="BJP445" s="268"/>
      <c r="BJQ445" s="268"/>
      <c r="BJR445" s="268"/>
      <c r="BJS445" s="268"/>
      <c r="BJT445" s="268"/>
      <c r="BJU445" s="268"/>
      <c r="BJV445" s="268"/>
      <c r="BJW445" s="268"/>
      <c r="BJX445" s="268"/>
      <c r="BJY445" s="268"/>
      <c r="BJZ445" s="268"/>
      <c r="BKA445" s="268"/>
      <c r="BKB445" s="268"/>
      <c r="BKC445" s="268"/>
      <c r="BKD445" s="268"/>
      <c r="BKE445" s="268"/>
      <c r="BKF445" s="268"/>
      <c r="BKG445" s="268"/>
      <c r="BKH445" s="268"/>
      <c r="BKI445" s="268"/>
      <c r="BKJ445" s="268"/>
      <c r="BKK445" s="268"/>
      <c r="BKL445" s="268"/>
      <c r="BKM445" s="268"/>
      <c r="BKN445" s="268"/>
      <c r="BKO445" s="268"/>
      <c r="BKP445" s="268"/>
      <c r="BKQ445" s="268"/>
      <c r="BKR445" s="268"/>
      <c r="BKS445" s="268"/>
      <c r="BKT445" s="268"/>
      <c r="BKU445" s="268"/>
      <c r="BKV445" s="268"/>
      <c r="BKW445" s="268"/>
      <c r="BKX445" s="268"/>
      <c r="BKY445" s="268"/>
      <c r="BKZ445" s="268"/>
      <c r="BLA445" s="268"/>
      <c r="BLB445" s="268"/>
      <c r="BLC445" s="268"/>
      <c r="BLD445" s="268"/>
      <c r="BLE445" s="268"/>
      <c r="BLF445" s="268"/>
      <c r="BLG445" s="268"/>
      <c r="BLH445" s="268"/>
      <c r="BLI445" s="268"/>
      <c r="BLJ445" s="268"/>
      <c r="BLK445" s="268"/>
      <c r="BLL445" s="268"/>
      <c r="BLM445" s="268"/>
      <c r="BLN445" s="268"/>
      <c r="BLO445" s="268"/>
      <c r="BLP445" s="268"/>
      <c r="BLQ445" s="268"/>
      <c r="BLR445" s="268"/>
      <c r="BLS445" s="268"/>
      <c r="BLT445" s="268"/>
      <c r="BLU445" s="268"/>
      <c r="BLV445" s="268"/>
      <c r="BLW445" s="268"/>
      <c r="BLX445" s="268"/>
      <c r="BLY445" s="268"/>
      <c r="BLZ445" s="268"/>
      <c r="BMA445" s="268"/>
      <c r="BMB445" s="268"/>
      <c r="BMC445" s="268"/>
      <c r="BMD445" s="268"/>
      <c r="BME445" s="268"/>
      <c r="BMF445" s="268"/>
      <c r="BMG445" s="268"/>
      <c r="BMH445" s="268"/>
      <c r="BMI445" s="268"/>
      <c r="BMJ445" s="268"/>
      <c r="BMK445" s="268"/>
      <c r="BML445" s="268"/>
      <c r="BMM445" s="268"/>
      <c r="BMN445" s="268"/>
      <c r="BMO445" s="268"/>
      <c r="BMP445" s="268"/>
      <c r="BMQ445" s="268"/>
      <c r="BMR445" s="268"/>
      <c r="BMS445" s="268"/>
      <c r="BMT445" s="268"/>
      <c r="BMU445" s="268"/>
      <c r="BMV445" s="268"/>
      <c r="BMW445" s="268"/>
      <c r="BMX445" s="268"/>
      <c r="BMY445" s="268"/>
      <c r="BMZ445" s="268"/>
      <c r="BNA445" s="268"/>
      <c r="BNB445" s="268"/>
      <c r="BNC445" s="268"/>
      <c r="BND445" s="268"/>
      <c r="BNE445" s="268"/>
      <c r="BNF445" s="268"/>
      <c r="BNG445" s="268"/>
      <c r="BNH445" s="268"/>
      <c r="BNI445" s="268"/>
      <c r="BNJ445" s="268"/>
      <c r="BNK445" s="268"/>
      <c r="BNL445" s="268"/>
      <c r="BNM445" s="268"/>
      <c r="BNN445" s="268"/>
      <c r="BNO445" s="268"/>
      <c r="BNP445" s="268"/>
      <c r="BNQ445" s="268"/>
      <c r="BNR445" s="268"/>
      <c r="BNS445" s="268"/>
      <c r="BNT445" s="268"/>
      <c r="BNU445" s="268"/>
      <c r="BNV445" s="268"/>
      <c r="BNW445" s="268"/>
      <c r="BNX445" s="268"/>
      <c r="BNY445" s="268"/>
      <c r="BNZ445" s="268"/>
      <c r="BOA445" s="268"/>
      <c r="BOB445" s="268"/>
      <c r="BOC445" s="268"/>
      <c r="BOD445" s="268"/>
      <c r="BOE445" s="268"/>
      <c r="BOF445" s="268"/>
      <c r="BOG445" s="268"/>
      <c r="BOH445" s="268"/>
      <c r="BOI445" s="268"/>
      <c r="BOJ445" s="268"/>
      <c r="BOK445" s="268"/>
      <c r="BOL445" s="268"/>
      <c r="BOM445" s="268"/>
      <c r="BON445" s="268"/>
      <c r="BOO445" s="268"/>
      <c r="BOP445" s="268"/>
      <c r="BOQ445" s="268"/>
      <c r="BOR445" s="268"/>
      <c r="BOS445" s="268"/>
      <c r="BOT445" s="268"/>
      <c r="BOU445" s="268"/>
      <c r="BOV445" s="268"/>
      <c r="BOW445" s="268"/>
      <c r="BOX445" s="268"/>
      <c r="BOY445" s="268"/>
      <c r="BOZ445" s="268"/>
      <c r="BPA445" s="268"/>
      <c r="BPB445" s="268"/>
      <c r="BPC445" s="268"/>
      <c r="BPD445" s="268"/>
      <c r="BPE445" s="268"/>
      <c r="BPF445" s="268"/>
      <c r="BPG445" s="268"/>
      <c r="BPH445" s="268"/>
      <c r="BPI445" s="268"/>
      <c r="BPJ445" s="268"/>
      <c r="BPK445" s="268"/>
      <c r="BPL445" s="268"/>
      <c r="BPM445" s="268"/>
      <c r="BPN445" s="268"/>
      <c r="BPO445" s="268"/>
      <c r="BPP445" s="268"/>
      <c r="BPQ445" s="268"/>
      <c r="BPR445" s="268"/>
      <c r="BPS445" s="268"/>
      <c r="BPT445" s="268"/>
      <c r="BPU445" s="268"/>
      <c r="BPV445" s="268"/>
      <c r="BPW445" s="268"/>
      <c r="BPX445" s="268"/>
      <c r="BPY445" s="268"/>
      <c r="BPZ445" s="268"/>
      <c r="BQA445" s="268"/>
      <c r="BQB445" s="268"/>
      <c r="BQC445" s="268"/>
      <c r="BQD445" s="268"/>
      <c r="BQE445" s="268"/>
      <c r="BQF445" s="268"/>
      <c r="BQG445" s="268"/>
      <c r="BQH445" s="268"/>
      <c r="BQI445" s="268"/>
      <c r="BQJ445" s="268"/>
      <c r="BQK445" s="268"/>
      <c r="BQL445" s="268"/>
      <c r="BQM445" s="268"/>
      <c r="BQN445" s="268"/>
      <c r="BQO445" s="268"/>
      <c r="BQP445" s="268"/>
      <c r="BQQ445" s="268"/>
      <c r="BQR445" s="268"/>
      <c r="BQS445" s="268"/>
      <c r="BQT445" s="268"/>
      <c r="BQU445" s="268"/>
      <c r="BQV445" s="268"/>
      <c r="BQW445" s="268"/>
      <c r="BQX445" s="268"/>
      <c r="BQY445" s="268"/>
      <c r="BQZ445" s="268"/>
      <c r="BRA445" s="268"/>
      <c r="BRB445" s="268"/>
      <c r="BRC445" s="268"/>
      <c r="BRD445" s="268"/>
      <c r="BRE445" s="268"/>
      <c r="BRF445" s="268"/>
      <c r="BRG445" s="268"/>
      <c r="BRH445" s="268"/>
      <c r="BRI445" s="268"/>
      <c r="BRJ445" s="268"/>
      <c r="BRK445" s="268"/>
      <c r="BRL445" s="268"/>
      <c r="BRM445" s="268"/>
      <c r="BRN445" s="268"/>
      <c r="BRO445" s="268"/>
      <c r="BRP445" s="268"/>
      <c r="BRQ445" s="268"/>
      <c r="BRR445" s="268"/>
      <c r="BRS445" s="268"/>
      <c r="BRT445" s="268"/>
      <c r="BRU445" s="268"/>
      <c r="BRV445" s="268"/>
      <c r="BRW445" s="268"/>
      <c r="BRX445" s="268"/>
      <c r="BRY445" s="268"/>
      <c r="BRZ445" s="268"/>
      <c r="BSA445" s="268"/>
      <c r="BSB445" s="268"/>
      <c r="BSC445" s="268"/>
      <c r="BSD445" s="268"/>
      <c r="BSE445" s="268"/>
      <c r="BSF445" s="268"/>
      <c r="BSG445" s="268"/>
      <c r="BSH445" s="268"/>
      <c r="BSI445" s="268"/>
      <c r="BSJ445" s="268"/>
      <c r="BSK445" s="268"/>
      <c r="BSL445" s="268"/>
      <c r="BSM445" s="268"/>
      <c r="BSN445" s="268"/>
      <c r="BSO445" s="268"/>
      <c r="BSP445" s="268"/>
      <c r="BSQ445" s="268"/>
      <c r="BSR445" s="268"/>
      <c r="BSS445" s="268"/>
      <c r="BST445" s="268"/>
      <c r="BSU445" s="268"/>
      <c r="BSV445" s="268"/>
      <c r="BSW445" s="268"/>
      <c r="BSX445" s="268"/>
      <c r="BSY445" s="268"/>
      <c r="BSZ445" s="268"/>
      <c r="BTA445" s="268"/>
      <c r="BTB445" s="268"/>
      <c r="BTC445" s="268"/>
      <c r="BTD445" s="268"/>
      <c r="BTE445" s="268"/>
      <c r="BTF445" s="268"/>
      <c r="BTG445" s="268"/>
      <c r="BTH445" s="268"/>
      <c r="BTI445" s="268"/>
      <c r="BTJ445" s="268"/>
      <c r="BTK445" s="268"/>
      <c r="BTL445" s="268"/>
      <c r="BTM445" s="268"/>
      <c r="BTN445" s="268"/>
      <c r="BTO445" s="268"/>
      <c r="BTP445" s="268"/>
      <c r="BTQ445" s="268"/>
      <c r="BTR445" s="268"/>
      <c r="BTS445" s="268"/>
      <c r="BTT445" s="268"/>
      <c r="BTU445" s="268"/>
      <c r="BTV445" s="268"/>
      <c r="BTW445" s="268"/>
      <c r="BTX445" s="268"/>
      <c r="BTY445" s="268"/>
      <c r="BTZ445" s="268"/>
      <c r="BUA445" s="268"/>
      <c r="BUB445" s="268"/>
      <c r="BUC445" s="268"/>
      <c r="BUD445" s="268"/>
      <c r="BUE445" s="268"/>
      <c r="BUF445" s="268"/>
      <c r="BUG445" s="268"/>
      <c r="BUH445" s="268"/>
      <c r="BUI445" s="268"/>
      <c r="BUJ445" s="268"/>
      <c r="BUK445" s="268"/>
      <c r="BUL445" s="268"/>
      <c r="BUM445" s="268"/>
      <c r="BUN445" s="268"/>
      <c r="BUO445" s="268"/>
      <c r="BUP445" s="268"/>
      <c r="BUQ445" s="268"/>
      <c r="BUR445" s="268"/>
      <c r="BUS445" s="268"/>
      <c r="BUT445" s="268"/>
      <c r="BUU445" s="268"/>
      <c r="BUV445" s="268"/>
      <c r="BUW445" s="268"/>
      <c r="BUX445" s="268"/>
      <c r="BUY445" s="268"/>
      <c r="BUZ445" s="268"/>
      <c r="BVA445" s="268"/>
      <c r="BVB445" s="268"/>
      <c r="BVC445" s="268"/>
      <c r="BVD445" s="268"/>
      <c r="BVE445" s="268"/>
      <c r="BVF445" s="268"/>
      <c r="BVG445" s="268"/>
      <c r="BVH445" s="268"/>
      <c r="BVI445" s="268"/>
      <c r="BVJ445" s="268"/>
      <c r="BVK445" s="268"/>
      <c r="BVL445" s="268"/>
      <c r="BVM445" s="268"/>
      <c r="BVN445" s="268"/>
      <c r="BVO445" s="268"/>
      <c r="BVP445" s="268"/>
      <c r="BVQ445" s="268"/>
      <c r="BVR445" s="268"/>
      <c r="BVS445" s="268"/>
      <c r="BVT445" s="268"/>
      <c r="BVU445" s="268"/>
      <c r="BVV445" s="268"/>
      <c r="BVW445" s="268"/>
      <c r="BVX445" s="268"/>
      <c r="BVY445" s="268"/>
      <c r="BVZ445" s="268"/>
      <c r="BWA445" s="268"/>
      <c r="BWB445" s="268"/>
      <c r="BWC445" s="268"/>
      <c r="BWD445" s="268"/>
      <c r="BWE445" s="268"/>
      <c r="BWF445" s="268"/>
      <c r="BWG445" s="268"/>
      <c r="BWH445" s="268"/>
      <c r="BWI445" s="268"/>
      <c r="BWJ445" s="268"/>
      <c r="BWK445" s="268"/>
      <c r="BWL445" s="268"/>
      <c r="BWM445" s="268"/>
      <c r="BWN445" s="268"/>
      <c r="BWO445" s="268"/>
      <c r="BWP445" s="268"/>
      <c r="BWQ445" s="268"/>
      <c r="BWR445" s="268"/>
      <c r="BWS445" s="268"/>
      <c r="BWT445" s="268"/>
      <c r="BWU445" s="268"/>
      <c r="BWV445" s="268"/>
      <c r="BWW445" s="268"/>
      <c r="BWX445" s="268"/>
      <c r="BWY445" s="268"/>
      <c r="BWZ445" s="268"/>
      <c r="BXA445" s="268"/>
      <c r="BXB445" s="268"/>
      <c r="BXC445" s="268"/>
      <c r="BXD445" s="268"/>
      <c r="BXE445" s="268"/>
      <c r="BXF445" s="268"/>
      <c r="BXG445" s="268"/>
      <c r="BXH445" s="268"/>
      <c r="BXI445" s="268"/>
      <c r="BXJ445" s="268"/>
      <c r="BXK445" s="268"/>
      <c r="BXL445" s="268"/>
      <c r="BXM445" s="268"/>
      <c r="BXN445" s="268"/>
      <c r="BXO445" s="268"/>
      <c r="BXP445" s="268"/>
      <c r="BXQ445" s="268"/>
      <c r="BXR445" s="268"/>
      <c r="BXS445" s="268"/>
      <c r="BXT445" s="268"/>
      <c r="BXU445" s="268"/>
      <c r="BXV445" s="268"/>
      <c r="BXW445" s="268"/>
      <c r="BXX445" s="268"/>
      <c r="BXY445" s="268"/>
      <c r="BXZ445" s="268"/>
      <c r="BYA445" s="268"/>
      <c r="BYB445" s="268"/>
      <c r="BYC445" s="268"/>
      <c r="BYD445" s="268"/>
      <c r="BYE445" s="268"/>
      <c r="BYF445" s="268"/>
      <c r="BYG445" s="268"/>
      <c r="BYH445" s="268"/>
      <c r="BYI445" s="268"/>
      <c r="BYJ445" s="268"/>
      <c r="BYK445" s="268"/>
      <c r="BYL445" s="268"/>
      <c r="BYM445" s="268"/>
      <c r="BYN445" s="268"/>
      <c r="BYO445" s="268"/>
      <c r="BYP445" s="268"/>
      <c r="BYQ445" s="268"/>
      <c r="BYR445" s="268"/>
      <c r="BYS445" s="268"/>
      <c r="BYT445" s="268"/>
      <c r="BYU445" s="268"/>
      <c r="BYV445" s="268"/>
      <c r="BYW445" s="268"/>
      <c r="BYX445" s="268"/>
      <c r="BYY445" s="268"/>
      <c r="BYZ445" s="268"/>
      <c r="BZA445" s="268"/>
      <c r="BZB445" s="268"/>
      <c r="BZC445" s="268"/>
      <c r="BZD445" s="268"/>
      <c r="BZE445" s="268"/>
      <c r="BZF445" s="268"/>
      <c r="BZG445" s="268"/>
      <c r="BZH445" s="268"/>
      <c r="BZI445" s="268"/>
      <c r="BZJ445" s="268"/>
      <c r="BZK445" s="268"/>
      <c r="BZL445" s="268"/>
      <c r="BZM445" s="268"/>
      <c r="BZN445" s="268"/>
      <c r="BZO445" s="268"/>
      <c r="BZP445" s="268"/>
      <c r="BZQ445" s="268"/>
      <c r="BZR445" s="268"/>
      <c r="BZS445" s="268"/>
      <c r="BZT445" s="268"/>
      <c r="BZU445" s="268"/>
      <c r="BZV445" s="268"/>
      <c r="BZW445" s="268"/>
      <c r="BZX445" s="268"/>
      <c r="BZY445" s="268"/>
      <c r="BZZ445" s="268"/>
      <c r="CAA445" s="268"/>
      <c r="CAB445" s="268"/>
      <c r="CAC445" s="268"/>
      <c r="CAD445" s="268"/>
      <c r="CAE445" s="268"/>
      <c r="CAF445" s="268"/>
      <c r="CAG445" s="268"/>
      <c r="CAH445" s="268"/>
      <c r="CAI445" s="268"/>
      <c r="CAJ445" s="268"/>
      <c r="CAK445" s="268"/>
      <c r="CAL445" s="268"/>
      <c r="CAM445" s="268"/>
      <c r="CAN445" s="268"/>
      <c r="CAO445" s="268"/>
      <c r="CAP445" s="268"/>
      <c r="CAQ445" s="268"/>
      <c r="CAR445" s="268"/>
      <c r="CAS445" s="268"/>
      <c r="CAT445" s="268"/>
      <c r="CAU445" s="268"/>
      <c r="CAV445" s="268"/>
      <c r="CAW445" s="268"/>
      <c r="CAX445" s="268"/>
      <c r="CAY445" s="268"/>
      <c r="CAZ445" s="268"/>
      <c r="CBA445" s="268"/>
      <c r="CBB445" s="268"/>
      <c r="CBC445" s="268"/>
      <c r="CBD445" s="268"/>
      <c r="CBE445" s="268"/>
      <c r="CBF445" s="268"/>
      <c r="CBG445" s="268"/>
      <c r="CBH445" s="268"/>
      <c r="CBI445" s="268"/>
      <c r="CBJ445" s="268"/>
      <c r="CBK445" s="268"/>
      <c r="CBL445" s="268"/>
      <c r="CBM445" s="268"/>
      <c r="CBN445" s="268"/>
      <c r="CBO445" s="268"/>
      <c r="CBP445" s="268"/>
      <c r="CBQ445" s="268"/>
      <c r="CBR445" s="268"/>
      <c r="CBS445" s="268"/>
      <c r="CBT445" s="268"/>
      <c r="CBU445" s="268"/>
      <c r="CBV445" s="268"/>
      <c r="CBW445" s="268"/>
      <c r="CBX445" s="268"/>
      <c r="CBY445" s="268"/>
      <c r="CBZ445" s="268"/>
      <c r="CCA445" s="268"/>
      <c r="CCB445" s="268"/>
      <c r="CCC445" s="268"/>
      <c r="CCD445" s="268"/>
      <c r="CCE445" s="268"/>
      <c r="CCF445" s="268"/>
      <c r="CCG445" s="268"/>
      <c r="CCH445" s="268"/>
      <c r="CCI445" s="268"/>
      <c r="CCJ445" s="268"/>
      <c r="CCK445" s="268"/>
      <c r="CCL445" s="268"/>
      <c r="CCM445" s="268"/>
      <c r="CCN445" s="268"/>
      <c r="CCO445" s="268"/>
      <c r="CCP445" s="268"/>
      <c r="CCQ445" s="268"/>
      <c r="CCR445" s="268"/>
      <c r="CCS445" s="268"/>
      <c r="CCT445" s="268"/>
      <c r="CCU445" s="268"/>
      <c r="CCV445" s="268"/>
      <c r="CCW445" s="268"/>
      <c r="CCX445" s="268"/>
      <c r="CCY445" s="268"/>
      <c r="CCZ445" s="268"/>
      <c r="CDA445" s="268"/>
      <c r="CDB445" s="268"/>
      <c r="CDC445" s="268"/>
      <c r="CDD445" s="268"/>
      <c r="CDE445" s="268"/>
      <c r="CDF445" s="268"/>
      <c r="CDG445" s="268"/>
      <c r="CDH445" s="268"/>
      <c r="CDI445" s="268"/>
      <c r="CDJ445" s="268"/>
      <c r="CDK445" s="268"/>
      <c r="CDL445" s="268"/>
      <c r="CDM445" s="268"/>
      <c r="CDN445" s="268"/>
      <c r="CDO445" s="268"/>
      <c r="CDP445" s="268"/>
      <c r="CDQ445" s="268"/>
      <c r="CDR445" s="268"/>
      <c r="CDS445" s="268"/>
      <c r="CDT445" s="268"/>
      <c r="CDU445" s="268"/>
      <c r="CDV445" s="268"/>
      <c r="CDW445" s="268"/>
      <c r="CDX445" s="268"/>
      <c r="CDY445" s="268"/>
      <c r="CDZ445" s="268"/>
      <c r="CEA445" s="268"/>
      <c r="CEB445" s="268"/>
      <c r="CEC445" s="268"/>
      <c r="CED445" s="268"/>
      <c r="CEE445" s="268"/>
      <c r="CEF445" s="268"/>
      <c r="CEG445" s="268"/>
      <c r="CEH445" s="268"/>
      <c r="CEI445" s="268"/>
      <c r="CEJ445" s="268"/>
      <c r="CEK445" s="268"/>
      <c r="CEL445" s="268"/>
      <c r="CEM445" s="268"/>
      <c r="CEN445" s="268"/>
      <c r="CEO445" s="268"/>
      <c r="CEP445" s="268"/>
      <c r="CEQ445" s="268"/>
      <c r="CER445" s="268"/>
      <c r="CES445" s="268"/>
      <c r="CET445" s="268"/>
      <c r="CEU445" s="268"/>
      <c r="CEV445" s="268"/>
      <c r="CEW445" s="268"/>
      <c r="CEX445" s="268"/>
      <c r="CEY445" s="268"/>
      <c r="CEZ445" s="268"/>
      <c r="CFA445" s="268"/>
      <c r="CFB445" s="268"/>
      <c r="CFC445" s="268"/>
      <c r="CFD445" s="268"/>
      <c r="CFE445" s="268"/>
      <c r="CFF445" s="268"/>
      <c r="CFG445" s="268"/>
      <c r="CFH445" s="268"/>
      <c r="CFI445" s="268"/>
      <c r="CFJ445" s="268"/>
      <c r="CFK445" s="268"/>
      <c r="CFL445" s="268"/>
      <c r="CFM445" s="268"/>
      <c r="CFN445" s="268"/>
      <c r="CFO445" s="268"/>
      <c r="CFP445" s="268"/>
      <c r="CFQ445" s="268"/>
      <c r="CFR445" s="268"/>
      <c r="CFS445" s="268"/>
      <c r="CFT445" s="268"/>
      <c r="CFU445" s="268"/>
      <c r="CFV445" s="268"/>
      <c r="CFW445" s="268"/>
      <c r="CFX445" s="268"/>
      <c r="CFY445" s="268"/>
      <c r="CFZ445" s="268"/>
      <c r="CGA445" s="268"/>
      <c r="CGB445" s="268"/>
      <c r="CGC445" s="268"/>
      <c r="CGD445" s="268"/>
      <c r="CGE445" s="268"/>
      <c r="CGF445" s="268"/>
      <c r="CGG445" s="268"/>
      <c r="CGH445" s="268"/>
      <c r="CGI445" s="268"/>
      <c r="CGJ445" s="268"/>
      <c r="CGK445" s="268"/>
      <c r="CGL445" s="268"/>
      <c r="CGM445" s="268"/>
      <c r="CGN445" s="268"/>
      <c r="CGO445" s="268"/>
      <c r="CGP445" s="268"/>
      <c r="CGQ445" s="268"/>
      <c r="CGR445" s="268"/>
      <c r="CGS445" s="268"/>
      <c r="CGT445" s="268"/>
      <c r="CGU445" s="268"/>
      <c r="CGV445" s="268"/>
      <c r="CGW445" s="268"/>
      <c r="CGX445" s="268"/>
      <c r="CGY445" s="268"/>
      <c r="CGZ445" s="268"/>
      <c r="CHA445" s="268"/>
      <c r="CHB445" s="268"/>
      <c r="CHC445" s="268"/>
      <c r="CHD445" s="268"/>
      <c r="CHE445" s="268"/>
      <c r="CHF445" s="268"/>
      <c r="CHG445" s="268"/>
      <c r="CHH445" s="268"/>
      <c r="CHI445" s="268"/>
      <c r="CHJ445" s="268"/>
      <c r="CHK445" s="268"/>
      <c r="CHL445" s="268"/>
      <c r="CHM445" s="268"/>
      <c r="CHN445" s="268"/>
      <c r="CHO445" s="268"/>
      <c r="CHP445" s="268"/>
      <c r="CHQ445" s="268"/>
      <c r="CHR445" s="268"/>
      <c r="CHS445" s="268"/>
      <c r="CHT445" s="268"/>
      <c r="CHU445" s="268"/>
      <c r="CHV445" s="268"/>
      <c r="CHW445" s="268"/>
      <c r="CHX445" s="268"/>
      <c r="CHY445" s="268"/>
      <c r="CHZ445" s="268"/>
      <c r="CIA445" s="268"/>
      <c r="CIB445" s="268"/>
      <c r="CIC445" s="268"/>
      <c r="CID445" s="268"/>
      <c r="CIE445" s="268"/>
      <c r="CIF445" s="268"/>
      <c r="CIG445" s="268"/>
      <c r="CIH445" s="268"/>
      <c r="CII445" s="268"/>
      <c r="CIJ445" s="268"/>
      <c r="CIK445" s="268"/>
      <c r="CIL445" s="268"/>
      <c r="CIM445" s="268"/>
      <c r="CIN445" s="268"/>
      <c r="CIO445" s="268"/>
      <c r="CIP445" s="268"/>
      <c r="CIQ445" s="268"/>
      <c r="CIR445" s="268"/>
      <c r="CIS445" s="268"/>
      <c r="CIT445" s="268"/>
      <c r="CIU445" s="268"/>
      <c r="CIV445" s="268"/>
      <c r="CIW445" s="268"/>
      <c r="CIX445" s="268"/>
      <c r="CIY445" s="268"/>
      <c r="CIZ445" s="268"/>
      <c r="CJA445" s="268"/>
      <c r="CJB445" s="268"/>
      <c r="CJC445" s="268"/>
      <c r="CJD445" s="268"/>
      <c r="CJE445" s="268"/>
      <c r="CJF445" s="268"/>
      <c r="CJG445" s="268"/>
      <c r="CJH445" s="268"/>
      <c r="CJI445" s="268"/>
      <c r="CJJ445" s="268"/>
      <c r="CJK445" s="268"/>
      <c r="CJL445" s="268"/>
      <c r="CJM445" s="268"/>
      <c r="CJN445" s="268"/>
      <c r="CJO445" s="268"/>
      <c r="CJP445" s="268"/>
      <c r="CJQ445" s="268"/>
      <c r="CJR445" s="268"/>
      <c r="CJS445" s="268"/>
      <c r="CJT445" s="268"/>
      <c r="CJU445" s="268"/>
      <c r="CJV445" s="268"/>
      <c r="CJW445" s="268"/>
      <c r="CJX445" s="268"/>
      <c r="CJY445" s="268"/>
      <c r="CJZ445" s="268"/>
      <c r="CKA445" s="268"/>
      <c r="CKB445" s="268"/>
      <c r="CKC445" s="268"/>
      <c r="CKD445" s="268"/>
      <c r="CKE445" s="268"/>
      <c r="CKF445" s="268"/>
      <c r="CKG445" s="268"/>
      <c r="CKH445" s="268"/>
      <c r="CKI445" s="268"/>
      <c r="CKJ445" s="268"/>
      <c r="CKK445" s="268"/>
      <c r="CKL445" s="268"/>
      <c r="CKM445" s="268"/>
      <c r="CKN445" s="268"/>
      <c r="CKO445" s="268"/>
      <c r="CKP445" s="268"/>
      <c r="CKQ445" s="268"/>
      <c r="CKR445" s="268"/>
      <c r="CKS445" s="268"/>
      <c r="CKT445" s="268"/>
      <c r="CKU445" s="268"/>
      <c r="CKV445" s="268"/>
      <c r="CKW445" s="268"/>
      <c r="CKX445" s="268"/>
      <c r="CKY445" s="268"/>
      <c r="CKZ445" s="268"/>
      <c r="CLA445" s="268"/>
      <c r="CLB445" s="268"/>
      <c r="CLC445" s="268"/>
      <c r="CLD445" s="268"/>
      <c r="CLE445" s="268"/>
      <c r="CLF445" s="268"/>
      <c r="CLG445" s="268"/>
      <c r="CLH445" s="268"/>
      <c r="CLI445" s="268"/>
      <c r="CLJ445" s="268"/>
      <c r="CLK445" s="268"/>
      <c r="CLL445" s="268"/>
      <c r="CLM445" s="268"/>
      <c r="CLN445" s="268"/>
      <c r="CLO445" s="268"/>
      <c r="CLP445" s="268"/>
      <c r="CLQ445" s="268"/>
      <c r="CLR445" s="268"/>
      <c r="CLS445" s="268"/>
      <c r="CLT445" s="268"/>
      <c r="CLU445" s="268"/>
      <c r="CLV445" s="268"/>
      <c r="CLW445" s="268"/>
      <c r="CLX445" s="268"/>
      <c r="CLY445" s="268"/>
      <c r="CLZ445" s="268"/>
      <c r="CMA445" s="268"/>
      <c r="CMB445" s="268"/>
      <c r="CMC445" s="268"/>
      <c r="CMD445" s="268"/>
      <c r="CME445" s="268"/>
      <c r="CMF445" s="268"/>
      <c r="CMG445" s="268"/>
      <c r="CMH445" s="268"/>
      <c r="CMI445" s="268"/>
      <c r="CMJ445" s="268"/>
      <c r="CMK445" s="268"/>
      <c r="CML445" s="268"/>
      <c r="CMM445" s="268"/>
      <c r="CMN445" s="268"/>
      <c r="CMO445" s="268"/>
      <c r="CMP445" s="268"/>
      <c r="CMQ445" s="268"/>
      <c r="CMR445" s="268"/>
      <c r="CMS445" s="268"/>
      <c r="CMT445" s="268"/>
      <c r="CMU445" s="268"/>
      <c r="CMV445" s="268"/>
      <c r="CMW445" s="268"/>
      <c r="CMX445" s="268"/>
      <c r="CMY445" s="268"/>
      <c r="CMZ445" s="268"/>
      <c r="CNA445" s="268"/>
      <c r="CNB445" s="268"/>
      <c r="CNC445" s="268"/>
      <c r="CND445" s="268"/>
      <c r="CNE445" s="268"/>
      <c r="CNF445" s="268"/>
      <c r="CNG445" s="268"/>
      <c r="CNH445" s="268"/>
      <c r="CNI445" s="268"/>
      <c r="CNJ445" s="268"/>
      <c r="CNK445" s="268"/>
      <c r="CNL445" s="268"/>
      <c r="CNM445" s="268"/>
      <c r="CNN445" s="268"/>
      <c r="CNO445" s="268"/>
      <c r="CNP445" s="268"/>
      <c r="CNQ445" s="268"/>
      <c r="CNR445" s="268"/>
      <c r="CNS445" s="268"/>
      <c r="CNT445" s="268"/>
      <c r="CNU445" s="268"/>
      <c r="CNV445" s="268"/>
      <c r="CNW445" s="268"/>
      <c r="CNX445" s="268"/>
      <c r="CNY445" s="268"/>
      <c r="CNZ445" s="268"/>
      <c r="COA445" s="268"/>
      <c r="COB445" s="268"/>
      <c r="COC445" s="268"/>
      <c r="COD445" s="268"/>
      <c r="COE445" s="268"/>
      <c r="COF445" s="268"/>
      <c r="COG445" s="268"/>
      <c r="COH445" s="268"/>
      <c r="COI445" s="268"/>
      <c r="COJ445" s="268"/>
      <c r="COK445" s="268"/>
      <c r="COL445" s="268"/>
      <c r="COM445" s="268"/>
      <c r="CON445" s="268"/>
      <c r="COO445" s="268"/>
      <c r="COP445" s="268"/>
      <c r="COQ445" s="268"/>
      <c r="COR445" s="268"/>
      <c r="COS445" s="268"/>
      <c r="COT445" s="268"/>
      <c r="COU445" s="268"/>
      <c r="COV445" s="268"/>
      <c r="COW445" s="268"/>
      <c r="COX445" s="268"/>
      <c r="COY445" s="268"/>
      <c r="COZ445" s="268"/>
      <c r="CPA445" s="268"/>
      <c r="CPB445" s="268"/>
      <c r="CPC445" s="268"/>
      <c r="CPD445" s="268"/>
      <c r="CPE445" s="268"/>
      <c r="CPF445" s="268"/>
      <c r="CPG445" s="268"/>
      <c r="CPH445" s="268"/>
      <c r="CPI445" s="268"/>
      <c r="CPJ445" s="268"/>
      <c r="CPK445" s="268"/>
      <c r="CPL445" s="268"/>
      <c r="CPM445" s="268"/>
      <c r="CPN445" s="268"/>
      <c r="CPO445" s="268"/>
      <c r="CPP445" s="268"/>
      <c r="CPQ445" s="268"/>
      <c r="CPR445" s="268"/>
      <c r="CPS445" s="268"/>
      <c r="CPT445" s="268"/>
      <c r="CPU445" s="268"/>
      <c r="CPV445" s="268"/>
      <c r="CPW445" s="268"/>
      <c r="CPX445" s="268"/>
      <c r="CPY445" s="268"/>
      <c r="CPZ445" s="268"/>
      <c r="CQA445" s="268"/>
      <c r="CQB445" s="268"/>
      <c r="CQC445" s="268"/>
      <c r="CQD445" s="268"/>
      <c r="CQE445" s="268"/>
      <c r="CQF445" s="268"/>
      <c r="CQG445" s="268"/>
      <c r="CQH445" s="268"/>
      <c r="CQI445" s="268"/>
      <c r="CQJ445" s="268"/>
      <c r="CQK445" s="268"/>
      <c r="CQL445" s="268"/>
      <c r="CQM445" s="268"/>
      <c r="CQN445" s="268"/>
      <c r="CQO445" s="268"/>
      <c r="CQP445" s="268"/>
      <c r="CQQ445" s="268"/>
      <c r="CQR445" s="268"/>
      <c r="CQS445" s="268"/>
      <c r="CQT445" s="268"/>
      <c r="CQU445" s="268"/>
      <c r="CQV445" s="268"/>
      <c r="CQW445" s="268"/>
      <c r="CQX445" s="268"/>
      <c r="CQY445" s="268"/>
      <c r="CQZ445" s="268"/>
      <c r="CRA445" s="268"/>
      <c r="CRB445" s="268"/>
      <c r="CRC445" s="268"/>
      <c r="CRD445" s="268"/>
      <c r="CRE445" s="268"/>
      <c r="CRF445" s="268"/>
      <c r="CRG445" s="268"/>
      <c r="CRH445" s="268"/>
      <c r="CRI445" s="268"/>
      <c r="CRJ445" s="268"/>
      <c r="CRK445" s="268"/>
      <c r="CRL445" s="268"/>
      <c r="CRM445" s="268"/>
      <c r="CRN445" s="268"/>
      <c r="CRO445" s="268"/>
      <c r="CRP445" s="268"/>
      <c r="CRQ445" s="268"/>
      <c r="CRR445" s="268"/>
      <c r="CRS445" s="268"/>
      <c r="CRT445" s="268"/>
      <c r="CRU445" s="268"/>
      <c r="CRV445" s="268"/>
      <c r="CRW445" s="268"/>
      <c r="CRX445" s="268"/>
      <c r="CRY445" s="268"/>
      <c r="CRZ445" s="268"/>
      <c r="CSA445" s="268"/>
      <c r="CSB445" s="268"/>
      <c r="CSC445" s="268"/>
      <c r="CSD445" s="268"/>
      <c r="CSE445" s="268"/>
      <c r="CSF445" s="268"/>
      <c r="CSG445" s="268"/>
      <c r="CSH445" s="268"/>
      <c r="CSI445" s="268"/>
      <c r="CSJ445" s="268"/>
      <c r="CSK445" s="268"/>
      <c r="CSL445" s="268"/>
      <c r="CSM445" s="268"/>
      <c r="CSN445" s="268"/>
      <c r="CSO445" s="268"/>
      <c r="CSP445" s="268"/>
      <c r="CSQ445" s="268"/>
      <c r="CSR445" s="268"/>
      <c r="CSS445" s="268"/>
      <c r="CST445" s="268"/>
      <c r="CSU445" s="268"/>
      <c r="CSV445" s="268"/>
      <c r="CSW445" s="268"/>
      <c r="CSX445" s="268"/>
      <c r="CSY445" s="268"/>
      <c r="CSZ445" s="268"/>
      <c r="CTA445" s="268"/>
      <c r="CTB445" s="268"/>
      <c r="CTC445" s="268"/>
      <c r="CTD445" s="268"/>
      <c r="CTE445" s="268"/>
      <c r="CTF445" s="268"/>
      <c r="CTG445" s="268"/>
      <c r="CTH445" s="268"/>
      <c r="CTI445" s="268"/>
      <c r="CTJ445" s="268"/>
      <c r="CTK445" s="268"/>
      <c r="CTL445" s="268"/>
      <c r="CTM445" s="268"/>
      <c r="CTN445" s="268"/>
      <c r="CTO445" s="268"/>
      <c r="CTP445" s="268"/>
      <c r="CTQ445" s="268"/>
      <c r="CTR445" s="268"/>
      <c r="CTS445" s="268"/>
      <c r="CTT445" s="268"/>
      <c r="CTU445" s="268"/>
      <c r="CTV445" s="268"/>
      <c r="CTW445" s="268"/>
      <c r="CTX445" s="268"/>
      <c r="CTY445" s="268"/>
      <c r="CTZ445" s="268"/>
      <c r="CUA445" s="268"/>
      <c r="CUB445" s="268"/>
      <c r="CUC445" s="268"/>
      <c r="CUD445" s="268"/>
      <c r="CUE445" s="268"/>
      <c r="CUF445" s="268"/>
      <c r="CUG445" s="268"/>
      <c r="CUH445" s="268"/>
      <c r="CUI445" s="268"/>
      <c r="CUJ445" s="268"/>
      <c r="CUK445" s="268"/>
      <c r="CUL445" s="268"/>
      <c r="CUM445" s="268"/>
      <c r="CUN445" s="268"/>
      <c r="CUO445" s="268"/>
      <c r="CUP445" s="268"/>
      <c r="CUQ445" s="268"/>
      <c r="CUR445" s="268"/>
      <c r="CUS445" s="268"/>
      <c r="CUT445" s="268"/>
      <c r="CUU445" s="268"/>
      <c r="CUV445" s="268"/>
      <c r="CUW445" s="268"/>
      <c r="CUX445" s="268"/>
      <c r="CUY445" s="268"/>
      <c r="CUZ445" s="268"/>
      <c r="CVA445" s="268"/>
      <c r="CVB445" s="268"/>
      <c r="CVC445" s="268"/>
      <c r="CVD445" s="268"/>
      <c r="CVE445" s="268"/>
      <c r="CVF445" s="268"/>
      <c r="CVG445" s="268"/>
      <c r="CVH445" s="268"/>
      <c r="CVI445" s="268"/>
      <c r="CVJ445" s="268"/>
      <c r="CVK445" s="268"/>
      <c r="CVL445" s="268"/>
      <c r="CVM445" s="268"/>
      <c r="CVN445" s="268"/>
      <c r="CVO445" s="268"/>
      <c r="CVP445" s="268"/>
      <c r="CVQ445" s="268"/>
      <c r="CVR445" s="268"/>
      <c r="CVS445" s="268"/>
      <c r="CVT445" s="268"/>
      <c r="CVU445" s="268"/>
      <c r="CVV445" s="268"/>
      <c r="CVW445" s="268"/>
      <c r="CVX445" s="268"/>
      <c r="CVY445" s="268"/>
      <c r="CVZ445" s="268"/>
      <c r="CWA445" s="268"/>
      <c r="CWB445" s="268"/>
      <c r="CWC445" s="268"/>
      <c r="CWD445" s="268"/>
      <c r="CWE445" s="268"/>
      <c r="CWF445" s="268"/>
      <c r="CWG445" s="268"/>
      <c r="CWH445" s="268"/>
      <c r="CWI445" s="268"/>
      <c r="CWJ445" s="268"/>
      <c r="CWK445" s="268"/>
      <c r="CWL445" s="268"/>
      <c r="CWM445" s="268"/>
      <c r="CWN445" s="268"/>
      <c r="CWO445" s="268"/>
      <c r="CWP445" s="268"/>
      <c r="CWQ445" s="268"/>
      <c r="CWR445" s="268"/>
      <c r="CWS445" s="268"/>
      <c r="CWT445" s="268"/>
      <c r="CWU445" s="268"/>
      <c r="CWV445" s="268"/>
      <c r="CWW445" s="268"/>
      <c r="CWX445" s="268"/>
      <c r="CWY445" s="268"/>
      <c r="CWZ445" s="268"/>
      <c r="CXA445" s="268"/>
      <c r="CXB445" s="268"/>
      <c r="CXC445" s="268"/>
      <c r="CXD445" s="268"/>
      <c r="CXE445" s="268"/>
      <c r="CXF445" s="268"/>
      <c r="CXG445" s="268"/>
      <c r="CXH445" s="268"/>
      <c r="CXI445" s="268"/>
      <c r="CXJ445" s="268"/>
      <c r="CXK445" s="268"/>
      <c r="CXL445" s="268"/>
      <c r="CXM445" s="268"/>
      <c r="CXN445" s="268"/>
      <c r="CXO445" s="268"/>
      <c r="CXP445" s="268"/>
      <c r="CXQ445" s="268"/>
      <c r="CXR445" s="268"/>
      <c r="CXS445" s="268"/>
      <c r="CXT445" s="268"/>
      <c r="CXU445" s="268"/>
      <c r="CXV445" s="268"/>
      <c r="CXW445" s="268"/>
      <c r="CXX445" s="268"/>
      <c r="CXY445" s="268"/>
      <c r="CXZ445" s="268"/>
      <c r="CYA445" s="268"/>
      <c r="CYB445" s="268"/>
      <c r="CYC445" s="268"/>
      <c r="CYD445" s="268"/>
      <c r="CYE445" s="268"/>
      <c r="CYF445" s="268"/>
      <c r="CYG445" s="268"/>
      <c r="CYH445" s="268"/>
      <c r="CYI445" s="268"/>
      <c r="CYJ445" s="268"/>
      <c r="CYK445" s="268"/>
      <c r="CYL445" s="268"/>
      <c r="CYM445" s="268"/>
      <c r="CYN445" s="268"/>
      <c r="CYO445" s="268"/>
      <c r="CYP445" s="268"/>
      <c r="CYQ445" s="268"/>
      <c r="CYR445" s="268"/>
      <c r="CYS445" s="268"/>
      <c r="CYT445" s="268"/>
      <c r="CYU445" s="268"/>
      <c r="CYV445" s="268"/>
      <c r="CYW445" s="268"/>
      <c r="CYX445" s="268"/>
      <c r="CYY445" s="268"/>
      <c r="CYZ445" s="268"/>
      <c r="CZA445" s="268"/>
      <c r="CZB445" s="268"/>
      <c r="CZC445" s="268"/>
      <c r="CZD445" s="268"/>
      <c r="CZE445" s="268"/>
      <c r="CZF445" s="268"/>
      <c r="CZG445" s="268"/>
      <c r="CZH445" s="268"/>
      <c r="CZI445" s="268"/>
      <c r="CZJ445" s="268"/>
      <c r="CZK445" s="268"/>
      <c r="CZL445" s="268"/>
      <c r="CZM445" s="268"/>
      <c r="CZN445" s="268"/>
      <c r="CZO445" s="268"/>
      <c r="CZP445" s="268"/>
      <c r="CZQ445" s="268"/>
      <c r="CZR445" s="268"/>
      <c r="CZS445" s="268"/>
      <c r="CZT445" s="268"/>
      <c r="CZU445" s="268"/>
      <c r="CZV445" s="268"/>
      <c r="CZW445" s="268"/>
      <c r="CZX445" s="268"/>
      <c r="CZY445" s="268"/>
      <c r="CZZ445" s="268"/>
      <c r="DAA445" s="268"/>
      <c r="DAB445" s="268"/>
      <c r="DAC445" s="268"/>
      <c r="DAD445" s="268"/>
      <c r="DAE445" s="268"/>
      <c r="DAF445" s="268"/>
      <c r="DAG445" s="268"/>
      <c r="DAH445" s="268"/>
      <c r="DAI445" s="268"/>
      <c r="DAJ445" s="268"/>
      <c r="DAK445" s="268"/>
      <c r="DAL445" s="268"/>
      <c r="DAM445" s="268"/>
      <c r="DAN445" s="268"/>
      <c r="DAO445" s="268"/>
      <c r="DAP445" s="268"/>
      <c r="DAQ445" s="268"/>
      <c r="DAR445" s="268"/>
      <c r="DAS445" s="268"/>
      <c r="DAT445" s="268"/>
      <c r="DAU445" s="268"/>
      <c r="DAV445" s="268"/>
      <c r="DAW445" s="268"/>
      <c r="DAX445" s="268"/>
      <c r="DAY445" s="268"/>
      <c r="DAZ445" s="268"/>
      <c r="DBA445" s="268"/>
      <c r="DBB445" s="268"/>
      <c r="DBC445" s="268"/>
      <c r="DBD445" s="268"/>
      <c r="DBE445" s="268"/>
      <c r="DBF445" s="268"/>
      <c r="DBG445" s="268"/>
      <c r="DBH445" s="268"/>
      <c r="DBI445" s="268"/>
      <c r="DBJ445" s="268"/>
      <c r="DBK445" s="268"/>
      <c r="DBL445" s="268"/>
      <c r="DBM445" s="268"/>
      <c r="DBN445" s="268"/>
      <c r="DBO445" s="268"/>
      <c r="DBP445" s="268"/>
      <c r="DBQ445" s="268"/>
      <c r="DBR445" s="268"/>
      <c r="DBS445" s="268"/>
      <c r="DBT445" s="268"/>
      <c r="DBU445" s="268"/>
      <c r="DBV445" s="268"/>
      <c r="DBW445" s="268"/>
      <c r="DBX445" s="268"/>
      <c r="DBY445" s="268"/>
      <c r="DBZ445" s="268"/>
      <c r="DCA445" s="268"/>
      <c r="DCB445" s="268"/>
      <c r="DCC445" s="268"/>
      <c r="DCD445" s="268"/>
      <c r="DCE445" s="268"/>
      <c r="DCF445" s="268"/>
      <c r="DCG445" s="268"/>
      <c r="DCH445" s="268"/>
      <c r="DCI445" s="268"/>
      <c r="DCJ445" s="268"/>
      <c r="DCK445" s="268"/>
      <c r="DCL445" s="268"/>
      <c r="DCM445" s="268"/>
      <c r="DCN445" s="268"/>
      <c r="DCO445" s="268"/>
      <c r="DCP445" s="268"/>
      <c r="DCQ445" s="268"/>
      <c r="DCR445" s="268"/>
      <c r="DCS445" s="268"/>
      <c r="DCT445" s="268"/>
      <c r="DCU445" s="268"/>
      <c r="DCV445" s="268"/>
      <c r="DCW445" s="268"/>
      <c r="DCX445" s="268"/>
      <c r="DCY445" s="268"/>
      <c r="DCZ445" s="268"/>
      <c r="DDA445" s="268"/>
      <c r="DDB445" s="268"/>
      <c r="DDC445" s="268"/>
      <c r="DDD445" s="268"/>
      <c r="DDE445" s="268"/>
      <c r="DDF445" s="268"/>
      <c r="DDG445" s="268"/>
      <c r="DDH445" s="268"/>
      <c r="DDI445" s="268"/>
      <c r="DDJ445" s="268"/>
      <c r="DDK445" s="268"/>
      <c r="DDL445" s="268"/>
      <c r="DDM445" s="268"/>
      <c r="DDN445" s="268"/>
      <c r="DDO445" s="268"/>
      <c r="DDP445" s="268"/>
      <c r="DDQ445" s="268"/>
      <c r="DDR445" s="268"/>
      <c r="DDS445" s="268"/>
      <c r="DDT445" s="268"/>
      <c r="DDU445" s="268"/>
      <c r="DDV445" s="268"/>
      <c r="DDW445" s="268"/>
      <c r="DDX445" s="268"/>
      <c r="DDY445" s="268"/>
      <c r="DDZ445" s="268"/>
      <c r="DEA445" s="268"/>
      <c r="DEB445" s="268"/>
      <c r="DEC445" s="268"/>
      <c r="DED445" s="268"/>
      <c r="DEE445" s="268"/>
      <c r="DEF445" s="268"/>
      <c r="DEG445" s="268"/>
      <c r="DEH445" s="268"/>
      <c r="DEI445" s="268"/>
      <c r="DEJ445" s="268"/>
      <c r="DEK445" s="268"/>
      <c r="DEL445" s="268"/>
      <c r="DEM445" s="268"/>
      <c r="DEN445" s="268"/>
      <c r="DEO445" s="268"/>
      <c r="DEP445" s="268"/>
      <c r="DEQ445" s="268"/>
      <c r="DER445" s="268"/>
      <c r="DES445" s="268"/>
      <c r="DET445" s="268"/>
      <c r="DEU445" s="268"/>
      <c r="DEV445" s="268"/>
      <c r="DEW445" s="268"/>
      <c r="DEX445" s="268"/>
      <c r="DEY445" s="268"/>
      <c r="DEZ445" s="268"/>
      <c r="DFA445" s="268"/>
      <c r="DFB445" s="268"/>
      <c r="DFC445" s="268"/>
      <c r="DFD445" s="268"/>
      <c r="DFE445" s="268"/>
      <c r="DFF445" s="268"/>
      <c r="DFG445" s="268"/>
      <c r="DFH445" s="268"/>
      <c r="DFI445" s="268"/>
      <c r="DFJ445" s="268"/>
      <c r="DFK445" s="268"/>
      <c r="DFL445" s="268"/>
      <c r="DFM445" s="268"/>
      <c r="DFN445" s="268"/>
      <c r="DFO445" s="268"/>
      <c r="DFP445" s="268"/>
      <c r="DFQ445" s="268"/>
      <c r="DFR445" s="268"/>
      <c r="DFS445" s="268"/>
      <c r="DFT445" s="268"/>
      <c r="DFU445" s="268"/>
      <c r="DFV445" s="268"/>
      <c r="DFW445" s="268"/>
      <c r="DFX445" s="268"/>
      <c r="DFY445" s="268"/>
      <c r="DFZ445" s="268"/>
      <c r="DGA445" s="268"/>
      <c r="DGB445" s="268"/>
      <c r="DGC445" s="268"/>
      <c r="DGD445" s="268"/>
      <c r="DGE445" s="268"/>
      <c r="DGF445" s="268"/>
      <c r="DGG445" s="268"/>
      <c r="DGH445" s="268"/>
      <c r="DGI445" s="268"/>
      <c r="DGJ445" s="268"/>
      <c r="DGK445" s="268"/>
      <c r="DGL445" s="268"/>
      <c r="DGM445" s="268"/>
      <c r="DGN445" s="268"/>
      <c r="DGO445" s="268"/>
      <c r="DGP445" s="268"/>
      <c r="DGQ445" s="268"/>
      <c r="DGR445" s="268"/>
      <c r="DGS445" s="268"/>
      <c r="DGT445" s="268"/>
      <c r="DGU445" s="268"/>
      <c r="DGV445" s="268"/>
      <c r="DGW445" s="268"/>
      <c r="DGX445" s="268"/>
      <c r="DGY445" s="268"/>
      <c r="DGZ445" s="268"/>
      <c r="DHA445" s="268"/>
      <c r="DHB445" s="268"/>
      <c r="DHC445" s="268"/>
      <c r="DHD445" s="268"/>
      <c r="DHE445" s="268"/>
      <c r="DHF445" s="268"/>
      <c r="DHG445" s="268"/>
      <c r="DHH445" s="268"/>
      <c r="DHI445" s="268"/>
      <c r="DHJ445" s="268"/>
      <c r="DHK445" s="268"/>
      <c r="DHL445" s="268"/>
      <c r="DHM445" s="268"/>
      <c r="DHN445" s="268"/>
      <c r="DHO445" s="268"/>
      <c r="DHP445" s="268"/>
      <c r="DHQ445" s="268"/>
      <c r="DHR445" s="268"/>
      <c r="DHS445" s="268"/>
      <c r="DHT445" s="268"/>
      <c r="DHU445" s="268"/>
      <c r="DHV445" s="268"/>
      <c r="DHW445" s="268"/>
      <c r="DHX445" s="268"/>
      <c r="DHY445" s="268"/>
      <c r="DHZ445" s="268"/>
      <c r="DIA445" s="268"/>
      <c r="DIB445" s="268"/>
      <c r="DIC445" s="268"/>
      <c r="DID445" s="268"/>
      <c r="DIE445" s="268"/>
      <c r="DIF445" s="268"/>
      <c r="DIG445" s="268"/>
      <c r="DIH445" s="268"/>
      <c r="DII445" s="268"/>
      <c r="DIJ445" s="268"/>
      <c r="DIK445" s="268"/>
      <c r="DIL445" s="268"/>
      <c r="DIM445" s="268"/>
      <c r="DIN445" s="268"/>
      <c r="DIO445" s="268"/>
      <c r="DIP445" s="268"/>
      <c r="DIQ445" s="268"/>
      <c r="DIR445" s="268"/>
      <c r="DIS445" s="268"/>
      <c r="DIT445" s="268"/>
      <c r="DIU445" s="268"/>
      <c r="DIV445" s="268"/>
      <c r="DIW445" s="268"/>
      <c r="DIX445" s="268"/>
      <c r="DIY445" s="268"/>
      <c r="DIZ445" s="268"/>
      <c r="DJA445" s="268"/>
      <c r="DJB445" s="268"/>
      <c r="DJC445" s="268"/>
      <c r="DJD445" s="268"/>
      <c r="DJE445" s="268"/>
      <c r="DJF445" s="268"/>
      <c r="DJG445" s="268"/>
      <c r="DJH445" s="268"/>
      <c r="DJI445" s="268"/>
      <c r="DJJ445" s="268"/>
      <c r="DJK445" s="268"/>
      <c r="DJL445" s="268"/>
      <c r="DJM445" s="268"/>
      <c r="DJN445" s="268"/>
      <c r="DJO445" s="268"/>
      <c r="DJP445" s="268"/>
      <c r="DJQ445" s="268"/>
      <c r="DJR445" s="268"/>
      <c r="DJS445" s="268"/>
      <c r="DJT445" s="268"/>
      <c r="DJU445" s="268"/>
      <c r="DJV445" s="268"/>
      <c r="DJW445" s="268"/>
      <c r="DJX445" s="268"/>
      <c r="DJY445" s="268"/>
      <c r="DJZ445" s="268"/>
      <c r="DKA445" s="268"/>
      <c r="DKB445" s="268"/>
      <c r="DKC445" s="268"/>
      <c r="DKD445" s="268"/>
      <c r="DKE445" s="268"/>
      <c r="DKF445" s="268"/>
      <c r="DKG445" s="268"/>
      <c r="DKH445" s="268"/>
      <c r="DKI445" s="268"/>
      <c r="DKJ445" s="268"/>
      <c r="DKK445" s="268"/>
      <c r="DKL445" s="268"/>
      <c r="DKM445" s="268"/>
      <c r="DKN445" s="268"/>
      <c r="DKO445" s="268"/>
      <c r="DKP445" s="268"/>
      <c r="DKQ445" s="268"/>
      <c r="DKR445" s="268"/>
      <c r="DKS445" s="268"/>
      <c r="DKT445" s="268"/>
      <c r="DKU445" s="268"/>
      <c r="DKV445" s="268"/>
      <c r="DKW445" s="268"/>
      <c r="DKX445" s="268"/>
      <c r="DKY445" s="268"/>
      <c r="DKZ445" s="268"/>
      <c r="DLA445" s="268"/>
      <c r="DLB445" s="268"/>
      <c r="DLC445" s="268"/>
      <c r="DLD445" s="268"/>
      <c r="DLE445" s="268"/>
      <c r="DLF445" s="268"/>
      <c r="DLG445" s="268"/>
      <c r="DLH445" s="268"/>
      <c r="DLI445" s="268"/>
      <c r="DLJ445" s="268"/>
      <c r="DLK445" s="268"/>
      <c r="DLL445" s="268"/>
      <c r="DLM445" s="268"/>
      <c r="DLN445" s="268"/>
      <c r="DLO445" s="268"/>
      <c r="DLP445" s="268"/>
      <c r="DLQ445" s="268"/>
      <c r="DLR445" s="268"/>
      <c r="DLS445" s="268"/>
      <c r="DLT445" s="268"/>
      <c r="DLU445" s="268"/>
      <c r="DLV445" s="268"/>
      <c r="DLW445" s="268"/>
      <c r="DLX445" s="268"/>
      <c r="DLY445" s="268"/>
      <c r="DLZ445" s="268"/>
      <c r="DMA445" s="268"/>
      <c r="DMB445" s="268"/>
      <c r="DMC445" s="268"/>
      <c r="DMD445" s="268"/>
      <c r="DME445" s="268"/>
      <c r="DMF445" s="268"/>
      <c r="DMG445" s="268"/>
      <c r="DMH445" s="268"/>
      <c r="DMI445" s="268"/>
      <c r="DMJ445" s="268"/>
      <c r="DMK445" s="268"/>
      <c r="DML445" s="268"/>
      <c r="DMM445" s="268"/>
      <c r="DMN445" s="268"/>
      <c r="DMO445" s="268"/>
      <c r="DMP445" s="268"/>
      <c r="DMQ445" s="268"/>
      <c r="DMR445" s="268"/>
      <c r="DMS445" s="268"/>
      <c r="DMT445" s="268"/>
      <c r="DMU445" s="268"/>
      <c r="DMV445" s="268"/>
      <c r="DMW445" s="268"/>
      <c r="DMX445" s="268"/>
      <c r="DMY445" s="268"/>
      <c r="DMZ445" s="268"/>
      <c r="DNA445" s="268"/>
      <c r="DNB445" s="268"/>
      <c r="DNC445" s="268"/>
      <c r="DND445" s="268"/>
      <c r="DNE445" s="268"/>
      <c r="DNF445" s="268"/>
      <c r="DNG445" s="268"/>
      <c r="DNH445" s="268"/>
      <c r="DNI445" s="268"/>
      <c r="DNJ445" s="268"/>
      <c r="DNK445" s="268"/>
      <c r="DNL445" s="268"/>
      <c r="DNM445" s="268"/>
      <c r="DNN445" s="268"/>
      <c r="DNO445" s="268"/>
      <c r="DNP445" s="268"/>
      <c r="DNQ445" s="268"/>
      <c r="DNR445" s="268"/>
      <c r="DNS445" s="268"/>
      <c r="DNT445" s="268"/>
      <c r="DNU445" s="268"/>
      <c r="DNV445" s="268"/>
      <c r="DNW445" s="268"/>
      <c r="DNX445" s="268"/>
      <c r="DNY445" s="268"/>
      <c r="DNZ445" s="268"/>
      <c r="DOA445" s="268"/>
      <c r="DOB445" s="268"/>
      <c r="DOC445" s="268"/>
      <c r="DOD445" s="268"/>
      <c r="DOE445" s="268"/>
      <c r="DOF445" s="268"/>
      <c r="DOG445" s="268"/>
      <c r="DOH445" s="268"/>
      <c r="DOI445" s="268"/>
      <c r="DOJ445" s="268"/>
      <c r="DOK445" s="268"/>
      <c r="DOL445" s="268"/>
      <c r="DOM445" s="268"/>
      <c r="DON445" s="268"/>
      <c r="DOO445" s="268"/>
      <c r="DOP445" s="268"/>
      <c r="DOQ445" s="268"/>
      <c r="DOR445" s="268"/>
      <c r="DOS445" s="268"/>
      <c r="DOT445" s="268"/>
      <c r="DOU445" s="268"/>
      <c r="DOV445" s="268"/>
      <c r="DOW445" s="268"/>
      <c r="DOX445" s="268"/>
      <c r="DOY445" s="268"/>
      <c r="DOZ445" s="268"/>
      <c r="DPA445" s="268"/>
      <c r="DPB445" s="268"/>
      <c r="DPC445" s="268"/>
      <c r="DPD445" s="268"/>
      <c r="DPE445" s="268"/>
      <c r="DPF445" s="268"/>
      <c r="DPG445" s="268"/>
      <c r="DPH445" s="268"/>
      <c r="DPI445" s="268"/>
      <c r="DPJ445" s="268"/>
      <c r="DPK445" s="268"/>
      <c r="DPL445" s="268"/>
      <c r="DPM445" s="268"/>
      <c r="DPN445" s="268"/>
      <c r="DPO445" s="268"/>
      <c r="DPP445" s="268"/>
      <c r="DPQ445" s="268"/>
      <c r="DPR445" s="268"/>
      <c r="DPS445" s="268"/>
      <c r="DPT445" s="268"/>
      <c r="DPU445" s="268"/>
      <c r="DPV445" s="268"/>
      <c r="DPW445" s="268"/>
      <c r="DPX445" s="268"/>
      <c r="DPY445" s="268"/>
      <c r="DPZ445" s="268"/>
      <c r="DQA445" s="268"/>
      <c r="DQB445" s="268"/>
      <c r="DQC445" s="268"/>
      <c r="DQD445" s="268"/>
      <c r="DQE445" s="268"/>
      <c r="DQF445" s="268"/>
      <c r="DQG445" s="268"/>
      <c r="DQH445" s="268"/>
      <c r="DQI445" s="268"/>
      <c r="DQJ445" s="268"/>
      <c r="DQK445" s="268"/>
      <c r="DQL445" s="268"/>
      <c r="DQM445" s="268"/>
      <c r="DQN445" s="268"/>
      <c r="DQO445" s="268"/>
      <c r="DQP445" s="268"/>
      <c r="DQQ445" s="268"/>
      <c r="DQR445" s="268"/>
      <c r="DQS445" s="268"/>
      <c r="DQT445" s="268"/>
      <c r="DQU445" s="268"/>
      <c r="DQV445" s="268"/>
      <c r="DQW445" s="268"/>
      <c r="DQX445" s="268"/>
      <c r="DQY445" s="268"/>
      <c r="DQZ445" s="268"/>
      <c r="DRA445" s="268"/>
      <c r="DRB445" s="268"/>
      <c r="DRC445" s="268"/>
      <c r="DRD445" s="268"/>
      <c r="DRE445" s="268"/>
      <c r="DRF445" s="268"/>
      <c r="DRG445" s="268"/>
      <c r="DRH445" s="268"/>
      <c r="DRI445" s="268"/>
      <c r="DRJ445" s="268"/>
      <c r="DRK445" s="268"/>
      <c r="DRL445" s="268"/>
      <c r="DRM445" s="268"/>
      <c r="DRN445" s="268"/>
      <c r="DRO445" s="268"/>
      <c r="DRP445" s="268"/>
      <c r="DRQ445" s="268"/>
      <c r="DRR445" s="268"/>
      <c r="DRS445" s="268"/>
      <c r="DRT445" s="268"/>
      <c r="DRU445" s="268"/>
      <c r="DRV445" s="268"/>
      <c r="DRW445" s="268"/>
      <c r="DRX445" s="268"/>
      <c r="DRY445" s="268"/>
      <c r="DRZ445" s="268"/>
      <c r="DSA445" s="268"/>
      <c r="DSB445" s="268"/>
      <c r="DSC445" s="268"/>
      <c r="DSD445" s="268"/>
      <c r="DSE445" s="268"/>
      <c r="DSF445" s="268"/>
      <c r="DSG445" s="268"/>
      <c r="DSH445" s="268"/>
      <c r="DSI445" s="268"/>
      <c r="DSJ445" s="268"/>
      <c r="DSK445" s="268"/>
      <c r="DSL445" s="268"/>
      <c r="DSM445" s="268"/>
      <c r="DSN445" s="268"/>
      <c r="DSO445" s="268"/>
      <c r="DSP445" s="268"/>
      <c r="DSQ445" s="268"/>
      <c r="DSR445" s="268"/>
      <c r="DSS445" s="268"/>
      <c r="DST445" s="268"/>
      <c r="DSU445" s="268"/>
      <c r="DSV445" s="268"/>
      <c r="DSW445" s="268"/>
      <c r="DSX445" s="268"/>
      <c r="DSY445" s="268"/>
      <c r="DSZ445" s="268"/>
      <c r="DTA445" s="268"/>
      <c r="DTB445" s="268"/>
      <c r="DTC445" s="268"/>
      <c r="DTD445" s="268"/>
      <c r="DTE445" s="268"/>
      <c r="DTF445" s="268"/>
      <c r="DTG445" s="268"/>
      <c r="DTH445" s="268"/>
      <c r="DTI445" s="268"/>
      <c r="DTJ445" s="268"/>
      <c r="DTK445" s="268"/>
      <c r="DTL445" s="268"/>
      <c r="DTM445" s="268"/>
      <c r="DTN445" s="268"/>
      <c r="DTO445" s="268"/>
      <c r="DTP445" s="268"/>
      <c r="DTQ445" s="268"/>
      <c r="DTR445" s="268"/>
      <c r="DTS445" s="268"/>
      <c r="DTT445" s="268"/>
      <c r="DTU445" s="268"/>
      <c r="DTV445" s="268"/>
      <c r="DTW445" s="268"/>
      <c r="DTX445" s="268"/>
      <c r="DTY445" s="268"/>
      <c r="DTZ445" s="268"/>
      <c r="DUA445" s="268"/>
      <c r="DUB445" s="268"/>
      <c r="DUC445" s="268"/>
      <c r="DUD445" s="268"/>
      <c r="DUE445" s="268"/>
      <c r="DUF445" s="268"/>
      <c r="DUG445" s="268"/>
      <c r="DUH445" s="268"/>
      <c r="DUI445" s="268"/>
      <c r="DUJ445" s="268"/>
      <c r="DUK445" s="268"/>
      <c r="DUL445" s="268"/>
      <c r="DUM445" s="268"/>
      <c r="DUN445" s="268"/>
      <c r="DUO445" s="268"/>
      <c r="DUP445" s="268"/>
      <c r="DUQ445" s="268"/>
      <c r="DUR445" s="268"/>
      <c r="DUS445" s="268"/>
      <c r="DUT445" s="268"/>
      <c r="DUU445" s="268"/>
      <c r="DUV445" s="268"/>
      <c r="DUW445" s="268"/>
      <c r="DUX445" s="268"/>
      <c r="DUY445" s="268"/>
      <c r="DUZ445" s="268"/>
      <c r="DVA445" s="268"/>
      <c r="DVB445" s="268"/>
      <c r="DVC445" s="268"/>
      <c r="DVD445" s="268"/>
      <c r="DVE445" s="268"/>
      <c r="DVF445" s="268"/>
      <c r="DVG445" s="268"/>
      <c r="DVH445" s="268"/>
      <c r="DVI445" s="268"/>
      <c r="DVJ445" s="268"/>
      <c r="DVK445" s="268"/>
      <c r="DVL445" s="268"/>
      <c r="DVM445" s="268"/>
      <c r="DVN445" s="268"/>
      <c r="DVO445" s="268"/>
      <c r="DVP445" s="268"/>
      <c r="DVQ445" s="268"/>
      <c r="DVR445" s="268"/>
      <c r="DVS445" s="268"/>
      <c r="DVT445" s="268"/>
      <c r="DVU445" s="268"/>
      <c r="DVV445" s="268"/>
      <c r="DVW445" s="268"/>
      <c r="DVX445" s="268"/>
      <c r="DVY445" s="268"/>
      <c r="DVZ445" s="268"/>
      <c r="DWA445" s="268"/>
      <c r="DWB445" s="268"/>
      <c r="DWC445" s="268"/>
      <c r="DWD445" s="268"/>
      <c r="DWE445" s="268"/>
      <c r="DWF445" s="268"/>
      <c r="DWG445" s="268"/>
      <c r="DWH445" s="268"/>
      <c r="DWI445" s="268"/>
      <c r="DWJ445" s="268"/>
      <c r="DWK445" s="268"/>
      <c r="DWL445" s="268"/>
      <c r="DWM445" s="268"/>
      <c r="DWN445" s="268"/>
      <c r="DWO445" s="268"/>
      <c r="DWP445" s="268"/>
      <c r="DWQ445" s="268"/>
      <c r="DWR445" s="268"/>
      <c r="DWS445" s="268"/>
      <c r="DWT445" s="268"/>
      <c r="DWU445" s="268"/>
      <c r="DWV445" s="268"/>
      <c r="DWW445" s="268"/>
      <c r="DWX445" s="268"/>
      <c r="DWY445" s="268"/>
      <c r="DWZ445" s="268"/>
      <c r="DXA445" s="268"/>
      <c r="DXB445" s="268"/>
      <c r="DXC445" s="268"/>
      <c r="DXD445" s="268"/>
      <c r="DXE445" s="268"/>
      <c r="DXF445" s="268"/>
      <c r="DXG445" s="268"/>
      <c r="DXH445" s="268"/>
      <c r="DXI445" s="268"/>
      <c r="DXJ445" s="268"/>
      <c r="DXK445" s="268"/>
      <c r="DXL445" s="268"/>
      <c r="DXM445" s="268"/>
      <c r="DXN445" s="268"/>
      <c r="DXO445" s="268"/>
      <c r="DXP445" s="268"/>
      <c r="DXQ445" s="268"/>
      <c r="DXR445" s="268"/>
      <c r="DXS445" s="268"/>
      <c r="DXT445" s="268"/>
      <c r="DXU445" s="268"/>
      <c r="DXV445" s="268"/>
      <c r="DXW445" s="268"/>
      <c r="DXX445" s="268"/>
      <c r="DXY445" s="268"/>
      <c r="DXZ445" s="268"/>
      <c r="DYA445" s="268"/>
      <c r="DYB445" s="268"/>
      <c r="DYC445" s="268"/>
      <c r="DYD445" s="268"/>
      <c r="DYE445" s="268"/>
      <c r="DYF445" s="268"/>
      <c r="DYG445" s="268"/>
      <c r="DYH445" s="268"/>
      <c r="DYI445" s="268"/>
      <c r="DYJ445" s="268"/>
      <c r="DYK445" s="268"/>
      <c r="DYL445" s="268"/>
      <c r="DYM445" s="268"/>
      <c r="DYN445" s="268"/>
      <c r="DYO445" s="268"/>
      <c r="DYP445" s="268"/>
      <c r="DYQ445" s="268"/>
      <c r="DYR445" s="268"/>
      <c r="DYS445" s="268"/>
      <c r="DYT445" s="268"/>
      <c r="DYU445" s="268"/>
      <c r="DYV445" s="268"/>
      <c r="DYW445" s="268"/>
      <c r="DYX445" s="268"/>
      <c r="DYY445" s="268"/>
      <c r="DYZ445" s="268"/>
      <c r="DZA445" s="268"/>
      <c r="DZB445" s="268"/>
      <c r="DZC445" s="268"/>
      <c r="DZD445" s="268"/>
      <c r="DZE445" s="268"/>
      <c r="DZF445" s="268"/>
      <c r="DZG445" s="268"/>
      <c r="DZH445" s="268"/>
      <c r="DZI445" s="268"/>
      <c r="DZJ445" s="268"/>
      <c r="DZK445" s="268"/>
      <c r="DZL445" s="268"/>
      <c r="DZM445" s="268"/>
      <c r="DZN445" s="268"/>
      <c r="DZO445" s="268"/>
      <c r="DZP445" s="268"/>
      <c r="DZQ445" s="268"/>
      <c r="DZR445" s="268"/>
      <c r="DZS445" s="268"/>
      <c r="DZT445" s="268"/>
      <c r="DZU445" s="268"/>
      <c r="DZV445" s="268"/>
      <c r="DZW445" s="268"/>
      <c r="DZX445" s="268"/>
      <c r="DZY445" s="268"/>
      <c r="DZZ445" s="268"/>
      <c r="EAA445" s="268"/>
      <c r="EAB445" s="268"/>
      <c r="EAC445" s="268"/>
      <c r="EAD445" s="268"/>
      <c r="EAE445" s="268"/>
      <c r="EAF445" s="268"/>
      <c r="EAG445" s="268"/>
      <c r="EAH445" s="268"/>
      <c r="EAI445" s="268"/>
      <c r="EAJ445" s="268"/>
      <c r="EAK445" s="268"/>
      <c r="EAL445" s="268"/>
      <c r="EAM445" s="268"/>
      <c r="EAN445" s="268"/>
      <c r="EAO445" s="268"/>
      <c r="EAP445" s="268"/>
      <c r="EAQ445" s="268"/>
      <c r="EAR445" s="268"/>
      <c r="EAS445" s="268"/>
      <c r="EAT445" s="268"/>
      <c r="EAU445" s="268"/>
      <c r="EAV445" s="268"/>
      <c r="EAW445" s="268"/>
      <c r="EAX445" s="268"/>
      <c r="EAY445" s="268"/>
      <c r="EAZ445" s="268"/>
      <c r="EBA445" s="268"/>
      <c r="EBB445" s="268"/>
      <c r="EBC445" s="268"/>
      <c r="EBD445" s="268"/>
      <c r="EBE445" s="268"/>
      <c r="EBF445" s="268"/>
      <c r="EBG445" s="268"/>
      <c r="EBH445" s="268"/>
      <c r="EBI445" s="268"/>
      <c r="EBJ445" s="268"/>
      <c r="EBK445" s="268"/>
      <c r="EBL445" s="268"/>
      <c r="EBM445" s="268"/>
      <c r="EBN445" s="268"/>
      <c r="EBO445" s="268"/>
      <c r="EBP445" s="268"/>
      <c r="EBQ445" s="268"/>
      <c r="EBR445" s="268"/>
      <c r="EBS445" s="268"/>
      <c r="EBT445" s="268"/>
      <c r="EBU445" s="268"/>
      <c r="EBV445" s="268"/>
      <c r="EBW445" s="268"/>
      <c r="EBX445" s="268"/>
      <c r="EBY445" s="268"/>
      <c r="EBZ445" s="268"/>
      <c r="ECA445" s="268"/>
      <c r="ECB445" s="268"/>
      <c r="ECC445" s="268"/>
      <c r="ECD445" s="268"/>
      <c r="ECE445" s="268"/>
      <c r="ECF445" s="268"/>
      <c r="ECG445" s="268"/>
      <c r="ECH445" s="268"/>
      <c r="ECI445" s="268"/>
      <c r="ECJ445" s="268"/>
      <c r="ECK445" s="268"/>
      <c r="ECL445" s="268"/>
      <c r="ECM445" s="268"/>
      <c r="ECN445" s="268"/>
      <c r="ECO445" s="268"/>
      <c r="ECP445" s="268"/>
      <c r="ECQ445" s="268"/>
      <c r="ECR445" s="268"/>
      <c r="ECS445" s="268"/>
      <c r="ECT445" s="268"/>
      <c r="ECU445" s="268"/>
      <c r="ECV445" s="268"/>
      <c r="ECW445" s="268"/>
      <c r="ECX445" s="268"/>
      <c r="ECY445" s="268"/>
      <c r="ECZ445" s="268"/>
      <c r="EDA445" s="268"/>
      <c r="EDB445" s="268"/>
      <c r="EDC445" s="268"/>
      <c r="EDD445" s="268"/>
      <c r="EDE445" s="268"/>
      <c r="EDF445" s="268"/>
      <c r="EDG445" s="268"/>
      <c r="EDH445" s="268"/>
      <c r="EDI445" s="268"/>
      <c r="EDJ445" s="268"/>
      <c r="EDK445" s="268"/>
      <c r="EDL445" s="268"/>
      <c r="EDM445" s="268"/>
      <c r="EDN445" s="268"/>
      <c r="EDO445" s="268"/>
      <c r="EDP445" s="268"/>
      <c r="EDQ445" s="268"/>
      <c r="EDR445" s="268"/>
      <c r="EDS445" s="268"/>
      <c r="EDT445" s="268"/>
      <c r="EDU445" s="268"/>
      <c r="EDV445" s="268"/>
      <c r="EDW445" s="268"/>
      <c r="EDX445" s="268"/>
      <c r="EDY445" s="268"/>
      <c r="EDZ445" s="268"/>
      <c r="EEA445" s="268"/>
      <c r="EEB445" s="268"/>
      <c r="EEC445" s="268"/>
      <c r="EED445" s="268"/>
      <c r="EEE445" s="268"/>
      <c r="EEF445" s="268"/>
      <c r="EEG445" s="268"/>
      <c r="EEH445" s="268"/>
      <c r="EEI445" s="268"/>
      <c r="EEJ445" s="268"/>
      <c r="EEK445" s="268"/>
      <c r="EEL445" s="268"/>
      <c r="EEM445" s="268"/>
      <c r="EEN445" s="268"/>
      <c r="EEO445" s="268"/>
      <c r="EEP445" s="268"/>
      <c r="EEQ445" s="268"/>
      <c r="EER445" s="268"/>
      <c r="EES445" s="268"/>
      <c r="EET445" s="268"/>
      <c r="EEU445" s="268"/>
      <c r="EEV445" s="268"/>
      <c r="EEW445" s="268"/>
      <c r="EEX445" s="268"/>
      <c r="EEY445" s="268"/>
      <c r="EEZ445" s="268"/>
      <c r="EFA445" s="268"/>
      <c r="EFB445" s="268"/>
      <c r="EFC445" s="268"/>
      <c r="EFD445" s="268"/>
      <c r="EFE445" s="268"/>
      <c r="EFF445" s="268"/>
      <c r="EFG445" s="268"/>
      <c r="EFH445" s="268"/>
      <c r="EFI445" s="268"/>
      <c r="EFJ445" s="268"/>
      <c r="EFK445" s="268"/>
      <c r="EFL445" s="268"/>
      <c r="EFM445" s="268"/>
      <c r="EFN445" s="268"/>
      <c r="EFO445" s="268"/>
      <c r="EFP445" s="268"/>
      <c r="EFQ445" s="268"/>
      <c r="EFR445" s="268"/>
      <c r="EFS445" s="268"/>
      <c r="EFT445" s="268"/>
      <c r="EFU445" s="268"/>
      <c r="EFV445" s="268"/>
      <c r="EFW445" s="268"/>
      <c r="EFX445" s="268"/>
      <c r="EFY445" s="268"/>
      <c r="EFZ445" s="268"/>
      <c r="EGA445" s="268"/>
      <c r="EGB445" s="268"/>
      <c r="EGC445" s="268"/>
      <c r="EGD445" s="268"/>
      <c r="EGE445" s="268"/>
      <c r="EGF445" s="268"/>
      <c r="EGG445" s="268"/>
      <c r="EGH445" s="268"/>
      <c r="EGI445" s="268"/>
      <c r="EGJ445" s="268"/>
      <c r="EGK445" s="268"/>
      <c r="EGL445" s="268"/>
      <c r="EGM445" s="268"/>
      <c r="EGN445" s="268"/>
      <c r="EGO445" s="268"/>
      <c r="EGP445" s="268"/>
      <c r="EGQ445" s="268"/>
      <c r="EGR445" s="268"/>
      <c r="EGS445" s="268"/>
      <c r="EGT445" s="268"/>
      <c r="EGU445" s="268"/>
      <c r="EGV445" s="268"/>
      <c r="EGW445" s="268"/>
      <c r="EGX445" s="268"/>
      <c r="EGY445" s="268"/>
      <c r="EGZ445" s="268"/>
      <c r="EHA445" s="268"/>
      <c r="EHB445" s="268"/>
      <c r="EHC445" s="268"/>
      <c r="EHD445" s="268"/>
      <c r="EHE445" s="268"/>
      <c r="EHF445" s="268"/>
      <c r="EHG445" s="268"/>
      <c r="EHH445" s="268"/>
      <c r="EHI445" s="268"/>
      <c r="EHJ445" s="268"/>
      <c r="EHK445" s="268"/>
      <c r="EHL445" s="268"/>
      <c r="EHM445" s="268"/>
      <c r="EHN445" s="268"/>
      <c r="EHO445" s="268"/>
      <c r="EHP445" s="268"/>
      <c r="EHQ445" s="268"/>
      <c r="EHR445" s="268"/>
      <c r="EHS445" s="268"/>
      <c r="EHT445" s="268"/>
      <c r="EHU445" s="268"/>
      <c r="EHV445" s="268"/>
      <c r="EHW445" s="268"/>
      <c r="EHX445" s="268"/>
      <c r="EHY445" s="268"/>
      <c r="EHZ445" s="268"/>
      <c r="EIA445" s="268"/>
      <c r="EIB445" s="268"/>
      <c r="EIC445" s="268"/>
      <c r="EID445" s="268"/>
      <c r="EIE445" s="268"/>
      <c r="EIF445" s="268"/>
      <c r="EIG445" s="268"/>
      <c r="EIH445" s="268"/>
      <c r="EII445" s="268"/>
      <c r="EIJ445" s="268"/>
      <c r="EIK445" s="268"/>
      <c r="EIL445" s="268"/>
      <c r="EIM445" s="268"/>
      <c r="EIN445" s="268"/>
      <c r="EIO445" s="268"/>
      <c r="EIP445" s="268"/>
      <c r="EIQ445" s="268"/>
      <c r="EIR445" s="268"/>
      <c r="EIS445" s="268"/>
      <c r="EIT445" s="268"/>
      <c r="EIU445" s="268"/>
      <c r="EIV445" s="268"/>
      <c r="EIW445" s="268"/>
      <c r="EIX445" s="268"/>
      <c r="EIY445" s="268"/>
      <c r="EIZ445" s="268"/>
      <c r="EJA445" s="268"/>
      <c r="EJB445" s="268"/>
      <c r="EJC445" s="268"/>
      <c r="EJD445" s="268"/>
      <c r="EJE445" s="268"/>
      <c r="EJF445" s="268"/>
      <c r="EJG445" s="268"/>
      <c r="EJH445" s="268"/>
      <c r="EJI445" s="268"/>
      <c r="EJJ445" s="268"/>
      <c r="EJK445" s="268"/>
      <c r="EJL445" s="268"/>
      <c r="EJM445" s="268"/>
      <c r="EJN445" s="268"/>
      <c r="EJO445" s="268"/>
      <c r="EJP445" s="268"/>
      <c r="EJQ445" s="268"/>
      <c r="EJR445" s="268"/>
      <c r="EJS445" s="268"/>
      <c r="EJT445" s="268"/>
      <c r="EJU445" s="268"/>
      <c r="EJV445" s="268"/>
      <c r="EJW445" s="268"/>
      <c r="EJX445" s="268"/>
      <c r="EJY445" s="268"/>
      <c r="EJZ445" s="268"/>
      <c r="EKA445" s="268"/>
      <c r="EKB445" s="268"/>
      <c r="EKC445" s="268"/>
      <c r="EKD445" s="268"/>
      <c r="EKE445" s="268"/>
      <c r="EKF445" s="268"/>
      <c r="EKG445" s="268"/>
      <c r="EKH445" s="268"/>
      <c r="EKI445" s="268"/>
      <c r="EKJ445" s="268"/>
      <c r="EKK445" s="268"/>
      <c r="EKL445" s="268"/>
      <c r="EKM445" s="268"/>
      <c r="EKN445" s="268"/>
      <c r="EKO445" s="268"/>
      <c r="EKP445" s="268"/>
      <c r="EKQ445" s="268"/>
      <c r="EKR445" s="268"/>
      <c r="EKS445" s="268"/>
      <c r="EKT445" s="268"/>
      <c r="EKU445" s="268"/>
      <c r="EKV445" s="268"/>
      <c r="EKW445" s="268"/>
      <c r="EKX445" s="268"/>
      <c r="EKY445" s="268"/>
      <c r="EKZ445" s="268"/>
      <c r="ELA445" s="268"/>
      <c r="ELB445" s="268"/>
      <c r="ELC445" s="268"/>
      <c r="ELD445" s="268"/>
      <c r="ELE445" s="268"/>
      <c r="ELF445" s="268"/>
      <c r="ELG445" s="268"/>
      <c r="ELH445" s="268"/>
      <c r="ELI445" s="268"/>
      <c r="ELJ445" s="268"/>
      <c r="ELK445" s="268"/>
      <c r="ELL445" s="268"/>
      <c r="ELM445" s="268"/>
      <c r="ELN445" s="268"/>
      <c r="ELO445" s="268"/>
      <c r="ELP445" s="268"/>
      <c r="ELQ445" s="268"/>
      <c r="ELR445" s="268"/>
      <c r="ELS445" s="268"/>
      <c r="ELT445" s="268"/>
      <c r="ELU445" s="268"/>
      <c r="ELV445" s="268"/>
      <c r="ELW445" s="268"/>
      <c r="ELX445" s="268"/>
      <c r="ELY445" s="268"/>
      <c r="ELZ445" s="268"/>
      <c r="EMA445" s="268"/>
      <c r="EMB445" s="268"/>
      <c r="EMC445" s="268"/>
      <c r="EMD445" s="268"/>
      <c r="EME445" s="268"/>
      <c r="EMF445" s="268"/>
      <c r="EMG445" s="268"/>
      <c r="EMH445" s="268"/>
      <c r="EMI445" s="268"/>
      <c r="EMJ445" s="268"/>
      <c r="EMK445" s="268"/>
      <c r="EML445" s="268"/>
      <c r="EMM445" s="268"/>
      <c r="EMN445" s="268"/>
      <c r="EMO445" s="268"/>
      <c r="EMP445" s="268"/>
      <c r="EMQ445" s="268"/>
      <c r="EMR445" s="268"/>
      <c r="EMS445" s="268"/>
      <c r="EMT445" s="268"/>
      <c r="EMU445" s="268"/>
      <c r="EMV445" s="268"/>
      <c r="EMW445" s="268"/>
      <c r="EMX445" s="268"/>
      <c r="EMY445" s="268"/>
      <c r="EMZ445" s="268"/>
      <c r="ENA445" s="268"/>
      <c r="ENB445" s="268"/>
      <c r="ENC445" s="268"/>
      <c r="END445" s="268"/>
      <c r="ENE445" s="268"/>
      <c r="ENF445" s="268"/>
      <c r="ENG445" s="268"/>
      <c r="ENH445" s="268"/>
      <c r="ENI445" s="268"/>
      <c r="ENJ445" s="268"/>
      <c r="ENK445" s="268"/>
      <c r="ENL445" s="268"/>
      <c r="ENM445" s="268"/>
      <c r="ENN445" s="268"/>
      <c r="ENO445" s="268"/>
      <c r="ENP445" s="268"/>
      <c r="ENQ445" s="268"/>
      <c r="ENR445" s="268"/>
      <c r="ENS445" s="268"/>
      <c r="ENT445" s="268"/>
      <c r="ENU445" s="268"/>
      <c r="ENV445" s="268"/>
      <c r="ENW445" s="268"/>
      <c r="ENX445" s="268"/>
      <c r="ENY445" s="268"/>
      <c r="ENZ445" s="268"/>
      <c r="EOA445" s="268"/>
      <c r="EOB445" s="268"/>
      <c r="EOC445" s="268"/>
      <c r="EOD445" s="268"/>
      <c r="EOE445" s="268"/>
      <c r="EOF445" s="268"/>
      <c r="EOG445" s="268"/>
      <c r="EOH445" s="268"/>
      <c r="EOI445" s="268"/>
      <c r="EOJ445" s="268"/>
      <c r="EOK445" s="268"/>
      <c r="EOL445" s="268"/>
      <c r="EOM445" s="268"/>
      <c r="EON445" s="268"/>
      <c r="EOO445" s="268"/>
      <c r="EOP445" s="268"/>
      <c r="EOQ445" s="268"/>
      <c r="EOR445" s="268"/>
      <c r="EOS445" s="268"/>
      <c r="EOT445" s="268"/>
      <c r="EOU445" s="268"/>
      <c r="EOV445" s="268"/>
      <c r="EOW445" s="268"/>
      <c r="EOX445" s="268"/>
      <c r="EOY445" s="268"/>
      <c r="EOZ445" s="268"/>
      <c r="EPA445" s="268"/>
      <c r="EPB445" s="268"/>
      <c r="EPC445" s="268"/>
      <c r="EPD445" s="268"/>
      <c r="EPE445" s="268"/>
      <c r="EPF445" s="268"/>
      <c r="EPG445" s="268"/>
      <c r="EPH445" s="268"/>
      <c r="EPI445" s="268"/>
      <c r="EPJ445" s="268"/>
      <c r="EPK445" s="268"/>
      <c r="EPL445" s="268"/>
      <c r="EPM445" s="268"/>
      <c r="EPN445" s="268"/>
      <c r="EPO445" s="268"/>
      <c r="EPP445" s="268"/>
      <c r="EPQ445" s="268"/>
      <c r="EPR445" s="268"/>
      <c r="EPS445" s="268"/>
      <c r="EPT445" s="268"/>
      <c r="EPU445" s="268"/>
      <c r="EPV445" s="268"/>
      <c r="EPW445" s="268"/>
      <c r="EPX445" s="268"/>
      <c r="EPY445" s="268"/>
      <c r="EPZ445" s="268"/>
      <c r="EQA445" s="268"/>
      <c r="EQB445" s="268"/>
      <c r="EQC445" s="268"/>
      <c r="EQD445" s="268"/>
      <c r="EQE445" s="268"/>
      <c r="EQF445" s="268"/>
      <c r="EQG445" s="268"/>
      <c r="EQH445" s="268"/>
      <c r="EQI445" s="268"/>
      <c r="EQJ445" s="268"/>
      <c r="EQK445" s="268"/>
      <c r="EQL445" s="268"/>
      <c r="EQM445" s="268"/>
      <c r="EQN445" s="268"/>
      <c r="EQO445" s="268"/>
      <c r="EQP445" s="268"/>
      <c r="EQQ445" s="268"/>
      <c r="EQR445" s="268"/>
      <c r="EQS445" s="268"/>
      <c r="EQT445" s="268"/>
      <c r="EQU445" s="268"/>
      <c r="EQV445" s="268"/>
      <c r="EQW445" s="268"/>
      <c r="EQX445" s="268"/>
      <c r="EQY445" s="268"/>
      <c r="EQZ445" s="268"/>
      <c r="ERA445" s="268"/>
      <c r="ERB445" s="268"/>
      <c r="ERC445" s="268"/>
      <c r="ERD445" s="268"/>
      <c r="ERE445" s="268"/>
      <c r="ERF445" s="268"/>
      <c r="ERG445" s="268"/>
      <c r="ERH445" s="268"/>
      <c r="ERI445" s="268"/>
      <c r="ERJ445" s="268"/>
      <c r="ERK445" s="268"/>
      <c r="ERL445" s="268"/>
      <c r="ERM445" s="268"/>
      <c r="ERN445" s="268"/>
      <c r="ERO445" s="268"/>
      <c r="ERP445" s="268"/>
      <c r="ERQ445" s="268"/>
      <c r="ERR445" s="268"/>
      <c r="ERS445" s="268"/>
      <c r="ERT445" s="268"/>
      <c r="ERU445" s="268"/>
      <c r="ERV445" s="268"/>
      <c r="ERW445" s="268"/>
      <c r="ERX445" s="268"/>
      <c r="ERY445" s="268"/>
      <c r="ERZ445" s="268"/>
      <c r="ESA445" s="268"/>
      <c r="ESB445" s="268"/>
      <c r="ESC445" s="268"/>
      <c r="ESD445" s="268"/>
      <c r="ESE445" s="268"/>
      <c r="ESF445" s="268"/>
      <c r="ESG445" s="268"/>
      <c r="ESH445" s="268"/>
      <c r="ESI445" s="268"/>
      <c r="ESJ445" s="268"/>
      <c r="ESK445" s="268"/>
      <c r="ESL445" s="268"/>
      <c r="ESM445" s="268"/>
      <c r="ESN445" s="268"/>
      <c r="ESO445" s="268"/>
      <c r="ESP445" s="268"/>
      <c r="ESQ445" s="268"/>
      <c r="ESR445" s="268"/>
      <c r="ESS445" s="268"/>
      <c r="EST445" s="268"/>
      <c r="ESU445" s="268"/>
      <c r="ESV445" s="268"/>
      <c r="ESW445" s="268"/>
      <c r="ESX445" s="268"/>
      <c r="ESY445" s="268"/>
      <c r="ESZ445" s="268"/>
      <c r="ETA445" s="268"/>
      <c r="ETB445" s="268"/>
      <c r="ETC445" s="268"/>
      <c r="ETD445" s="268"/>
      <c r="ETE445" s="268"/>
      <c r="ETF445" s="268"/>
      <c r="ETG445" s="268"/>
      <c r="ETH445" s="268"/>
      <c r="ETI445" s="268"/>
      <c r="ETJ445" s="268"/>
      <c r="ETK445" s="268"/>
      <c r="ETL445" s="268"/>
      <c r="ETM445" s="268"/>
      <c r="ETN445" s="268"/>
      <c r="ETO445" s="268"/>
      <c r="ETP445" s="268"/>
      <c r="ETQ445" s="268"/>
      <c r="ETR445" s="268"/>
      <c r="ETS445" s="268"/>
      <c r="ETT445" s="268"/>
      <c r="ETU445" s="268"/>
      <c r="ETV445" s="268"/>
      <c r="ETW445" s="268"/>
      <c r="ETX445" s="268"/>
      <c r="ETY445" s="268"/>
      <c r="ETZ445" s="268"/>
      <c r="EUA445" s="268"/>
      <c r="EUB445" s="268"/>
      <c r="EUC445" s="268"/>
      <c r="EUD445" s="268"/>
      <c r="EUE445" s="268"/>
      <c r="EUF445" s="268"/>
      <c r="EUG445" s="268"/>
      <c r="EUH445" s="268"/>
      <c r="EUI445" s="268"/>
      <c r="EUJ445" s="268"/>
      <c r="EUK445" s="268"/>
      <c r="EUL445" s="268"/>
      <c r="EUM445" s="268"/>
      <c r="EUN445" s="268"/>
      <c r="EUO445" s="268"/>
      <c r="EUP445" s="268"/>
      <c r="EUQ445" s="268"/>
      <c r="EUR445" s="268"/>
      <c r="EUS445" s="268"/>
      <c r="EUT445" s="268"/>
      <c r="EUU445" s="268"/>
      <c r="EUV445" s="268"/>
      <c r="EUW445" s="268"/>
      <c r="EUX445" s="268"/>
      <c r="EUY445" s="268"/>
      <c r="EUZ445" s="268"/>
      <c r="EVA445" s="268"/>
      <c r="EVB445" s="268"/>
      <c r="EVC445" s="268"/>
      <c r="EVD445" s="268"/>
      <c r="EVE445" s="268"/>
      <c r="EVF445" s="268"/>
      <c r="EVG445" s="268"/>
      <c r="EVH445" s="268"/>
      <c r="EVI445" s="268"/>
      <c r="EVJ445" s="268"/>
      <c r="EVK445" s="268"/>
      <c r="EVL445" s="268"/>
      <c r="EVM445" s="268"/>
      <c r="EVN445" s="268"/>
      <c r="EVO445" s="268"/>
      <c r="EVP445" s="268"/>
      <c r="EVQ445" s="268"/>
      <c r="EVR445" s="268"/>
      <c r="EVS445" s="268"/>
      <c r="EVT445" s="268"/>
      <c r="EVU445" s="268"/>
      <c r="EVV445" s="268"/>
      <c r="EVW445" s="268"/>
      <c r="EVX445" s="268"/>
      <c r="EVY445" s="268"/>
      <c r="EVZ445" s="268"/>
      <c r="EWA445" s="268"/>
      <c r="EWB445" s="268"/>
      <c r="EWC445" s="268"/>
      <c r="EWD445" s="268"/>
      <c r="EWE445" s="268"/>
      <c r="EWF445" s="268"/>
      <c r="EWG445" s="268"/>
      <c r="EWH445" s="268"/>
      <c r="EWI445" s="268"/>
      <c r="EWJ445" s="268"/>
      <c r="EWK445" s="268"/>
      <c r="EWL445" s="268"/>
      <c r="EWM445" s="268"/>
      <c r="EWN445" s="268"/>
      <c r="EWO445" s="268"/>
      <c r="EWP445" s="268"/>
      <c r="EWQ445" s="268"/>
      <c r="EWR445" s="268"/>
      <c r="EWS445" s="268"/>
      <c r="EWT445" s="268"/>
      <c r="EWU445" s="268"/>
      <c r="EWV445" s="268"/>
      <c r="EWW445" s="268"/>
      <c r="EWX445" s="268"/>
      <c r="EWY445" s="268"/>
      <c r="EWZ445" s="268"/>
      <c r="EXA445" s="268"/>
      <c r="EXB445" s="268"/>
      <c r="EXC445" s="268"/>
      <c r="EXD445" s="268"/>
      <c r="EXE445" s="268"/>
      <c r="EXF445" s="268"/>
      <c r="EXG445" s="268"/>
      <c r="EXH445" s="268"/>
      <c r="EXI445" s="268"/>
      <c r="EXJ445" s="268"/>
      <c r="EXK445" s="268"/>
      <c r="EXL445" s="268"/>
      <c r="EXM445" s="268"/>
      <c r="EXN445" s="268"/>
      <c r="EXO445" s="268"/>
      <c r="EXP445" s="268"/>
      <c r="EXQ445" s="268"/>
      <c r="EXR445" s="268"/>
      <c r="EXS445" s="268"/>
      <c r="EXT445" s="268"/>
      <c r="EXU445" s="268"/>
      <c r="EXV445" s="268"/>
      <c r="EXW445" s="268"/>
      <c r="EXX445" s="268"/>
      <c r="EXY445" s="268"/>
      <c r="EXZ445" s="268"/>
      <c r="EYA445" s="268"/>
      <c r="EYB445" s="268"/>
      <c r="EYC445" s="268"/>
      <c r="EYD445" s="268"/>
      <c r="EYE445" s="268"/>
      <c r="EYF445" s="268"/>
      <c r="EYG445" s="268"/>
      <c r="EYH445" s="268"/>
      <c r="EYI445" s="268"/>
      <c r="EYJ445" s="268"/>
      <c r="EYK445" s="268"/>
      <c r="EYL445" s="268"/>
      <c r="EYM445" s="268"/>
      <c r="EYN445" s="268"/>
      <c r="EYO445" s="268"/>
      <c r="EYP445" s="268"/>
      <c r="EYQ445" s="268"/>
      <c r="EYR445" s="268"/>
      <c r="EYS445" s="268"/>
      <c r="EYT445" s="268"/>
      <c r="EYU445" s="268"/>
      <c r="EYV445" s="268"/>
      <c r="EYW445" s="268"/>
      <c r="EYX445" s="268"/>
      <c r="EYY445" s="268"/>
      <c r="EYZ445" s="268"/>
      <c r="EZA445" s="268"/>
      <c r="EZB445" s="268"/>
      <c r="EZC445" s="268"/>
      <c r="EZD445" s="268"/>
      <c r="EZE445" s="268"/>
      <c r="EZF445" s="268"/>
      <c r="EZG445" s="268"/>
      <c r="EZH445" s="268"/>
      <c r="EZI445" s="268"/>
      <c r="EZJ445" s="268"/>
      <c r="EZK445" s="268"/>
      <c r="EZL445" s="268"/>
      <c r="EZM445" s="268"/>
      <c r="EZN445" s="268"/>
      <c r="EZO445" s="268"/>
      <c r="EZP445" s="268"/>
      <c r="EZQ445" s="268"/>
      <c r="EZR445" s="268"/>
      <c r="EZS445" s="268"/>
      <c r="EZT445" s="268"/>
      <c r="EZU445" s="268"/>
      <c r="EZV445" s="268"/>
      <c r="EZW445" s="268"/>
      <c r="EZX445" s="268"/>
      <c r="EZY445" s="268"/>
      <c r="EZZ445" s="268"/>
      <c r="FAA445" s="268"/>
      <c r="FAB445" s="268"/>
      <c r="FAC445" s="268"/>
      <c r="FAD445" s="268"/>
      <c r="FAE445" s="268"/>
      <c r="FAF445" s="268"/>
      <c r="FAG445" s="268"/>
      <c r="FAH445" s="268"/>
      <c r="FAI445" s="268"/>
      <c r="FAJ445" s="268"/>
      <c r="FAK445" s="268"/>
      <c r="FAL445" s="268"/>
      <c r="FAM445" s="268"/>
      <c r="FAN445" s="268"/>
      <c r="FAO445" s="268"/>
      <c r="FAP445" s="268"/>
      <c r="FAQ445" s="268"/>
      <c r="FAR445" s="268"/>
      <c r="FAS445" s="268"/>
      <c r="FAT445" s="268"/>
      <c r="FAU445" s="268"/>
      <c r="FAV445" s="268"/>
      <c r="FAW445" s="268"/>
      <c r="FAX445" s="268"/>
      <c r="FAY445" s="268"/>
      <c r="FAZ445" s="268"/>
      <c r="FBA445" s="268"/>
      <c r="FBB445" s="268"/>
      <c r="FBC445" s="268"/>
      <c r="FBD445" s="268"/>
      <c r="FBE445" s="268"/>
      <c r="FBF445" s="268"/>
      <c r="FBG445" s="268"/>
      <c r="FBH445" s="268"/>
      <c r="FBI445" s="268"/>
      <c r="FBJ445" s="268"/>
      <c r="FBK445" s="268"/>
      <c r="FBL445" s="268"/>
      <c r="FBM445" s="268"/>
      <c r="FBN445" s="268"/>
      <c r="FBO445" s="268"/>
      <c r="FBP445" s="268"/>
      <c r="FBQ445" s="268"/>
      <c r="FBR445" s="268"/>
      <c r="FBS445" s="268"/>
      <c r="FBT445" s="268"/>
      <c r="FBU445" s="268"/>
      <c r="FBV445" s="268"/>
      <c r="FBW445" s="268"/>
      <c r="FBX445" s="268"/>
      <c r="FBY445" s="268"/>
      <c r="FBZ445" s="268"/>
      <c r="FCA445" s="268"/>
      <c r="FCB445" s="268"/>
      <c r="FCC445" s="268"/>
      <c r="FCD445" s="268"/>
      <c r="FCE445" s="268"/>
      <c r="FCF445" s="268"/>
      <c r="FCG445" s="268"/>
      <c r="FCH445" s="268"/>
      <c r="FCI445" s="268"/>
      <c r="FCJ445" s="268"/>
      <c r="FCK445" s="268"/>
      <c r="FCL445" s="268"/>
      <c r="FCM445" s="268"/>
      <c r="FCN445" s="268"/>
      <c r="FCO445" s="268"/>
      <c r="FCP445" s="268"/>
      <c r="FCQ445" s="268"/>
      <c r="FCR445" s="268"/>
      <c r="FCS445" s="268"/>
      <c r="FCT445" s="268"/>
      <c r="FCU445" s="268"/>
      <c r="FCV445" s="268"/>
      <c r="FCW445" s="268"/>
      <c r="FCX445" s="268"/>
      <c r="FCY445" s="268"/>
      <c r="FCZ445" s="268"/>
      <c r="FDA445" s="268"/>
      <c r="FDB445" s="268"/>
      <c r="FDC445" s="268"/>
      <c r="FDD445" s="268"/>
      <c r="FDE445" s="268"/>
      <c r="FDF445" s="268"/>
      <c r="FDG445" s="268"/>
      <c r="FDH445" s="268"/>
      <c r="FDI445" s="268"/>
      <c r="FDJ445" s="268"/>
      <c r="FDK445" s="268"/>
      <c r="FDL445" s="268"/>
      <c r="FDM445" s="268"/>
      <c r="FDN445" s="268"/>
      <c r="FDO445" s="268"/>
      <c r="FDP445" s="268"/>
      <c r="FDQ445" s="268"/>
      <c r="FDR445" s="268"/>
      <c r="FDS445" s="268"/>
      <c r="FDT445" s="268"/>
      <c r="FDU445" s="268"/>
      <c r="FDV445" s="268"/>
      <c r="FDW445" s="268"/>
      <c r="FDX445" s="268"/>
      <c r="FDY445" s="268"/>
      <c r="FDZ445" s="268"/>
      <c r="FEA445" s="268"/>
      <c r="FEB445" s="268"/>
      <c r="FEC445" s="268"/>
      <c r="FED445" s="268"/>
      <c r="FEE445" s="268"/>
      <c r="FEF445" s="268"/>
      <c r="FEG445" s="268"/>
      <c r="FEH445" s="268"/>
      <c r="FEI445" s="268"/>
      <c r="FEJ445" s="268"/>
      <c r="FEK445" s="268"/>
      <c r="FEL445" s="268"/>
      <c r="FEM445" s="268"/>
      <c r="FEN445" s="268"/>
      <c r="FEO445" s="268"/>
      <c r="FEP445" s="268"/>
      <c r="FEQ445" s="268"/>
      <c r="FER445" s="268"/>
      <c r="FES445" s="268"/>
      <c r="FET445" s="268"/>
      <c r="FEU445" s="268"/>
      <c r="FEV445" s="268"/>
      <c r="FEW445" s="268"/>
      <c r="FEX445" s="268"/>
      <c r="FEY445" s="268"/>
      <c r="FEZ445" s="268"/>
      <c r="FFA445" s="268"/>
      <c r="FFB445" s="268"/>
      <c r="FFC445" s="268"/>
      <c r="FFD445" s="268"/>
      <c r="FFE445" s="268"/>
      <c r="FFF445" s="268"/>
      <c r="FFG445" s="268"/>
      <c r="FFH445" s="268"/>
      <c r="FFI445" s="268"/>
      <c r="FFJ445" s="268"/>
      <c r="FFK445" s="268"/>
      <c r="FFL445" s="268"/>
      <c r="FFM445" s="268"/>
      <c r="FFN445" s="268"/>
      <c r="FFO445" s="268"/>
      <c r="FFP445" s="268"/>
      <c r="FFQ445" s="268"/>
      <c r="FFR445" s="268"/>
      <c r="FFS445" s="268"/>
      <c r="FFT445" s="268"/>
      <c r="FFU445" s="268"/>
      <c r="FFV445" s="268"/>
      <c r="FFW445" s="268"/>
      <c r="FFX445" s="268"/>
      <c r="FFY445" s="268"/>
      <c r="FFZ445" s="268"/>
      <c r="FGA445" s="268"/>
      <c r="FGB445" s="268"/>
      <c r="FGC445" s="268"/>
      <c r="FGD445" s="268"/>
      <c r="FGE445" s="268"/>
      <c r="FGF445" s="268"/>
      <c r="FGG445" s="268"/>
      <c r="FGH445" s="268"/>
      <c r="FGI445" s="268"/>
      <c r="FGJ445" s="268"/>
      <c r="FGK445" s="268"/>
      <c r="FGL445" s="268"/>
      <c r="FGM445" s="268"/>
      <c r="FGN445" s="268"/>
      <c r="FGO445" s="268"/>
      <c r="FGP445" s="268"/>
      <c r="FGQ445" s="268"/>
      <c r="FGR445" s="268"/>
      <c r="FGS445" s="268"/>
      <c r="FGT445" s="268"/>
      <c r="FGU445" s="268"/>
      <c r="FGV445" s="268"/>
      <c r="FGW445" s="268"/>
      <c r="FGX445" s="268"/>
      <c r="FGY445" s="268"/>
      <c r="FGZ445" s="268"/>
      <c r="FHA445" s="268"/>
      <c r="FHB445" s="268"/>
      <c r="FHC445" s="268"/>
      <c r="FHD445" s="268"/>
      <c r="FHE445" s="268"/>
      <c r="FHF445" s="268"/>
      <c r="FHG445" s="268"/>
      <c r="FHH445" s="268"/>
      <c r="FHI445" s="268"/>
      <c r="FHJ445" s="268"/>
      <c r="FHK445" s="268"/>
      <c r="FHL445" s="268"/>
      <c r="FHM445" s="268"/>
      <c r="FHN445" s="268"/>
      <c r="FHO445" s="268"/>
      <c r="FHP445" s="268"/>
      <c r="FHQ445" s="268"/>
      <c r="FHR445" s="268"/>
      <c r="FHS445" s="268"/>
      <c r="FHT445" s="268"/>
      <c r="FHU445" s="268"/>
      <c r="FHV445" s="268"/>
      <c r="FHW445" s="268"/>
      <c r="FHX445" s="268"/>
      <c r="FHY445" s="268"/>
      <c r="FHZ445" s="268"/>
      <c r="FIA445" s="268"/>
      <c r="FIB445" s="268"/>
      <c r="FIC445" s="268"/>
      <c r="FID445" s="268"/>
      <c r="FIE445" s="268"/>
      <c r="FIF445" s="268"/>
      <c r="FIG445" s="268"/>
      <c r="FIH445" s="268"/>
      <c r="FII445" s="268"/>
      <c r="FIJ445" s="268"/>
      <c r="FIK445" s="268"/>
      <c r="FIL445" s="268"/>
      <c r="FIM445" s="268"/>
      <c r="FIN445" s="268"/>
      <c r="FIO445" s="268"/>
      <c r="FIP445" s="268"/>
      <c r="FIQ445" s="268"/>
      <c r="FIR445" s="268"/>
      <c r="FIS445" s="268"/>
      <c r="FIT445" s="268"/>
      <c r="FIU445" s="268"/>
      <c r="FIV445" s="268"/>
      <c r="FIW445" s="268"/>
      <c r="FIX445" s="268"/>
      <c r="FIY445" s="268"/>
      <c r="FIZ445" s="268"/>
      <c r="FJA445" s="268"/>
      <c r="FJB445" s="268"/>
      <c r="FJC445" s="268"/>
      <c r="FJD445" s="268"/>
      <c r="FJE445" s="268"/>
      <c r="FJF445" s="268"/>
      <c r="FJG445" s="268"/>
      <c r="FJH445" s="268"/>
      <c r="FJI445" s="268"/>
      <c r="FJJ445" s="268"/>
      <c r="FJK445" s="268"/>
      <c r="FJL445" s="268"/>
      <c r="FJM445" s="268"/>
      <c r="FJN445" s="268"/>
      <c r="FJO445" s="268"/>
      <c r="FJP445" s="268"/>
      <c r="FJQ445" s="268"/>
      <c r="FJR445" s="268"/>
      <c r="FJS445" s="268"/>
      <c r="FJT445" s="268"/>
      <c r="FJU445" s="268"/>
      <c r="FJV445" s="268"/>
      <c r="FJW445" s="268"/>
      <c r="FJX445" s="268"/>
      <c r="FJY445" s="268"/>
      <c r="FJZ445" s="268"/>
      <c r="FKA445" s="268"/>
      <c r="FKB445" s="268"/>
      <c r="FKC445" s="268"/>
      <c r="FKD445" s="268"/>
      <c r="FKE445" s="268"/>
      <c r="FKF445" s="268"/>
      <c r="FKG445" s="268"/>
      <c r="FKH445" s="268"/>
      <c r="FKI445" s="268"/>
      <c r="FKJ445" s="268"/>
      <c r="FKK445" s="268"/>
      <c r="FKL445" s="268"/>
      <c r="FKM445" s="268"/>
      <c r="FKN445" s="268"/>
      <c r="FKO445" s="268"/>
      <c r="FKP445" s="268"/>
      <c r="FKQ445" s="268"/>
      <c r="FKR445" s="268"/>
      <c r="FKS445" s="268"/>
      <c r="FKT445" s="268"/>
      <c r="FKU445" s="268"/>
      <c r="FKV445" s="268"/>
      <c r="FKW445" s="268"/>
      <c r="FKX445" s="268"/>
      <c r="FKY445" s="268"/>
      <c r="FKZ445" s="268"/>
      <c r="FLA445" s="268"/>
      <c r="FLB445" s="268"/>
      <c r="FLC445" s="268"/>
      <c r="FLD445" s="268"/>
      <c r="FLE445" s="268"/>
      <c r="FLF445" s="268"/>
      <c r="FLG445" s="268"/>
      <c r="FLH445" s="268"/>
      <c r="FLI445" s="268"/>
      <c r="FLJ445" s="268"/>
      <c r="FLK445" s="268"/>
      <c r="FLL445" s="268"/>
      <c r="FLM445" s="268"/>
      <c r="FLN445" s="268"/>
      <c r="FLO445" s="268"/>
      <c r="FLP445" s="268"/>
      <c r="FLQ445" s="268"/>
      <c r="FLR445" s="268"/>
      <c r="FLS445" s="268"/>
      <c r="FLT445" s="268"/>
      <c r="FLU445" s="268"/>
      <c r="FLV445" s="268"/>
      <c r="FLW445" s="268"/>
      <c r="FLX445" s="268"/>
      <c r="FLY445" s="268"/>
      <c r="FLZ445" s="268"/>
      <c r="FMA445" s="268"/>
      <c r="FMB445" s="268"/>
      <c r="FMC445" s="268"/>
      <c r="FMD445" s="268"/>
      <c r="FME445" s="268"/>
      <c r="FMF445" s="268"/>
      <c r="FMG445" s="268"/>
      <c r="FMH445" s="268"/>
      <c r="FMI445" s="268"/>
      <c r="FMJ445" s="268"/>
      <c r="FMK445" s="268"/>
      <c r="FML445" s="268"/>
      <c r="FMM445" s="268"/>
      <c r="FMN445" s="268"/>
      <c r="FMO445" s="268"/>
      <c r="FMP445" s="268"/>
      <c r="FMQ445" s="268"/>
      <c r="FMR445" s="268"/>
      <c r="FMS445" s="268"/>
      <c r="FMT445" s="268"/>
      <c r="FMU445" s="268"/>
      <c r="FMV445" s="268"/>
      <c r="FMW445" s="268"/>
      <c r="FMX445" s="268"/>
      <c r="FMY445" s="268"/>
      <c r="FMZ445" s="268"/>
      <c r="FNA445" s="268"/>
      <c r="FNB445" s="268"/>
      <c r="FNC445" s="268"/>
      <c r="FND445" s="268"/>
      <c r="FNE445" s="268"/>
      <c r="FNF445" s="268"/>
      <c r="FNG445" s="268"/>
      <c r="FNH445" s="268"/>
      <c r="FNI445" s="268"/>
      <c r="FNJ445" s="268"/>
      <c r="FNK445" s="268"/>
      <c r="FNL445" s="268"/>
      <c r="FNM445" s="268"/>
      <c r="FNN445" s="268"/>
      <c r="FNO445" s="268"/>
      <c r="FNP445" s="268"/>
      <c r="FNQ445" s="268"/>
      <c r="FNR445" s="268"/>
      <c r="FNS445" s="268"/>
      <c r="FNT445" s="268"/>
      <c r="FNU445" s="268"/>
      <c r="FNV445" s="268"/>
      <c r="FNW445" s="268"/>
      <c r="FNX445" s="268"/>
      <c r="FNY445" s="268"/>
      <c r="FNZ445" s="268"/>
      <c r="FOA445" s="268"/>
      <c r="FOB445" s="268"/>
      <c r="FOC445" s="268"/>
      <c r="FOD445" s="268"/>
      <c r="FOE445" s="268"/>
      <c r="FOF445" s="268"/>
      <c r="FOG445" s="268"/>
      <c r="FOH445" s="268"/>
      <c r="FOI445" s="268"/>
      <c r="FOJ445" s="268"/>
      <c r="FOK445" s="268"/>
      <c r="FOL445" s="268"/>
      <c r="FOM445" s="268"/>
      <c r="FON445" s="268"/>
      <c r="FOO445" s="268"/>
      <c r="FOP445" s="268"/>
      <c r="FOQ445" s="268"/>
      <c r="FOR445" s="268"/>
      <c r="FOS445" s="268"/>
      <c r="FOT445" s="268"/>
      <c r="FOU445" s="268"/>
      <c r="FOV445" s="268"/>
      <c r="FOW445" s="268"/>
      <c r="FOX445" s="268"/>
      <c r="FOY445" s="268"/>
      <c r="FOZ445" s="268"/>
      <c r="FPA445" s="268"/>
      <c r="FPB445" s="268"/>
      <c r="FPC445" s="268"/>
      <c r="FPD445" s="268"/>
      <c r="FPE445" s="268"/>
      <c r="FPF445" s="268"/>
      <c r="FPG445" s="268"/>
      <c r="FPH445" s="268"/>
      <c r="FPI445" s="268"/>
      <c r="FPJ445" s="268"/>
      <c r="FPK445" s="268"/>
      <c r="FPL445" s="268"/>
      <c r="FPM445" s="268"/>
      <c r="FPN445" s="268"/>
      <c r="FPO445" s="268"/>
      <c r="FPP445" s="268"/>
      <c r="FPQ445" s="268"/>
      <c r="FPR445" s="268"/>
      <c r="FPS445" s="268"/>
      <c r="FPT445" s="268"/>
      <c r="FPU445" s="268"/>
      <c r="FPV445" s="268"/>
      <c r="FPW445" s="268"/>
      <c r="FPX445" s="268"/>
      <c r="FPY445" s="268"/>
      <c r="FPZ445" s="268"/>
      <c r="FQA445" s="268"/>
      <c r="FQB445" s="268"/>
      <c r="FQC445" s="268"/>
      <c r="FQD445" s="268"/>
      <c r="FQE445" s="268"/>
      <c r="FQF445" s="268"/>
      <c r="FQG445" s="268"/>
      <c r="FQH445" s="268"/>
      <c r="FQI445" s="268"/>
      <c r="FQJ445" s="268"/>
      <c r="FQK445" s="268"/>
      <c r="FQL445" s="268"/>
      <c r="FQM445" s="268"/>
      <c r="FQN445" s="268"/>
      <c r="FQO445" s="268"/>
      <c r="FQP445" s="268"/>
      <c r="FQQ445" s="268"/>
      <c r="FQR445" s="268"/>
      <c r="FQS445" s="268"/>
      <c r="FQT445" s="268"/>
      <c r="FQU445" s="268"/>
      <c r="FQV445" s="268"/>
      <c r="FQW445" s="268"/>
      <c r="FQX445" s="268"/>
      <c r="FQY445" s="268"/>
      <c r="FQZ445" s="268"/>
      <c r="FRA445" s="268"/>
      <c r="FRB445" s="268"/>
      <c r="FRC445" s="268"/>
      <c r="FRD445" s="268"/>
      <c r="FRE445" s="268"/>
      <c r="FRF445" s="268"/>
      <c r="FRG445" s="268"/>
      <c r="FRH445" s="268"/>
      <c r="FRI445" s="268"/>
      <c r="FRJ445" s="268"/>
      <c r="FRK445" s="268"/>
      <c r="FRL445" s="268"/>
      <c r="FRM445" s="268"/>
      <c r="FRN445" s="268"/>
      <c r="FRO445" s="268"/>
      <c r="FRP445" s="268"/>
      <c r="FRQ445" s="268"/>
      <c r="FRR445" s="268"/>
      <c r="FRS445" s="268"/>
      <c r="FRT445" s="268"/>
      <c r="FRU445" s="268"/>
      <c r="FRV445" s="268"/>
      <c r="FRW445" s="268"/>
      <c r="FRX445" s="268"/>
      <c r="FRY445" s="268"/>
      <c r="FRZ445" s="268"/>
      <c r="FSA445" s="268"/>
      <c r="FSB445" s="268"/>
      <c r="FSC445" s="268"/>
      <c r="FSD445" s="268"/>
      <c r="FSE445" s="268"/>
      <c r="FSF445" s="268"/>
      <c r="FSG445" s="268"/>
      <c r="FSH445" s="268"/>
      <c r="FSI445" s="268"/>
      <c r="FSJ445" s="268"/>
      <c r="FSK445" s="268"/>
      <c r="FSL445" s="268"/>
      <c r="FSM445" s="268"/>
      <c r="FSN445" s="268"/>
      <c r="FSO445" s="268"/>
      <c r="FSP445" s="268"/>
      <c r="FSQ445" s="268"/>
      <c r="FSR445" s="268"/>
      <c r="FSS445" s="268"/>
      <c r="FST445" s="268"/>
      <c r="FSU445" s="268"/>
      <c r="FSV445" s="268"/>
      <c r="FSW445" s="268"/>
      <c r="FSX445" s="268"/>
      <c r="FSY445" s="268"/>
      <c r="FSZ445" s="268"/>
      <c r="FTA445" s="268"/>
      <c r="FTB445" s="268"/>
      <c r="FTC445" s="268"/>
      <c r="FTD445" s="268"/>
      <c r="FTE445" s="268"/>
      <c r="FTF445" s="268"/>
      <c r="FTG445" s="268"/>
      <c r="FTH445" s="268"/>
      <c r="FTI445" s="268"/>
      <c r="FTJ445" s="268"/>
      <c r="FTK445" s="268"/>
      <c r="FTL445" s="268"/>
      <c r="FTM445" s="268"/>
      <c r="FTN445" s="268"/>
      <c r="FTO445" s="268"/>
      <c r="FTP445" s="268"/>
      <c r="FTQ445" s="268"/>
      <c r="FTR445" s="268"/>
      <c r="FTS445" s="268"/>
      <c r="FTT445" s="268"/>
      <c r="FTU445" s="268"/>
      <c r="FTV445" s="268"/>
      <c r="FTW445" s="268"/>
      <c r="FTX445" s="268"/>
      <c r="FTY445" s="268"/>
      <c r="FTZ445" s="268"/>
      <c r="FUA445" s="268"/>
      <c r="FUB445" s="268"/>
      <c r="FUC445" s="268"/>
      <c r="FUD445" s="268"/>
      <c r="FUE445" s="268"/>
      <c r="FUF445" s="268"/>
      <c r="FUG445" s="268"/>
      <c r="FUH445" s="268"/>
      <c r="FUI445" s="268"/>
      <c r="FUJ445" s="268"/>
      <c r="FUK445" s="268"/>
      <c r="FUL445" s="268"/>
      <c r="FUM445" s="268"/>
      <c r="FUN445" s="268"/>
      <c r="FUO445" s="268"/>
      <c r="FUP445" s="268"/>
      <c r="FUQ445" s="268"/>
      <c r="FUR445" s="268"/>
      <c r="FUS445" s="268"/>
      <c r="FUT445" s="268"/>
      <c r="FUU445" s="268"/>
      <c r="FUV445" s="268"/>
      <c r="FUW445" s="268"/>
      <c r="FUX445" s="268"/>
      <c r="FUY445" s="268"/>
      <c r="FUZ445" s="268"/>
      <c r="FVA445" s="268"/>
      <c r="FVB445" s="268"/>
      <c r="FVC445" s="268"/>
      <c r="FVD445" s="268"/>
      <c r="FVE445" s="268"/>
      <c r="FVF445" s="268"/>
      <c r="FVG445" s="268"/>
      <c r="FVH445" s="268"/>
      <c r="FVI445" s="268"/>
      <c r="FVJ445" s="268"/>
      <c r="FVK445" s="268"/>
      <c r="FVL445" s="268"/>
      <c r="FVM445" s="268"/>
      <c r="FVN445" s="268"/>
      <c r="FVO445" s="268"/>
      <c r="FVP445" s="268"/>
      <c r="FVQ445" s="268"/>
      <c r="FVR445" s="268"/>
      <c r="FVS445" s="268"/>
      <c r="FVT445" s="268"/>
      <c r="FVU445" s="268"/>
      <c r="FVV445" s="268"/>
      <c r="FVW445" s="268"/>
      <c r="FVX445" s="268"/>
      <c r="FVY445" s="268"/>
      <c r="FVZ445" s="268"/>
      <c r="FWA445" s="268"/>
      <c r="FWB445" s="268"/>
      <c r="FWC445" s="268"/>
      <c r="FWD445" s="268"/>
      <c r="FWE445" s="268"/>
      <c r="FWF445" s="268"/>
      <c r="FWG445" s="268"/>
      <c r="FWH445" s="268"/>
      <c r="FWI445" s="268"/>
      <c r="FWJ445" s="268"/>
      <c r="FWK445" s="268"/>
      <c r="FWL445" s="268"/>
      <c r="FWM445" s="268"/>
      <c r="FWN445" s="268"/>
      <c r="FWO445" s="268"/>
      <c r="FWP445" s="268"/>
      <c r="FWQ445" s="268"/>
      <c r="FWR445" s="268"/>
      <c r="FWS445" s="268"/>
      <c r="FWT445" s="268"/>
      <c r="FWU445" s="268"/>
      <c r="FWV445" s="268"/>
      <c r="FWW445" s="268"/>
      <c r="FWX445" s="268"/>
      <c r="FWY445" s="268"/>
      <c r="FWZ445" s="268"/>
      <c r="FXA445" s="268"/>
      <c r="FXB445" s="268"/>
      <c r="FXC445" s="268"/>
      <c r="FXD445" s="268"/>
      <c r="FXE445" s="268"/>
      <c r="FXF445" s="268"/>
      <c r="FXG445" s="268"/>
      <c r="FXH445" s="268"/>
      <c r="FXI445" s="268"/>
      <c r="FXJ445" s="268"/>
      <c r="FXK445" s="268"/>
      <c r="FXL445" s="268"/>
      <c r="FXM445" s="268"/>
      <c r="FXN445" s="268"/>
      <c r="FXO445" s="268"/>
      <c r="FXP445" s="268"/>
      <c r="FXQ445" s="268"/>
      <c r="FXR445" s="268"/>
      <c r="FXS445" s="268"/>
      <c r="FXT445" s="268"/>
      <c r="FXU445" s="268"/>
      <c r="FXV445" s="268"/>
      <c r="FXW445" s="268"/>
      <c r="FXX445" s="268"/>
      <c r="FXY445" s="268"/>
      <c r="FXZ445" s="268"/>
      <c r="FYA445" s="268"/>
      <c r="FYB445" s="268"/>
      <c r="FYC445" s="268"/>
      <c r="FYD445" s="268"/>
      <c r="FYE445" s="268"/>
      <c r="FYF445" s="268"/>
      <c r="FYG445" s="268"/>
      <c r="FYH445" s="268"/>
      <c r="FYI445" s="268"/>
      <c r="FYJ445" s="268"/>
      <c r="FYK445" s="268"/>
      <c r="FYL445" s="268"/>
      <c r="FYM445" s="268"/>
      <c r="FYN445" s="268"/>
      <c r="FYO445" s="268"/>
      <c r="FYP445" s="268"/>
      <c r="FYQ445" s="268"/>
      <c r="FYR445" s="268"/>
      <c r="FYS445" s="268"/>
      <c r="FYT445" s="268"/>
      <c r="FYU445" s="268"/>
      <c r="FYV445" s="268"/>
      <c r="FYW445" s="268"/>
      <c r="FYX445" s="268"/>
      <c r="FYY445" s="268"/>
      <c r="FYZ445" s="268"/>
      <c r="FZA445" s="268"/>
      <c r="FZB445" s="268"/>
      <c r="FZC445" s="268"/>
      <c r="FZD445" s="268"/>
      <c r="FZE445" s="268"/>
      <c r="FZF445" s="268"/>
      <c r="FZG445" s="268"/>
      <c r="FZH445" s="268"/>
      <c r="FZI445" s="268"/>
      <c r="FZJ445" s="268"/>
      <c r="FZK445" s="268"/>
      <c r="FZL445" s="268"/>
      <c r="FZM445" s="268"/>
      <c r="FZN445" s="268"/>
      <c r="FZO445" s="268"/>
      <c r="FZP445" s="268"/>
      <c r="FZQ445" s="268"/>
      <c r="FZR445" s="268"/>
      <c r="FZS445" s="268"/>
      <c r="FZT445" s="268"/>
      <c r="FZU445" s="268"/>
      <c r="FZV445" s="268"/>
      <c r="FZW445" s="268"/>
      <c r="FZX445" s="268"/>
      <c r="FZY445" s="268"/>
      <c r="FZZ445" s="268"/>
      <c r="GAA445" s="268"/>
      <c r="GAB445" s="268"/>
      <c r="GAC445" s="268"/>
      <c r="GAD445" s="268"/>
      <c r="GAE445" s="268"/>
      <c r="GAF445" s="268"/>
      <c r="GAG445" s="268"/>
      <c r="GAH445" s="268"/>
      <c r="GAI445" s="268"/>
      <c r="GAJ445" s="268"/>
      <c r="GAK445" s="268"/>
      <c r="GAL445" s="268"/>
      <c r="GAM445" s="268"/>
      <c r="GAN445" s="268"/>
      <c r="GAO445" s="268"/>
      <c r="GAP445" s="268"/>
      <c r="GAQ445" s="268"/>
      <c r="GAR445" s="268"/>
      <c r="GAS445" s="268"/>
      <c r="GAT445" s="268"/>
      <c r="GAU445" s="268"/>
      <c r="GAV445" s="268"/>
      <c r="GAW445" s="268"/>
      <c r="GAX445" s="268"/>
      <c r="GAY445" s="268"/>
      <c r="GAZ445" s="268"/>
      <c r="GBA445" s="268"/>
      <c r="GBB445" s="268"/>
      <c r="GBC445" s="268"/>
      <c r="GBD445" s="268"/>
      <c r="GBE445" s="268"/>
      <c r="GBF445" s="268"/>
      <c r="GBG445" s="268"/>
      <c r="GBH445" s="268"/>
      <c r="GBI445" s="268"/>
      <c r="GBJ445" s="268"/>
      <c r="GBK445" s="268"/>
      <c r="GBL445" s="268"/>
      <c r="GBM445" s="268"/>
      <c r="GBN445" s="268"/>
      <c r="GBO445" s="268"/>
      <c r="GBP445" s="268"/>
      <c r="GBQ445" s="268"/>
      <c r="GBR445" s="268"/>
      <c r="GBS445" s="268"/>
      <c r="GBT445" s="268"/>
      <c r="GBU445" s="268"/>
      <c r="GBV445" s="268"/>
      <c r="GBW445" s="268"/>
      <c r="GBX445" s="268"/>
      <c r="GBY445" s="268"/>
      <c r="GBZ445" s="268"/>
      <c r="GCA445" s="268"/>
      <c r="GCB445" s="268"/>
      <c r="GCC445" s="268"/>
      <c r="GCD445" s="268"/>
      <c r="GCE445" s="268"/>
      <c r="GCF445" s="268"/>
      <c r="GCG445" s="268"/>
      <c r="GCH445" s="268"/>
      <c r="GCI445" s="268"/>
      <c r="GCJ445" s="268"/>
      <c r="GCK445" s="268"/>
      <c r="GCL445" s="268"/>
      <c r="GCM445" s="268"/>
      <c r="GCN445" s="268"/>
      <c r="GCO445" s="268"/>
      <c r="GCP445" s="268"/>
      <c r="GCQ445" s="268"/>
      <c r="GCR445" s="268"/>
      <c r="GCS445" s="268"/>
      <c r="GCT445" s="268"/>
      <c r="GCU445" s="268"/>
      <c r="GCV445" s="268"/>
      <c r="GCW445" s="268"/>
      <c r="GCX445" s="268"/>
      <c r="GCY445" s="268"/>
      <c r="GCZ445" s="268"/>
      <c r="GDA445" s="268"/>
      <c r="GDB445" s="268"/>
      <c r="GDC445" s="268"/>
      <c r="GDD445" s="268"/>
      <c r="GDE445" s="268"/>
      <c r="GDF445" s="268"/>
      <c r="GDG445" s="268"/>
      <c r="GDH445" s="268"/>
      <c r="GDI445" s="268"/>
      <c r="GDJ445" s="268"/>
      <c r="GDK445" s="268"/>
      <c r="GDL445" s="268"/>
      <c r="GDM445" s="268"/>
      <c r="GDN445" s="268"/>
      <c r="GDO445" s="268"/>
      <c r="GDP445" s="268"/>
      <c r="GDQ445" s="268"/>
      <c r="GDR445" s="268"/>
      <c r="GDS445" s="268"/>
      <c r="GDT445" s="268"/>
      <c r="GDU445" s="268"/>
      <c r="GDV445" s="268"/>
      <c r="GDW445" s="268"/>
      <c r="GDX445" s="268"/>
      <c r="GDY445" s="268"/>
      <c r="GDZ445" s="268"/>
      <c r="GEA445" s="268"/>
      <c r="GEB445" s="268"/>
      <c r="GEC445" s="268"/>
      <c r="GED445" s="268"/>
      <c r="GEE445" s="268"/>
      <c r="GEF445" s="268"/>
      <c r="GEG445" s="268"/>
      <c r="GEH445" s="268"/>
      <c r="GEI445" s="268"/>
      <c r="GEJ445" s="268"/>
      <c r="GEK445" s="268"/>
      <c r="GEL445" s="268"/>
      <c r="GEM445" s="268"/>
      <c r="GEN445" s="268"/>
      <c r="GEO445" s="268"/>
      <c r="GEP445" s="268"/>
      <c r="GEQ445" s="268"/>
      <c r="GER445" s="268"/>
      <c r="GES445" s="268"/>
      <c r="GET445" s="268"/>
      <c r="GEU445" s="268"/>
      <c r="GEV445" s="268"/>
      <c r="GEW445" s="268"/>
      <c r="GEX445" s="268"/>
      <c r="GEY445" s="268"/>
      <c r="GEZ445" s="268"/>
      <c r="GFA445" s="268"/>
      <c r="GFB445" s="268"/>
      <c r="GFC445" s="268"/>
      <c r="GFD445" s="268"/>
      <c r="GFE445" s="268"/>
      <c r="GFF445" s="268"/>
      <c r="GFG445" s="268"/>
      <c r="GFH445" s="268"/>
      <c r="GFI445" s="268"/>
      <c r="GFJ445" s="268"/>
      <c r="GFK445" s="268"/>
      <c r="GFL445" s="268"/>
      <c r="GFM445" s="268"/>
      <c r="GFN445" s="268"/>
      <c r="GFO445" s="268"/>
      <c r="GFP445" s="268"/>
      <c r="GFQ445" s="268"/>
      <c r="GFR445" s="268"/>
      <c r="GFS445" s="268"/>
      <c r="GFT445" s="268"/>
      <c r="GFU445" s="268"/>
      <c r="GFV445" s="268"/>
      <c r="GFW445" s="268"/>
      <c r="GFX445" s="268"/>
      <c r="GFY445" s="268"/>
      <c r="GFZ445" s="268"/>
      <c r="GGA445" s="268"/>
      <c r="GGB445" s="268"/>
      <c r="GGC445" s="268"/>
      <c r="GGD445" s="268"/>
      <c r="GGE445" s="268"/>
      <c r="GGF445" s="268"/>
      <c r="GGG445" s="268"/>
      <c r="GGH445" s="268"/>
      <c r="GGI445" s="268"/>
      <c r="GGJ445" s="268"/>
      <c r="GGK445" s="268"/>
      <c r="GGL445" s="268"/>
      <c r="GGM445" s="268"/>
      <c r="GGN445" s="268"/>
      <c r="GGO445" s="268"/>
      <c r="GGP445" s="268"/>
      <c r="GGQ445" s="268"/>
      <c r="GGR445" s="268"/>
      <c r="GGS445" s="268"/>
      <c r="GGT445" s="268"/>
      <c r="GGU445" s="268"/>
      <c r="GGV445" s="268"/>
      <c r="GGW445" s="268"/>
      <c r="GGX445" s="268"/>
      <c r="GGY445" s="268"/>
      <c r="GGZ445" s="268"/>
      <c r="GHA445" s="268"/>
      <c r="GHB445" s="268"/>
      <c r="GHC445" s="268"/>
      <c r="GHD445" s="268"/>
      <c r="GHE445" s="268"/>
      <c r="GHF445" s="268"/>
      <c r="GHG445" s="268"/>
      <c r="GHH445" s="268"/>
      <c r="GHI445" s="268"/>
      <c r="GHJ445" s="268"/>
      <c r="GHK445" s="268"/>
      <c r="GHL445" s="268"/>
      <c r="GHM445" s="268"/>
      <c r="GHN445" s="268"/>
      <c r="GHO445" s="268"/>
      <c r="GHP445" s="268"/>
      <c r="GHQ445" s="268"/>
      <c r="GHR445" s="268"/>
      <c r="GHS445" s="268"/>
      <c r="GHT445" s="268"/>
      <c r="GHU445" s="268"/>
      <c r="GHV445" s="268"/>
      <c r="GHW445" s="268"/>
      <c r="GHX445" s="268"/>
      <c r="GHY445" s="268"/>
      <c r="GHZ445" s="268"/>
      <c r="GIA445" s="268"/>
      <c r="GIB445" s="268"/>
      <c r="GIC445" s="268"/>
      <c r="GID445" s="268"/>
      <c r="GIE445" s="268"/>
      <c r="GIF445" s="268"/>
      <c r="GIG445" s="268"/>
      <c r="GIH445" s="268"/>
      <c r="GII445" s="268"/>
      <c r="GIJ445" s="268"/>
      <c r="GIK445" s="268"/>
      <c r="GIL445" s="268"/>
      <c r="GIM445" s="268"/>
      <c r="GIN445" s="268"/>
      <c r="GIO445" s="268"/>
      <c r="GIP445" s="268"/>
      <c r="GIQ445" s="268"/>
      <c r="GIR445" s="268"/>
      <c r="GIS445" s="268"/>
      <c r="GIT445" s="268"/>
      <c r="GIU445" s="268"/>
      <c r="GIV445" s="268"/>
      <c r="GIW445" s="268"/>
      <c r="GIX445" s="268"/>
      <c r="GIY445" s="268"/>
      <c r="GIZ445" s="268"/>
      <c r="GJA445" s="268"/>
      <c r="GJB445" s="268"/>
      <c r="GJC445" s="268"/>
      <c r="GJD445" s="268"/>
      <c r="GJE445" s="268"/>
      <c r="GJF445" s="268"/>
      <c r="GJG445" s="268"/>
      <c r="GJH445" s="268"/>
      <c r="GJI445" s="268"/>
      <c r="GJJ445" s="268"/>
      <c r="GJK445" s="268"/>
      <c r="GJL445" s="268"/>
      <c r="GJM445" s="268"/>
      <c r="GJN445" s="268"/>
      <c r="GJO445" s="268"/>
      <c r="GJP445" s="268"/>
      <c r="GJQ445" s="268"/>
      <c r="GJR445" s="268"/>
      <c r="GJS445" s="268"/>
      <c r="GJT445" s="268"/>
      <c r="GJU445" s="268"/>
      <c r="GJV445" s="268"/>
      <c r="GJW445" s="268"/>
      <c r="GJX445" s="268"/>
      <c r="GJY445" s="268"/>
      <c r="GJZ445" s="268"/>
      <c r="GKA445" s="268"/>
      <c r="GKB445" s="268"/>
      <c r="GKC445" s="268"/>
      <c r="GKD445" s="268"/>
      <c r="GKE445" s="268"/>
      <c r="GKF445" s="268"/>
      <c r="GKG445" s="268"/>
      <c r="GKH445" s="268"/>
      <c r="GKI445" s="268"/>
      <c r="GKJ445" s="268"/>
      <c r="GKK445" s="268"/>
      <c r="GKL445" s="268"/>
      <c r="GKM445" s="268"/>
      <c r="GKN445" s="268"/>
      <c r="GKO445" s="268"/>
      <c r="GKP445" s="268"/>
      <c r="GKQ445" s="268"/>
      <c r="GKR445" s="268"/>
      <c r="GKS445" s="268"/>
      <c r="GKT445" s="268"/>
      <c r="GKU445" s="268"/>
      <c r="GKV445" s="268"/>
      <c r="GKW445" s="268"/>
      <c r="GKX445" s="268"/>
      <c r="GKY445" s="268"/>
      <c r="GKZ445" s="268"/>
      <c r="GLA445" s="268"/>
      <c r="GLB445" s="268"/>
      <c r="GLC445" s="268"/>
      <c r="GLD445" s="268"/>
      <c r="GLE445" s="268"/>
      <c r="GLF445" s="268"/>
      <c r="GLG445" s="268"/>
      <c r="GLH445" s="268"/>
      <c r="GLI445" s="268"/>
      <c r="GLJ445" s="268"/>
      <c r="GLK445" s="268"/>
      <c r="GLL445" s="268"/>
      <c r="GLM445" s="268"/>
      <c r="GLN445" s="268"/>
      <c r="GLO445" s="268"/>
      <c r="GLP445" s="268"/>
      <c r="GLQ445" s="268"/>
      <c r="GLR445" s="268"/>
      <c r="GLS445" s="268"/>
      <c r="GLT445" s="268"/>
      <c r="GLU445" s="268"/>
      <c r="GLV445" s="268"/>
      <c r="GLW445" s="268"/>
      <c r="GLX445" s="268"/>
      <c r="GLY445" s="268"/>
      <c r="GLZ445" s="268"/>
      <c r="GMA445" s="268"/>
      <c r="GMB445" s="268"/>
      <c r="GMC445" s="268"/>
      <c r="GMD445" s="268"/>
      <c r="GME445" s="268"/>
      <c r="GMF445" s="268"/>
      <c r="GMG445" s="268"/>
      <c r="GMH445" s="268"/>
      <c r="GMI445" s="268"/>
      <c r="GMJ445" s="268"/>
      <c r="GMK445" s="268"/>
      <c r="GML445" s="268"/>
      <c r="GMM445" s="268"/>
      <c r="GMN445" s="268"/>
      <c r="GMO445" s="268"/>
      <c r="GMP445" s="268"/>
      <c r="GMQ445" s="268"/>
      <c r="GMR445" s="268"/>
      <c r="GMS445" s="268"/>
      <c r="GMT445" s="268"/>
      <c r="GMU445" s="268"/>
      <c r="GMV445" s="268"/>
      <c r="GMW445" s="268"/>
      <c r="GMX445" s="268"/>
      <c r="GMY445" s="268"/>
      <c r="GMZ445" s="268"/>
      <c r="GNA445" s="268"/>
      <c r="GNB445" s="268"/>
      <c r="GNC445" s="268"/>
      <c r="GND445" s="268"/>
      <c r="GNE445" s="268"/>
      <c r="GNF445" s="268"/>
      <c r="GNG445" s="268"/>
      <c r="GNH445" s="268"/>
      <c r="GNI445" s="268"/>
      <c r="GNJ445" s="268"/>
      <c r="GNK445" s="268"/>
      <c r="GNL445" s="268"/>
      <c r="GNM445" s="268"/>
      <c r="GNN445" s="268"/>
      <c r="GNO445" s="268"/>
      <c r="GNP445" s="268"/>
      <c r="GNQ445" s="268"/>
      <c r="GNR445" s="268"/>
      <c r="GNS445" s="268"/>
      <c r="GNT445" s="268"/>
      <c r="GNU445" s="268"/>
      <c r="GNV445" s="268"/>
      <c r="GNW445" s="268"/>
      <c r="GNX445" s="268"/>
      <c r="GNY445" s="268"/>
      <c r="GNZ445" s="268"/>
      <c r="GOA445" s="268"/>
      <c r="GOB445" s="268"/>
      <c r="GOC445" s="268"/>
      <c r="GOD445" s="268"/>
      <c r="GOE445" s="268"/>
      <c r="GOF445" s="268"/>
      <c r="GOG445" s="268"/>
      <c r="GOH445" s="268"/>
      <c r="GOI445" s="268"/>
      <c r="GOJ445" s="268"/>
      <c r="GOK445" s="268"/>
      <c r="GOL445" s="268"/>
      <c r="GOM445" s="268"/>
      <c r="GON445" s="268"/>
      <c r="GOO445" s="268"/>
      <c r="GOP445" s="268"/>
      <c r="GOQ445" s="268"/>
      <c r="GOR445" s="268"/>
      <c r="GOS445" s="268"/>
      <c r="GOT445" s="268"/>
      <c r="GOU445" s="268"/>
      <c r="GOV445" s="268"/>
      <c r="GOW445" s="268"/>
      <c r="GOX445" s="268"/>
      <c r="GOY445" s="268"/>
      <c r="GOZ445" s="268"/>
      <c r="GPA445" s="268"/>
      <c r="GPB445" s="268"/>
      <c r="GPC445" s="268"/>
      <c r="GPD445" s="268"/>
      <c r="GPE445" s="268"/>
      <c r="GPF445" s="268"/>
      <c r="GPG445" s="268"/>
      <c r="GPH445" s="268"/>
      <c r="GPI445" s="268"/>
      <c r="GPJ445" s="268"/>
      <c r="GPK445" s="268"/>
      <c r="GPL445" s="268"/>
      <c r="GPM445" s="268"/>
      <c r="GPN445" s="268"/>
      <c r="GPO445" s="268"/>
      <c r="GPP445" s="268"/>
      <c r="GPQ445" s="268"/>
      <c r="GPR445" s="268"/>
      <c r="GPS445" s="268"/>
      <c r="GPT445" s="268"/>
      <c r="GPU445" s="268"/>
      <c r="GPV445" s="268"/>
      <c r="GPW445" s="268"/>
      <c r="GPX445" s="268"/>
      <c r="GPY445" s="268"/>
      <c r="GPZ445" s="268"/>
      <c r="GQA445" s="268"/>
      <c r="GQB445" s="268"/>
      <c r="GQC445" s="268"/>
      <c r="GQD445" s="268"/>
      <c r="GQE445" s="268"/>
      <c r="GQF445" s="268"/>
      <c r="GQG445" s="268"/>
      <c r="GQH445" s="268"/>
      <c r="GQI445" s="268"/>
      <c r="GQJ445" s="268"/>
      <c r="GQK445" s="268"/>
      <c r="GQL445" s="268"/>
      <c r="GQM445" s="268"/>
      <c r="GQN445" s="268"/>
      <c r="GQO445" s="268"/>
      <c r="GQP445" s="268"/>
      <c r="GQQ445" s="268"/>
      <c r="GQR445" s="268"/>
      <c r="GQS445" s="268"/>
      <c r="GQT445" s="268"/>
      <c r="GQU445" s="268"/>
      <c r="GQV445" s="268"/>
      <c r="GQW445" s="268"/>
      <c r="GQX445" s="268"/>
      <c r="GQY445" s="268"/>
      <c r="GQZ445" s="268"/>
      <c r="GRA445" s="268"/>
      <c r="GRB445" s="268"/>
      <c r="GRC445" s="268"/>
      <c r="GRD445" s="268"/>
      <c r="GRE445" s="268"/>
      <c r="GRF445" s="268"/>
      <c r="GRG445" s="268"/>
      <c r="GRH445" s="268"/>
      <c r="GRI445" s="268"/>
      <c r="GRJ445" s="268"/>
      <c r="GRK445" s="268"/>
      <c r="GRL445" s="268"/>
      <c r="GRM445" s="268"/>
      <c r="GRN445" s="268"/>
      <c r="GRO445" s="268"/>
      <c r="GRP445" s="268"/>
      <c r="GRQ445" s="268"/>
      <c r="GRR445" s="268"/>
      <c r="GRS445" s="268"/>
      <c r="GRT445" s="268"/>
      <c r="GRU445" s="268"/>
      <c r="GRV445" s="268"/>
      <c r="GRW445" s="268"/>
      <c r="GRX445" s="268"/>
      <c r="GRY445" s="268"/>
      <c r="GRZ445" s="268"/>
      <c r="GSA445" s="268"/>
      <c r="GSB445" s="268"/>
      <c r="GSC445" s="268"/>
      <c r="GSD445" s="268"/>
      <c r="GSE445" s="268"/>
      <c r="GSF445" s="268"/>
      <c r="GSG445" s="268"/>
      <c r="GSH445" s="268"/>
      <c r="GSI445" s="268"/>
      <c r="GSJ445" s="268"/>
      <c r="GSK445" s="268"/>
      <c r="GSL445" s="268"/>
      <c r="GSM445" s="268"/>
      <c r="GSN445" s="268"/>
      <c r="GSO445" s="268"/>
      <c r="GSP445" s="268"/>
      <c r="GSQ445" s="268"/>
      <c r="GSR445" s="268"/>
      <c r="GSS445" s="268"/>
      <c r="GST445" s="268"/>
      <c r="GSU445" s="268"/>
      <c r="GSV445" s="268"/>
      <c r="GSW445" s="268"/>
      <c r="GSX445" s="268"/>
      <c r="GSY445" s="268"/>
      <c r="GSZ445" s="268"/>
      <c r="GTA445" s="268"/>
      <c r="GTB445" s="268"/>
      <c r="GTC445" s="268"/>
      <c r="GTD445" s="268"/>
      <c r="GTE445" s="268"/>
      <c r="GTF445" s="268"/>
      <c r="GTG445" s="268"/>
      <c r="GTH445" s="268"/>
      <c r="GTI445" s="268"/>
      <c r="GTJ445" s="268"/>
      <c r="GTK445" s="268"/>
      <c r="GTL445" s="268"/>
      <c r="GTM445" s="268"/>
      <c r="GTN445" s="268"/>
      <c r="GTO445" s="268"/>
      <c r="GTP445" s="268"/>
      <c r="GTQ445" s="268"/>
      <c r="GTR445" s="268"/>
      <c r="GTS445" s="268"/>
      <c r="GTT445" s="268"/>
      <c r="GTU445" s="268"/>
      <c r="GTV445" s="268"/>
      <c r="GTW445" s="268"/>
      <c r="GTX445" s="268"/>
      <c r="GTY445" s="268"/>
      <c r="GTZ445" s="268"/>
      <c r="GUA445" s="268"/>
      <c r="GUB445" s="268"/>
      <c r="GUC445" s="268"/>
      <c r="GUD445" s="268"/>
      <c r="GUE445" s="268"/>
      <c r="GUF445" s="268"/>
      <c r="GUG445" s="268"/>
      <c r="GUH445" s="268"/>
      <c r="GUI445" s="268"/>
      <c r="GUJ445" s="268"/>
      <c r="GUK445" s="268"/>
      <c r="GUL445" s="268"/>
      <c r="GUM445" s="268"/>
      <c r="GUN445" s="268"/>
      <c r="GUO445" s="268"/>
      <c r="GUP445" s="268"/>
      <c r="GUQ445" s="268"/>
      <c r="GUR445" s="268"/>
      <c r="GUS445" s="268"/>
      <c r="GUT445" s="268"/>
      <c r="GUU445" s="268"/>
      <c r="GUV445" s="268"/>
      <c r="GUW445" s="268"/>
      <c r="GUX445" s="268"/>
      <c r="GUY445" s="268"/>
      <c r="GUZ445" s="268"/>
      <c r="GVA445" s="268"/>
      <c r="GVB445" s="268"/>
      <c r="GVC445" s="268"/>
      <c r="GVD445" s="268"/>
      <c r="GVE445" s="268"/>
      <c r="GVF445" s="268"/>
      <c r="GVG445" s="268"/>
      <c r="GVH445" s="268"/>
      <c r="GVI445" s="268"/>
      <c r="GVJ445" s="268"/>
      <c r="GVK445" s="268"/>
      <c r="GVL445" s="268"/>
      <c r="GVM445" s="268"/>
      <c r="GVN445" s="268"/>
      <c r="GVO445" s="268"/>
      <c r="GVP445" s="268"/>
      <c r="GVQ445" s="268"/>
      <c r="GVR445" s="268"/>
      <c r="GVS445" s="268"/>
      <c r="GVT445" s="268"/>
      <c r="GVU445" s="268"/>
      <c r="GVV445" s="268"/>
      <c r="GVW445" s="268"/>
      <c r="GVX445" s="268"/>
      <c r="GVY445" s="268"/>
      <c r="GVZ445" s="268"/>
      <c r="GWA445" s="268"/>
      <c r="GWB445" s="268"/>
      <c r="GWC445" s="268"/>
      <c r="GWD445" s="268"/>
      <c r="GWE445" s="268"/>
      <c r="GWF445" s="268"/>
      <c r="GWG445" s="268"/>
      <c r="GWH445" s="268"/>
      <c r="GWI445" s="268"/>
      <c r="GWJ445" s="268"/>
      <c r="GWK445" s="268"/>
      <c r="GWL445" s="268"/>
      <c r="GWM445" s="268"/>
      <c r="GWN445" s="268"/>
      <c r="GWO445" s="268"/>
      <c r="GWP445" s="268"/>
      <c r="GWQ445" s="268"/>
      <c r="GWR445" s="268"/>
      <c r="GWS445" s="268"/>
      <c r="GWT445" s="268"/>
      <c r="GWU445" s="268"/>
      <c r="GWV445" s="268"/>
      <c r="GWW445" s="268"/>
      <c r="GWX445" s="268"/>
      <c r="GWY445" s="268"/>
      <c r="GWZ445" s="268"/>
      <c r="GXA445" s="268"/>
      <c r="GXB445" s="268"/>
      <c r="GXC445" s="268"/>
      <c r="GXD445" s="268"/>
      <c r="GXE445" s="268"/>
      <c r="GXF445" s="268"/>
      <c r="GXG445" s="268"/>
      <c r="GXH445" s="268"/>
      <c r="GXI445" s="268"/>
      <c r="GXJ445" s="268"/>
      <c r="GXK445" s="268"/>
      <c r="GXL445" s="268"/>
      <c r="GXM445" s="268"/>
      <c r="GXN445" s="268"/>
      <c r="GXO445" s="268"/>
      <c r="GXP445" s="268"/>
      <c r="GXQ445" s="268"/>
      <c r="GXR445" s="268"/>
      <c r="GXS445" s="268"/>
      <c r="GXT445" s="268"/>
      <c r="GXU445" s="268"/>
      <c r="GXV445" s="268"/>
      <c r="GXW445" s="268"/>
      <c r="GXX445" s="268"/>
      <c r="GXY445" s="268"/>
      <c r="GXZ445" s="268"/>
      <c r="GYA445" s="268"/>
      <c r="GYB445" s="268"/>
      <c r="GYC445" s="268"/>
      <c r="GYD445" s="268"/>
      <c r="GYE445" s="268"/>
      <c r="GYF445" s="268"/>
      <c r="GYG445" s="268"/>
      <c r="GYH445" s="268"/>
      <c r="GYI445" s="268"/>
      <c r="GYJ445" s="268"/>
      <c r="GYK445" s="268"/>
      <c r="GYL445" s="268"/>
      <c r="GYM445" s="268"/>
      <c r="GYN445" s="268"/>
      <c r="GYO445" s="268"/>
      <c r="GYP445" s="268"/>
      <c r="GYQ445" s="268"/>
      <c r="GYR445" s="268"/>
      <c r="GYS445" s="268"/>
      <c r="GYT445" s="268"/>
      <c r="GYU445" s="268"/>
      <c r="GYV445" s="268"/>
      <c r="GYW445" s="268"/>
      <c r="GYX445" s="268"/>
      <c r="GYY445" s="268"/>
      <c r="GYZ445" s="268"/>
      <c r="GZA445" s="268"/>
      <c r="GZB445" s="268"/>
      <c r="GZC445" s="268"/>
      <c r="GZD445" s="268"/>
      <c r="GZE445" s="268"/>
      <c r="GZF445" s="268"/>
      <c r="GZG445" s="268"/>
      <c r="GZH445" s="268"/>
      <c r="GZI445" s="268"/>
      <c r="GZJ445" s="268"/>
      <c r="GZK445" s="268"/>
      <c r="GZL445" s="268"/>
      <c r="GZM445" s="268"/>
      <c r="GZN445" s="268"/>
      <c r="GZO445" s="268"/>
      <c r="GZP445" s="268"/>
      <c r="GZQ445" s="268"/>
      <c r="GZR445" s="268"/>
      <c r="GZS445" s="268"/>
      <c r="GZT445" s="268"/>
      <c r="GZU445" s="268"/>
      <c r="GZV445" s="268"/>
      <c r="GZW445" s="268"/>
      <c r="GZX445" s="268"/>
      <c r="GZY445" s="268"/>
      <c r="GZZ445" s="268"/>
      <c r="HAA445" s="268"/>
      <c r="HAB445" s="268"/>
      <c r="HAC445" s="268"/>
      <c r="HAD445" s="268"/>
      <c r="HAE445" s="268"/>
      <c r="HAF445" s="268"/>
      <c r="HAG445" s="268"/>
      <c r="HAH445" s="268"/>
      <c r="HAI445" s="268"/>
      <c r="HAJ445" s="268"/>
      <c r="HAK445" s="268"/>
      <c r="HAL445" s="268"/>
      <c r="HAM445" s="268"/>
      <c r="HAN445" s="268"/>
      <c r="HAO445" s="268"/>
      <c r="HAP445" s="268"/>
      <c r="HAQ445" s="268"/>
      <c r="HAR445" s="268"/>
      <c r="HAS445" s="268"/>
      <c r="HAT445" s="268"/>
      <c r="HAU445" s="268"/>
      <c r="HAV445" s="268"/>
      <c r="HAW445" s="268"/>
      <c r="HAX445" s="268"/>
      <c r="HAY445" s="268"/>
      <c r="HAZ445" s="268"/>
      <c r="HBA445" s="268"/>
      <c r="HBB445" s="268"/>
      <c r="HBC445" s="268"/>
      <c r="HBD445" s="268"/>
      <c r="HBE445" s="268"/>
      <c r="HBF445" s="268"/>
      <c r="HBG445" s="268"/>
      <c r="HBH445" s="268"/>
      <c r="HBI445" s="268"/>
      <c r="HBJ445" s="268"/>
      <c r="HBK445" s="268"/>
      <c r="HBL445" s="268"/>
      <c r="HBM445" s="268"/>
      <c r="HBN445" s="268"/>
      <c r="HBO445" s="268"/>
      <c r="HBP445" s="268"/>
      <c r="HBQ445" s="268"/>
      <c r="HBR445" s="268"/>
      <c r="HBS445" s="268"/>
      <c r="HBT445" s="268"/>
      <c r="HBU445" s="268"/>
      <c r="HBV445" s="268"/>
      <c r="HBW445" s="268"/>
      <c r="HBX445" s="268"/>
      <c r="HBY445" s="268"/>
      <c r="HBZ445" s="268"/>
      <c r="HCA445" s="268"/>
      <c r="HCB445" s="268"/>
      <c r="HCC445" s="268"/>
      <c r="HCD445" s="268"/>
      <c r="HCE445" s="268"/>
      <c r="HCF445" s="268"/>
      <c r="HCG445" s="268"/>
      <c r="HCH445" s="268"/>
      <c r="HCI445" s="268"/>
      <c r="HCJ445" s="268"/>
      <c r="HCK445" s="268"/>
      <c r="HCL445" s="268"/>
      <c r="HCM445" s="268"/>
      <c r="HCN445" s="268"/>
      <c r="HCO445" s="268"/>
      <c r="HCP445" s="268"/>
      <c r="HCQ445" s="268"/>
      <c r="HCR445" s="268"/>
      <c r="HCS445" s="268"/>
      <c r="HCT445" s="268"/>
      <c r="HCU445" s="268"/>
      <c r="HCV445" s="268"/>
      <c r="HCW445" s="268"/>
      <c r="HCX445" s="268"/>
      <c r="HCY445" s="268"/>
      <c r="HCZ445" s="268"/>
      <c r="HDA445" s="268"/>
      <c r="HDB445" s="268"/>
      <c r="HDC445" s="268"/>
      <c r="HDD445" s="268"/>
      <c r="HDE445" s="268"/>
      <c r="HDF445" s="268"/>
      <c r="HDG445" s="268"/>
      <c r="HDH445" s="268"/>
      <c r="HDI445" s="268"/>
      <c r="HDJ445" s="268"/>
      <c r="HDK445" s="268"/>
      <c r="HDL445" s="268"/>
      <c r="HDM445" s="268"/>
      <c r="HDN445" s="268"/>
      <c r="HDO445" s="268"/>
      <c r="HDP445" s="268"/>
      <c r="HDQ445" s="268"/>
      <c r="HDR445" s="268"/>
      <c r="HDS445" s="268"/>
      <c r="HDT445" s="268"/>
      <c r="HDU445" s="268"/>
      <c r="HDV445" s="268"/>
      <c r="HDW445" s="268"/>
      <c r="HDX445" s="268"/>
      <c r="HDY445" s="268"/>
      <c r="HDZ445" s="268"/>
      <c r="HEA445" s="268"/>
      <c r="HEB445" s="268"/>
      <c r="HEC445" s="268"/>
      <c r="HED445" s="268"/>
      <c r="HEE445" s="268"/>
      <c r="HEF445" s="268"/>
      <c r="HEG445" s="268"/>
      <c r="HEH445" s="268"/>
      <c r="HEI445" s="268"/>
      <c r="HEJ445" s="268"/>
      <c r="HEK445" s="268"/>
      <c r="HEL445" s="268"/>
      <c r="HEM445" s="268"/>
      <c r="HEN445" s="268"/>
      <c r="HEO445" s="268"/>
      <c r="HEP445" s="268"/>
      <c r="HEQ445" s="268"/>
      <c r="HER445" s="268"/>
      <c r="HES445" s="268"/>
      <c r="HET445" s="268"/>
      <c r="HEU445" s="268"/>
      <c r="HEV445" s="268"/>
      <c r="HEW445" s="268"/>
      <c r="HEX445" s="268"/>
      <c r="HEY445" s="268"/>
      <c r="HEZ445" s="268"/>
      <c r="HFA445" s="268"/>
      <c r="HFB445" s="268"/>
      <c r="HFC445" s="268"/>
      <c r="HFD445" s="268"/>
      <c r="HFE445" s="268"/>
      <c r="HFF445" s="268"/>
      <c r="HFG445" s="268"/>
      <c r="HFH445" s="268"/>
      <c r="HFI445" s="268"/>
      <c r="HFJ445" s="268"/>
      <c r="HFK445" s="268"/>
      <c r="HFL445" s="268"/>
      <c r="HFM445" s="268"/>
      <c r="HFN445" s="268"/>
      <c r="HFO445" s="268"/>
      <c r="HFP445" s="268"/>
      <c r="HFQ445" s="268"/>
      <c r="HFR445" s="268"/>
      <c r="HFS445" s="268"/>
      <c r="HFT445" s="268"/>
      <c r="HFU445" s="268"/>
      <c r="HFV445" s="268"/>
      <c r="HFW445" s="268"/>
      <c r="HFX445" s="268"/>
      <c r="HFY445" s="268"/>
      <c r="HFZ445" s="268"/>
      <c r="HGA445" s="268"/>
      <c r="HGB445" s="268"/>
      <c r="HGC445" s="268"/>
      <c r="HGD445" s="268"/>
      <c r="HGE445" s="268"/>
      <c r="HGF445" s="268"/>
      <c r="HGG445" s="268"/>
      <c r="HGH445" s="268"/>
      <c r="HGI445" s="268"/>
      <c r="HGJ445" s="268"/>
      <c r="HGK445" s="268"/>
      <c r="HGL445" s="268"/>
      <c r="HGM445" s="268"/>
      <c r="HGN445" s="268"/>
      <c r="HGO445" s="268"/>
      <c r="HGP445" s="268"/>
      <c r="HGQ445" s="268"/>
      <c r="HGR445" s="268"/>
      <c r="HGS445" s="268"/>
      <c r="HGT445" s="268"/>
      <c r="HGU445" s="268"/>
      <c r="HGV445" s="268"/>
      <c r="HGW445" s="268"/>
      <c r="HGX445" s="268"/>
      <c r="HGY445" s="268"/>
      <c r="HGZ445" s="268"/>
      <c r="HHA445" s="268"/>
      <c r="HHB445" s="268"/>
      <c r="HHC445" s="268"/>
      <c r="HHD445" s="268"/>
      <c r="HHE445" s="268"/>
      <c r="HHF445" s="268"/>
      <c r="HHG445" s="268"/>
      <c r="HHH445" s="268"/>
      <c r="HHI445" s="268"/>
      <c r="HHJ445" s="268"/>
      <c r="HHK445" s="268"/>
      <c r="HHL445" s="268"/>
      <c r="HHM445" s="268"/>
      <c r="HHN445" s="268"/>
      <c r="HHO445" s="268"/>
      <c r="HHP445" s="268"/>
      <c r="HHQ445" s="268"/>
      <c r="HHR445" s="268"/>
      <c r="HHS445" s="268"/>
      <c r="HHT445" s="268"/>
      <c r="HHU445" s="268"/>
      <c r="HHV445" s="268"/>
      <c r="HHW445" s="268"/>
      <c r="HHX445" s="268"/>
      <c r="HHY445" s="268"/>
      <c r="HHZ445" s="268"/>
      <c r="HIA445" s="268"/>
      <c r="HIB445" s="268"/>
      <c r="HIC445" s="268"/>
      <c r="HID445" s="268"/>
      <c r="HIE445" s="268"/>
      <c r="HIF445" s="268"/>
      <c r="HIG445" s="268"/>
      <c r="HIH445" s="268"/>
      <c r="HII445" s="268"/>
      <c r="HIJ445" s="268"/>
      <c r="HIK445" s="268"/>
      <c r="HIL445" s="268"/>
      <c r="HIM445" s="268"/>
      <c r="HIN445" s="268"/>
      <c r="HIO445" s="268"/>
      <c r="HIP445" s="268"/>
      <c r="HIQ445" s="268"/>
      <c r="HIR445" s="268"/>
      <c r="HIS445" s="268"/>
      <c r="HIT445" s="268"/>
      <c r="HIU445" s="268"/>
      <c r="HIV445" s="268"/>
      <c r="HIW445" s="268"/>
      <c r="HIX445" s="268"/>
      <c r="HIY445" s="268"/>
      <c r="HIZ445" s="268"/>
      <c r="HJA445" s="268"/>
      <c r="HJB445" s="268"/>
      <c r="HJC445" s="268"/>
      <c r="HJD445" s="268"/>
      <c r="HJE445" s="268"/>
      <c r="HJF445" s="268"/>
      <c r="HJG445" s="268"/>
      <c r="HJH445" s="268"/>
      <c r="HJI445" s="268"/>
      <c r="HJJ445" s="268"/>
      <c r="HJK445" s="268"/>
      <c r="HJL445" s="268"/>
      <c r="HJM445" s="268"/>
      <c r="HJN445" s="268"/>
      <c r="HJO445" s="268"/>
      <c r="HJP445" s="268"/>
      <c r="HJQ445" s="268"/>
      <c r="HJR445" s="268"/>
      <c r="HJS445" s="268"/>
      <c r="HJT445" s="268"/>
      <c r="HJU445" s="268"/>
      <c r="HJV445" s="268"/>
      <c r="HJW445" s="268"/>
      <c r="HJX445" s="268"/>
      <c r="HJY445" s="268"/>
      <c r="HJZ445" s="268"/>
      <c r="HKA445" s="268"/>
      <c r="HKB445" s="268"/>
      <c r="HKC445" s="268"/>
      <c r="HKD445" s="268"/>
      <c r="HKE445" s="268"/>
      <c r="HKF445" s="268"/>
      <c r="HKG445" s="268"/>
      <c r="HKH445" s="268"/>
      <c r="HKI445" s="268"/>
      <c r="HKJ445" s="268"/>
      <c r="HKK445" s="268"/>
      <c r="HKL445" s="268"/>
      <c r="HKM445" s="268"/>
      <c r="HKN445" s="268"/>
      <c r="HKO445" s="268"/>
      <c r="HKP445" s="268"/>
      <c r="HKQ445" s="268"/>
      <c r="HKR445" s="268"/>
      <c r="HKS445" s="268"/>
      <c r="HKT445" s="268"/>
      <c r="HKU445" s="268"/>
      <c r="HKV445" s="268"/>
      <c r="HKW445" s="268"/>
      <c r="HKX445" s="268"/>
      <c r="HKY445" s="268"/>
      <c r="HKZ445" s="268"/>
      <c r="HLA445" s="268"/>
      <c r="HLB445" s="268"/>
      <c r="HLC445" s="268"/>
      <c r="HLD445" s="268"/>
      <c r="HLE445" s="268"/>
      <c r="HLF445" s="268"/>
      <c r="HLG445" s="268"/>
      <c r="HLH445" s="268"/>
      <c r="HLI445" s="268"/>
      <c r="HLJ445" s="268"/>
      <c r="HLK445" s="268"/>
      <c r="HLL445" s="268"/>
      <c r="HLM445" s="268"/>
      <c r="HLN445" s="268"/>
      <c r="HLO445" s="268"/>
      <c r="HLP445" s="268"/>
      <c r="HLQ445" s="268"/>
      <c r="HLR445" s="268"/>
      <c r="HLS445" s="268"/>
      <c r="HLT445" s="268"/>
      <c r="HLU445" s="268"/>
      <c r="HLV445" s="268"/>
      <c r="HLW445" s="268"/>
      <c r="HLX445" s="268"/>
      <c r="HLY445" s="268"/>
      <c r="HLZ445" s="268"/>
      <c r="HMA445" s="268"/>
      <c r="HMB445" s="268"/>
      <c r="HMC445" s="268"/>
      <c r="HMD445" s="268"/>
      <c r="HME445" s="268"/>
      <c r="HMF445" s="268"/>
      <c r="HMG445" s="268"/>
      <c r="HMH445" s="268"/>
      <c r="HMI445" s="268"/>
      <c r="HMJ445" s="268"/>
      <c r="HMK445" s="268"/>
      <c r="HML445" s="268"/>
      <c r="HMM445" s="268"/>
      <c r="HMN445" s="268"/>
      <c r="HMO445" s="268"/>
      <c r="HMP445" s="268"/>
      <c r="HMQ445" s="268"/>
      <c r="HMR445" s="268"/>
      <c r="HMS445" s="268"/>
      <c r="HMT445" s="268"/>
      <c r="HMU445" s="268"/>
      <c r="HMV445" s="268"/>
      <c r="HMW445" s="268"/>
      <c r="HMX445" s="268"/>
      <c r="HMY445" s="268"/>
      <c r="HMZ445" s="268"/>
      <c r="HNA445" s="268"/>
      <c r="HNB445" s="268"/>
      <c r="HNC445" s="268"/>
      <c r="HND445" s="268"/>
      <c r="HNE445" s="268"/>
      <c r="HNF445" s="268"/>
      <c r="HNG445" s="268"/>
      <c r="HNH445" s="268"/>
      <c r="HNI445" s="268"/>
      <c r="HNJ445" s="268"/>
      <c r="HNK445" s="268"/>
      <c r="HNL445" s="268"/>
      <c r="HNM445" s="268"/>
      <c r="HNN445" s="268"/>
      <c r="HNO445" s="268"/>
      <c r="HNP445" s="268"/>
      <c r="HNQ445" s="268"/>
      <c r="HNR445" s="268"/>
      <c r="HNS445" s="268"/>
      <c r="HNT445" s="268"/>
      <c r="HNU445" s="268"/>
      <c r="HNV445" s="268"/>
      <c r="HNW445" s="268"/>
      <c r="HNX445" s="268"/>
      <c r="HNY445" s="268"/>
      <c r="HNZ445" s="268"/>
      <c r="HOA445" s="268"/>
      <c r="HOB445" s="268"/>
      <c r="HOC445" s="268"/>
      <c r="HOD445" s="268"/>
      <c r="HOE445" s="268"/>
      <c r="HOF445" s="268"/>
      <c r="HOG445" s="268"/>
      <c r="HOH445" s="268"/>
      <c r="HOI445" s="268"/>
      <c r="HOJ445" s="268"/>
      <c r="HOK445" s="268"/>
      <c r="HOL445" s="268"/>
      <c r="HOM445" s="268"/>
      <c r="HON445" s="268"/>
      <c r="HOO445" s="268"/>
      <c r="HOP445" s="268"/>
      <c r="HOQ445" s="268"/>
      <c r="HOR445" s="268"/>
      <c r="HOS445" s="268"/>
      <c r="HOT445" s="268"/>
      <c r="HOU445" s="268"/>
      <c r="HOV445" s="268"/>
      <c r="HOW445" s="268"/>
      <c r="HOX445" s="268"/>
      <c r="HOY445" s="268"/>
      <c r="HOZ445" s="268"/>
      <c r="HPA445" s="268"/>
      <c r="HPB445" s="268"/>
      <c r="HPC445" s="268"/>
      <c r="HPD445" s="268"/>
      <c r="HPE445" s="268"/>
      <c r="HPF445" s="268"/>
      <c r="HPG445" s="268"/>
      <c r="HPH445" s="268"/>
      <c r="HPI445" s="268"/>
      <c r="HPJ445" s="268"/>
      <c r="HPK445" s="268"/>
      <c r="HPL445" s="268"/>
      <c r="HPM445" s="268"/>
      <c r="HPN445" s="268"/>
      <c r="HPO445" s="268"/>
      <c r="HPP445" s="268"/>
      <c r="HPQ445" s="268"/>
      <c r="HPR445" s="268"/>
      <c r="HPS445" s="268"/>
      <c r="HPT445" s="268"/>
      <c r="HPU445" s="268"/>
      <c r="HPV445" s="268"/>
      <c r="HPW445" s="268"/>
      <c r="HPX445" s="268"/>
      <c r="HPY445" s="268"/>
      <c r="HPZ445" s="268"/>
      <c r="HQA445" s="268"/>
      <c r="HQB445" s="268"/>
      <c r="HQC445" s="268"/>
      <c r="HQD445" s="268"/>
      <c r="HQE445" s="268"/>
      <c r="HQF445" s="268"/>
      <c r="HQG445" s="268"/>
      <c r="HQH445" s="268"/>
      <c r="HQI445" s="268"/>
      <c r="HQJ445" s="268"/>
      <c r="HQK445" s="268"/>
      <c r="HQL445" s="268"/>
      <c r="HQM445" s="268"/>
      <c r="HQN445" s="268"/>
      <c r="HQO445" s="268"/>
      <c r="HQP445" s="268"/>
      <c r="HQQ445" s="268"/>
      <c r="HQR445" s="268"/>
      <c r="HQS445" s="268"/>
      <c r="HQT445" s="268"/>
      <c r="HQU445" s="268"/>
      <c r="HQV445" s="268"/>
      <c r="HQW445" s="268"/>
      <c r="HQX445" s="268"/>
      <c r="HQY445" s="268"/>
      <c r="HQZ445" s="268"/>
      <c r="HRA445" s="268"/>
      <c r="HRB445" s="268"/>
      <c r="HRC445" s="268"/>
      <c r="HRD445" s="268"/>
      <c r="HRE445" s="268"/>
      <c r="HRF445" s="268"/>
      <c r="HRG445" s="268"/>
      <c r="HRH445" s="268"/>
      <c r="HRI445" s="268"/>
      <c r="HRJ445" s="268"/>
      <c r="HRK445" s="268"/>
      <c r="HRL445" s="268"/>
      <c r="HRM445" s="268"/>
      <c r="HRN445" s="268"/>
      <c r="HRO445" s="268"/>
      <c r="HRP445" s="268"/>
      <c r="HRQ445" s="268"/>
      <c r="HRR445" s="268"/>
      <c r="HRS445" s="268"/>
      <c r="HRT445" s="268"/>
      <c r="HRU445" s="268"/>
      <c r="HRV445" s="268"/>
      <c r="HRW445" s="268"/>
      <c r="HRX445" s="268"/>
      <c r="HRY445" s="268"/>
      <c r="HRZ445" s="268"/>
      <c r="HSA445" s="268"/>
      <c r="HSB445" s="268"/>
      <c r="HSC445" s="268"/>
      <c r="HSD445" s="268"/>
      <c r="HSE445" s="268"/>
      <c r="HSF445" s="268"/>
      <c r="HSG445" s="268"/>
      <c r="HSH445" s="268"/>
      <c r="HSI445" s="268"/>
      <c r="HSJ445" s="268"/>
      <c r="HSK445" s="268"/>
      <c r="HSL445" s="268"/>
      <c r="HSM445" s="268"/>
      <c r="HSN445" s="268"/>
      <c r="HSO445" s="268"/>
      <c r="HSP445" s="268"/>
      <c r="HSQ445" s="268"/>
      <c r="HSR445" s="268"/>
      <c r="HSS445" s="268"/>
      <c r="HST445" s="268"/>
      <c r="HSU445" s="268"/>
      <c r="HSV445" s="268"/>
      <c r="HSW445" s="268"/>
      <c r="HSX445" s="268"/>
      <c r="HSY445" s="268"/>
      <c r="HSZ445" s="268"/>
      <c r="HTA445" s="268"/>
      <c r="HTB445" s="268"/>
      <c r="HTC445" s="268"/>
      <c r="HTD445" s="268"/>
      <c r="HTE445" s="268"/>
      <c r="HTF445" s="268"/>
      <c r="HTG445" s="268"/>
      <c r="HTH445" s="268"/>
      <c r="HTI445" s="268"/>
      <c r="HTJ445" s="268"/>
      <c r="HTK445" s="268"/>
      <c r="HTL445" s="268"/>
      <c r="HTM445" s="268"/>
      <c r="HTN445" s="268"/>
      <c r="HTO445" s="268"/>
      <c r="HTP445" s="268"/>
      <c r="HTQ445" s="268"/>
      <c r="HTR445" s="268"/>
      <c r="HTS445" s="268"/>
      <c r="HTT445" s="268"/>
      <c r="HTU445" s="268"/>
      <c r="HTV445" s="268"/>
      <c r="HTW445" s="268"/>
      <c r="HTX445" s="268"/>
      <c r="HTY445" s="268"/>
      <c r="HTZ445" s="268"/>
      <c r="HUA445" s="268"/>
      <c r="HUB445" s="268"/>
      <c r="HUC445" s="268"/>
      <c r="HUD445" s="268"/>
      <c r="HUE445" s="268"/>
      <c r="HUF445" s="268"/>
      <c r="HUG445" s="268"/>
      <c r="HUH445" s="268"/>
      <c r="HUI445" s="268"/>
      <c r="HUJ445" s="268"/>
      <c r="HUK445" s="268"/>
      <c r="HUL445" s="268"/>
      <c r="HUM445" s="268"/>
      <c r="HUN445" s="268"/>
      <c r="HUO445" s="268"/>
      <c r="HUP445" s="268"/>
      <c r="HUQ445" s="268"/>
      <c r="HUR445" s="268"/>
      <c r="HUS445" s="268"/>
      <c r="HUT445" s="268"/>
      <c r="HUU445" s="268"/>
      <c r="HUV445" s="268"/>
      <c r="HUW445" s="268"/>
      <c r="HUX445" s="268"/>
      <c r="HUY445" s="268"/>
      <c r="HUZ445" s="268"/>
      <c r="HVA445" s="268"/>
      <c r="HVB445" s="268"/>
      <c r="HVC445" s="268"/>
      <c r="HVD445" s="268"/>
      <c r="HVE445" s="268"/>
      <c r="HVF445" s="268"/>
      <c r="HVG445" s="268"/>
      <c r="HVH445" s="268"/>
      <c r="HVI445" s="268"/>
      <c r="HVJ445" s="268"/>
      <c r="HVK445" s="268"/>
      <c r="HVL445" s="268"/>
      <c r="HVM445" s="268"/>
      <c r="HVN445" s="268"/>
      <c r="HVO445" s="268"/>
      <c r="HVP445" s="268"/>
      <c r="HVQ445" s="268"/>
      <c r="HVR445" s="268"/>
      <c r="HVS445" s="268"/>
      <c r="HVT445" s="268"/>
      <c r="HVU445" s="268"/>
      <c r="HVV445" s="268"/>
      <c r="HVW445" s="268"/>
      <c r="HVX445" s="268"/>
      <c r="HVY445" s="268"/>
      <c r="HVZ445" s="268"/>
      <c r="HWA445" s="268"/>
      <c r="HWB445" s="268"/>
      <c r="HWC445" s="268"/>
      <c r="HWD445" s="268"/>
      <c r="HWE445" s="268"/>
      <c r="HWF445" s="268"/>
      <c r="HWG445" s="268"/>
      <c r="HWH445" s="268"/>
      <c r="HWI445" s="268"/>
      <c r="HWJ445" s="268"/>
      <c r="HWK445" s="268"/>
      <c r="HWL445" s="268"/>
      <c r="HWM445" s="268"/>
      <c r="HWN445" s="268"/>
      <c r="HWO445" s="268"/>
      <c r="HWP445" s="268"/>
      <c r="HWQ445" s="268"/>
      <c r="HWR445" s="268"/>
      <c r="HWS445" s="268"/>
      <c r="HWT445" s="268"/>
      <c r="HWU445" s="268"/>
      <c r="HWV445" s="268"/>
      <c r="HWW445" s="268"/>
      <c r="HWX445" s="268"/>
      <c r="HWY445" s="268"/>
      <c r="HWZ445" s="268"/>
      <c r="HXA445" s="268"/>
      <c r="HXB445" s="268"/>
      <c r="HXC445" s="268"/>
      <c r="HXD445" s="268"/>
      <c r="HXE445" s="268"/>
      <c r="HXF445" s="268"/>
      <c r="HXG445" s="268"/>
      <c r="HXH445" s="268"/>
      <c r="HXI445" s="268"/>
      <c r="HXJ445" s="268"/>
      <c r="HXK445" s="268"/>
      <c r="HXL445" s="268"/>
      <c r="HXM445" s="268"/>
      <c r="HXN445" s="268"/>
      <c r="HXO445" s="268"/>
      <c r="HXP445" s="268"/>
      <c r="HXQ445" s="268"/>
      <c r="HXR445" s="268"/>
      <c r="HXS445" s="268"/>
      <c r="HXT445" s="268"/>
      <c r="HXU445" s="268"/>
      <c r="HXV445" s="268"/>
      <c r="HXW445" s="268"/>
      <c r="HXX445" s="268"/>
      <c r="HXY445" s="268"/>
      <c r="HXZ445" s="268"/>
      <c r="HYA445" s="268"/>
      <c r="HYB445" s="268"/>
      <c r="HYC445" s="268"/>
      <c r="HYD445" s="268"/>
      <c r="HYE445" s="268"/>
      <c r="HYF445" s="268"/>
      <c r="HYG445" s="268"/>
      <c r="HYH445" s="268"/>
      <c r="HYI445" s="268"/>
      <c r="HYJ445" s="268"/>
      <c r="HYK445" s="268"/>
      <c r="HYL445" s="268"/>
      <c r="HYM445" s="268"/>
      <c r="HYN445" s="268"/>
      <c r="HYO445" s="268"/>
      <c r="HYP445" s="268"/>
      <c r="HYQ445" s="268"/>
      <c r="HYR445" s="268"/>
      <c r="HYS445" s="268"/>
      <c r="HYT445" s="268"/>
      <c r="HYU445" s="268"/>
      <c r="HYV445" s="268"/>
      <c r="HYW445" s="268"/>
      <c r="HYX445" s="268"/>
      <c r="HYY445" s="268"/>
      <c r="HYZ445" s="268"/>
      <c r="HZA445" s="268"/>
      <c r="HZB445" s="268"/>
      <c r="HZC445" s="268"/>
      <c r="HZD445" s="268"/>
      <c r="HZE445" s="268"/>
      <c r="HZF445" s="268"/>
      <c r="HZG445" s="268"/>
      <c r="HZH445" s="268"/>
      <c r="HZI445" s="268"/>
      <c r="HZJ445" s="268"/>
      <c r="HZK445" s="268"/>
      <c r="HZL445" s="268"/>
      <c r="HZM445" s="268"/>
      <c r="HZN445" s="268"/>
      <c r="HZO445" s="268"/>
      <c r="HZP445" s="268"/>
      <c r="HZQ445" s="268"/>
      <c r="HZR445" s="268"/>
      <c r="HZS445" s="268"/>
      <c r="HZT445" s="268"/>
      <c r="HZU445" s="268"/>
      <c r="HZV445" s="268"/>
      <c r="HZW445" s="268"/>
      <c r="HZX445" s="268"/>
      <c r="HZY445" s="268"/>
      <c r="HZZ445" s="268"/>
      <c r="IAA445" s="268"/>
      <c r="IAB445" s="268"/>
      <c r="IAC445" s="268"/>
      <c r="IAD445" s="268"/>
      <c r="IAE445" s="268"/>
      <c r="IAF445" s="268"/>
      <c r="IAG445" s="268"/>
      <c r="IAH445" s="268"/>
      <c r="IAI445" s="268"/>
      <c r="IAJ445" s="268"/>
      <c r="IAK445" s="268"/>
      <c r="IAL445" s="268"/>
      <c r="IAM445" s="268"/>
      <c r="IAN445" s="268"/>
      <c r="IAO445" s="268"/>
      <c r="IAP445" s="268"/>
      <c r="IAQ445" s="268"/>
      <c r="IAR445" s="268"/>
      <c r="IAS445" s="268"/>
      <c r="IAT445" s="268"/>
      <c r="IAU445" s="268"/>
      <c r="IAV445" s="268"/>
      <c r="IAW445" s="268"/>
      <c r="IAX445" s="268"/>
      <c r="IAY445" s="268"/>
      <c r="IAZ445" s="268"/>
      <c r="IBA445" s="268"/>
      <c r="IBB445" s="268"/>
      <c r="IBC445" s="268"/>
      <c r="IBD445" s="268"/>
      <c r="IBE445" s="268"/>
      <c r="IBF445" s="268"/>
      <c r="IBG445" s="268"/>
      <c r="IBH445" s="268"/>
      <c r="IBI445" s="268"/>
      <c r="IBJ445" s="268"/>
      <c r="IBK445" s="268"/>
      <c r="IBL445" s="268"/>
      <c r="IBM445" s="268"/>
      <c r="IBN445" s="268"/>
      <c r="IBO445" s="268"/>
      <c r="IBP445" s="268"/>
      <c r="IBQ445" s="268"/>
      <c r="IBR445" s="268"/>
      <c r="IBS445" s="268"/>
      <c r="IBT445" s="268"/>
      <c r="IBU445" s="268"/>
      <c r="IBV445" s="268"/>
      <c r="IBW445" s="268"/>
      <c r="IBX445" s="268"/>
      <c r="IBY445" s="268"/>
      <c r="IBZ445" s="268"/>
      <c r="ICA445" s="268"/>
      <c r="ICB445" s="268"/>
      <c r="ICC445" s="268"/>
      <c r="ICD445" s="268"/>
      <c r="ICE445" s="268"/>
      <c r="ICF445" s="268"/>
      <c r="ICG445" s="268"/>
      <c r="ICH445" s="268"/>
      <c r="ICI445" s="268"/>
      <c r="ICJ445" s="268"/>
      <c r="ICK445" s="268"/>
      <c r="ICL445" s="268"/>
      <c r="ICM445" s="268"/>
      <c r="ICN445" s="268"/>
      <c r="ICO445" s="268"/>
      <c r="ICP445" s="268"/>
      <c r="ICQ445" s="268"/>
      <c r="ICR445" s="268"/>
      <c r="ICS445" s="268"/>
      <c r="ICT445" s="268"/>
      <c r="ICU445" s="268"/>
      <c r="ICV445" s="268"/>
      <c r="ICW445" s="268"/>
      <c r="ICX445" s="268"/>
      <c r="ICY445" s="268"/>
      <c r="ICZ445" s="268"/>
      <c r="IDA445" s="268"/>
      <c r="IDB445" s="268"/>
      <c r="IDC445" s="268"/>
      <c r="IDD445" s="268"/>
      <c r="IDE445" s="268"/>
      <c r="IDF445" s="268"/>
      <c r="IDG445" s="268"/>
      <c r="IDH445" s="268"/>
      <c r="IDI445" s="268"/>
      <c r="IDJ445" s="268"/>
      <c r="IDK445" s="268"/>
      <c r="IDL445" s="268"/>
      <c r="IDM445" s="268"/>
      <c r="IDN445" s="268"/>
      <c r="IDO445" s="268"/>
      <c r="IDP445" s="268"/>
      <c r="IDQ445" s="268"/>
      <c r="IDR445" s="268"/>
      <c r="IDS445" s="268"/>
      <c r="IDT445" s="268"/>
      <c r="IDU445" s="268"/>
      <c r="IDV445" s="268"/>
      <c r="IDW445" s="268"/>
      <c r="IDX445" s="268"/>
      <c r="IDY445" s="268"/>
      <c r="IDZ445" s="268"/>
      <c r="IEA445" s="268"/>
      <c r="IEB445" s="268"/>
      <c r="IEC445" s="268"/>
      <c r="IED445" s="268"/>
      <c r="IEE445" s="268"/>
      <c r="IEF445" s="268"/>
      <c r="IEG445" s="268"/>
      <c r="IEH445" s="268"/>
      <c r="IEI445" s="268"/>
      <c r="IEJ445" s="268"/>
      <c r="IEK445" s="268"/>
      <c r="IEL445" s="268"/>
      <c r="IEM445" s="268"/>
      <c r="IEN445" s="268"/>
      <c r="IEO445" s="268"/>
      <c r="IEP445" s="268"/>
      <c r="IEQ445" s="268"/>
      <c r="IER445" s="268"/>
      <c r="IES445" s="268"/>
      <c r="IET445" s="268"/>
      <c r="IEU445" s="268"/>
      <c r="IEV445" s="268"/>
      <c r="IEW445" s="268"/>
      <c r="IEX445" s="268"/>
      <c r="IEY445" s="268"/>
      <c r="IEZ445" s="268"/>
      <c r="IFA445" s="268"/>
      <c r="IFB445" s="268"/>
      <c r="IFC445" s="268"/>
      <c r="IFD445" s="268"/>
      <c r="IFE445" s="268"/>
      <c r="IFF445" s="268"/>
      <c r="IFG445" s="268"/>
      <c r="IFH445" s="268"/>
      <c r="IFI445" s="268"/>
      <c r="IFJ445" s="268"/>
      <c r="IFK445" s="268"/>
      <c r="IFL445" s="268"/>
      <c r="IFM445" s="268"/>
      <c r="IFN445" s="268"/>
      <c r="IFO445" s="268"/>
      <c r="IFP445" s="268"/>
      <c r="IFQ445" s="268"/>
      <c r="IFR445" s="268"/>
      <c r="IFS445" s="268"/>
      <c r="IFT445" s="268"/>
      <c r="IFU445" s="268"/>
      <c r="IFV445" s="268"/>
      <c r="IFW445" s="268"/>
      <c r="IFX445" s="268"/>
      <c r="IFY445" s="268"/>
      <c r="IFZ445" s="268"/>
      <c r="IGA445" s="268"/>
      <c r="IGB445" s="268"/>
      <c r="IGC445" s="268"/>
      <c r="IGD445" s="268"/>
      <c r="IGE445" s="268"/>
      <c r="IGF445" s="268"/>
      <c r="IGG445" s="268"/>
      <c r="IGH445" s="268"/>
      <c r="IGI445" s="268"/>
      <c r="IGJ445" s="268"/>
      <c r="IGK445" s="268"/>
      <c r="IGL445" s="268"/>
      <c r="IGM445" s="268"/>
      <c r="IGN445" s="268"/>
      <c r="IGO445" s="268"/>
      <c r="IGP445" s="268"/>
      <c r="IGQ445" s="268"/>
      <c r="IGR445" s="268"/>
      <c r="IGS445" s="268"/>
      <c r="IGT445" s="268"/>
      <c r="IGU445" s="268"/>
      <c r="IGV445" s="268"/>
      <c r="IGW445" s="268"/>
      <c r="IGX445" s="268"/>
      <c r="IGY445" s="268"/>
      <c r="IGZ445" s="268"/>
      <c r="IHA445" s="268"/>
      <c r="IHB445" s="268"/>
      <c r="IHC445" s="268"/>
      <c r="IHD445" s="268"/>
      <c r="IHE445" s="268"/>
      <c r="IHF445" s="268"/>
      <c r="IHG445" s="268"/>
      <c r="IHH445" s="268"/>
      <c r="IHI445" s="268"/>
      <c r="IHJ445" s="268"/>
      <c r="IHK445" s="268"/>
      <c r="IHL445" s="268"/>
      <c r="IHM445" s="268"/>
      <c r="IHN445" s="268"/>
      <c r="IHO445" s="268"/>
      <c r="IHP445" s="268"/>
      <c r="IHQ445" s="268"/>
      <c r="IHR445" s="268"/>
      <c r="IHS445" s="268"/>
      <c r="IHT445" s="268"/>
      <c r="IHU445" s="268"/>
      <c r="IHV445" s="268"/>
      <c r="IHW445" s="268"/>
      <c r="IHX445" s="268"/>
      <c r="IHY445" s="268"/>
      <c r="IHZ445" s="268"/>
      <c r="IIA445" s="268"/>
      <c r="IIB445" s="268"/>
      <c r="IIC445" s="268"/>
      <c r="IID445" s="268"/>
      <c r="IIE445" s="268"/>
      <c r="IIF445" s="268"/>
      <c r="IIG445" s="268"/>
      <c r="IIH445" s="268"/>
      <c r="III445" s="268"/>
      <c r="IIJ445" s="268"/>
      <c r="IIK445" s="268"/>
      <c r="IIL445" s="268"/>
      <c r="IIM445" s="268"/>
      <c r="IIN445" s="268"/>
      <c r="IIO445" s="268"/>
      <c r="IIP445" s="268"/>
      <c r="IIQ445" s="268"/>
      <c r="IIR445" s="268"/>
      <c r="IIS445" s="268"/>
      <c r="IIT445" s="268"/>
      <c r="IIU445" s="268"/>
      <c r="IIV445" s="268"/>
      <c r="IIW445" s="268"/>
      <c r="IIX445" s="268"/>
      <c r="IIY445" s="268"/>
      <c r="IIZ445" s="268"/>
      <c r="IJA445" s="268"/>
      <c r="IJB445" s="268"/>
      <c r="IJC445" s="268"/>
      <c r="IJD445" s="268"/>
      <c r="IJE445" s="268"/>
      <c r="IJF445" s="268"/>
      <c r="IJG445" s="268"/>
      <c r="IJH445" s="268"/>
      <c r="IJI445" s="268"/>
      <c r="IJJ445" s="268"/>
      <c r="IJK445" s="268"/>
      <c r="IJL445" s="268"/>
      <c r="IJM445" s="268"/>
      <c r="IJN445" s="268"/>
      <c r="IJO445" s="268"/>
      <c r="IJP445" s="268"/>
      <c r="IJQ445" s="268"/>
      <c r="IJR445" s="268"/>
      <c r="IJS445" s="268"/>
      <c r="IJT445" s="268"/>
      <c r="IJU445" s="268"/>
      <c r="IJV445" s="268"/>
      <c r="IJW445" s="268"/>
      <c r="IJX445" s="268"/>
      <c r="IJY445" s="268"/>
      <c r="IJZ445" s="268"/>
      <c r="IKA445" s="268"/>
      <c r="IKB445" s="268"/>
      <c r="IKC445" s="268"/>
      <c r="IKD445" s="268"/>
      <c r="IKE445" s="268"/>
      <c r="IKF445" s="268"/>
      <c r="IKG445" s="268"/>
      <c r="IKH445" s="268"/>
      <c r="IKI445" s="268"/>
      <c r="IKJ445" s="268"/>
      <c r="IKK445" s="268"/>
      <c r="IKL445" s="268"/>
      <c r="IKM445" s="268"/>
      <c r="IKN445" s="268"/>
      <c r="IKO445" s="268"/>
      <c r="IKP445" s="268"/>
      <c r="IKQ445" s="268"/>
      <c r="IKR445" s="268"/>
      <c r="IKS445" s="268"/>
      <c r="IKT445" s="268"/>
      <c r="IKU445" s="268"/>
      <c r="IKV445" s="268"/>
      <c r="IKW445" s="268"/>
      <c r="IKX445" s="268"/>
      <c r="IKY445" s="268"/>
      <c r="IKZ445" s="268"/>
      <c r="ILA445" s="268"/>
      <c r="ILB445" s="268"/>
      <c r="ILC445" s="268"/>
      <c r="ILD445" s="268"/>
      <c r="ILE445" s="268"/>
      <c r="ILF445" s="268"/>
      <c r="ILG445" s="268"/>
      <c r="ILH445" s="268"/>
      <c r="ILI445" s="268"/>
      <c r="ILJ445" s="268"/>
      <c r="ILK445" s="268"/>
      <c r="ILL445" s="268"/>
      <c r="ILM445" s="268"/>
      <c r="ILN445" s="268"/>
      <c r="ILO445" s="268"/>
      <c r="ILP445" s="268"/>
      <c r="ILQ445" s="268"/>
      <c r="ILR445" s="268"/>
      <c r="ILS445" s="268"/>
      <c r="ILT445" s="268"/>
      <c r="ILU445" s="268"/>
      <c r="ILV445" s="268"/>
      <c r="ILW445" s="268"/>
      <c r="ILX445" s="268"/>
      <c r="ILY445" s="268"/>
      <c r="ILZ445" s="268"/>
      <c r="IMA445" s="268"/>
      <c r="IMB445" s="268"/>
      <c r="IMC445" s="268"/>
      <c r="IMD445" s="268"/>
      <c r="IME445" s="268"/>
      <c r="IMF445" s="268"/>
      <c r="IMG445" s="268"/>
      <c r="IMH445" s="268"/>
      <c r="IMI445" s="268"/>
      <c r="IMJ445" s="268"/>
      <c r="IMK445" s="268"/>
      <c r="IML445" s="268"/>
      <c r="IMM445" s="268"/>
      <c r="IMN445" s="268"/>
      <c r="IMO445" s="268"/>
      <c r="IMP445" s="268"/>
      <c r="IMQ445" s="268"/>
      <c r="IMR445" s="268"/>
      <c r="IMS445" s="268"/>
      <c r="IMT445" s="268"/>
      <c r="IMU445" s="268"/>
      <c r="IMV445" s="268"/>
      <c r="IMW445" s="268"/>
      <c r="IMX445" s="268"/>
      <c r="IMY445" s="268"/>
      <c r="IMZ445" s="268"/>
      <c r="INA445" s="268"/>
      <c r="INB445" s="268"/>
      <c r="INC445" s="268"/>
      <c r="IND445" s="268"/>
      <c r="INE445" s="268"/>
      <c r="INF445" s="268"/>
      <c r="ING445" s="268"/>
      <c r="INH445" s="268"/>
      <c r="INI445" s="268"/>
      <c r="INJ445" s="268"/>
      <c r="INK445" s="268"/>
      <c r="INL445" s="268"/>
      <c r="INM445" s="268"/>
      <c r="INN445" s="268"/>
      <c r="INO445" s="268"/>
      <c r="INP445" s="268"/>
      <c r="INQ445" s="268"/>
      <c r="INR445" s="268"/>
      <c r="INS445" s="268"/>
      <c r="INT445" s="268"/>
      <c r="INU445" s="268"/>
      <c r="INV445" s="268"/>
      <c r="INW445" s="268"/>
      <c r="INX445" s="268"/>
      <c r="INY445" s="268"/>
      <c r="INZ445" s="268"/>
      <c r="IOA445" s="268"/>
      <c r="IOB445" s="268"/>
      <c r="IOC445" s="268"/>
      <c r="IOD445" s="268"/>
      <c r="IOE445" s="268"/>
      <c r="IOF445" s="268"/>
      <c r="IOG445" s="268"/>
      <c r="IOH445" s="268"/>
      <c r="IOI445" s="268"/>
      <c r="IOJ445" s="268"/>
      <c r="IOK445" s="268"/>
      <c r="IOL445" s="268"/>
      <c r="IOM445" s="268"/>
      <c r="ION445" s="268"/>
      <c r="IOO445" s="268"/>
      <c r="IOP445" s="268"/>
      <c r="IOQ445" s="268"/>
      <c r="IOR445" s="268"/>
      <c r="IOS445" s="268"/>
      <c r="IOT445" s="268"/>
      <c r="IOU445" s="268"/>
      <c r="IOV445" s="268"/>
      <c r="IOW445" s="268"/>
      <c r="IOX445" s="268"/>
      <c r="IOY445" s="268"/>
      <c r="IOZ445" s="268"/>
      <c r="IPA445" s="268"/>
      <c r="IPB445" s="268"/>
      <c r="IPC445" s="268"/>
      <c r="IPD445" s="268"/>
      <c r="IPE445" s="268"/>
      <c r="IPF445" s="268"/>
      <c r="IPG445" s="268"/>
      <c r="IPH445" s="268"/>
      <c r="IPI445" s="268"/>
      <c r="IPJ445" s="268"/>
      <c r="IPK445" s="268"/>
      <c r="IPL445" s="268"/>
      <c r="IPM445" s="268"/>
      <c r="IPN445" s="268"/>
      <c r="IPO445" s="268"/>
      <c r="IPP445" s="268"/>
      <c r="IPQ445" s="268"/>
      <c r="IPR445" s="268"/>
      <c r="IPS445" s="268"/>
      <c r="IPT445" s="268"/>
      <c r="IPU445" s="268"/>
      <c r="IPV445" s="268"/>
      <c r="IPW445" s="268"/>
      <c r="IPX445" s="268"/>
      <c r="IPY445" s="268"/>
      <c r="IPZ445" s="268"/>
      <c r="IQA445" s="268"/>
      <c r="IQB445" s="268"/>
      <c r="IQC445" s="268"/>
      <c r="IQD445" s="268"/>
      <c r="IQE445" s="268"/>
      <c r="IQF445" s="268"/>
      <c r="IQG445" s="268"/>
      <c r="IQH445" s="268"/>
      <c r="IQI445" s="268"/>
      <c r="IQJ445" s="268"/>
      <c r="IQK445" s="268"/>
      <c r="IQL445" s="268"/>
      <c r="IQM445" s="268"/>
      <c r="IQN445" s="268"/>
      <c r="IQO445" s="268"/>
      <c r="IQP445" s="268"/>
      <c r="IQQ445" s="268"/>
      <c r="IQR445" s="268"/>
      <c r="IQS445" s="268"/>
      <c r="IQT445" s="268"/>
      <c r="IQU445" s="268"/>
      <c r="IQV445" s="268"/>
      <c r="IQW445" s="268"/>
      <c r="IQX445" s="268"/>
      <c r="IQY445" s="268"/>
      <c r="IQZ445" s="268"/>
      <c r="IRA445" s="268"/>
      <c r="IRB445" s="268"/>
      <c r="IRC445" s="268"/>
      <c r="IRD445" s="268"/>
      <c r="IRE445" s="268"/>
      <c r="IRF445" s="268"/>
      <c r="IRG445" s="268"/>
      <c r="IRH445" s="268"/>
      <c r="IRI445" s="268"/>
      <c r="IRJ445" s="268"/>
      <c r="IRK445" s="268"/>
      <c r="IRL445" s="268"/>
      <c r="IRM445" s="268"/>
      <c r="IRN445" s="268"/>
      <c r="IRO445" s="268"/>
      <c r="IRP445" s="268"/>
      <c r="IRQ445" s="268"/>
      <c r="IRR445" s="268"/>
      <c r="IRS445" s="268"/>
      <c r="IRT445" s="268"/>
      <c r="IRU445" s="268"/>
      <c r="IRV445" s="268"/>
      <c r="IRW445" s="268"/>
      <c r="IRX445" s="268"/>
      <c r="IRY445" s="268"/>
      <c r="IRZ445" s="268"/>
      <c r="ISA445" s="268"/>
      <c r="ISB445" s="268"/>
      <c r="ISC445" s="268"/>
      <c r="ISD445" s="268"/>
      <c r="ISE445" s="268"/>
      <c r="ISF445" s="268"/>
      <c r="ISG445" s="268"/>
      <c r="ISH445" s="268"/>
      <c r="ISI445" s="268"/>
      <c r="ISJ445" s="268"/>
      <c r="ISK445" s="268"/>
      <c r="ISL445" s="268"/>
      <c r="ISM445" s="268"/>
      <c r="ISN445" s="268"/>
      <c r="ISO445" s="268"/>
      <c r="ISP445" s="268"/>
      <c r="ISQ445" s="268"/>
      <c r="ISR445" s="268"/>
      <c r="ISS445" s="268"/>
      <c r="IST445" s="268"/>
      <c r="ISU445" s="268"/>
      <c r="ISV445" s="268"/>
      <c r="ISW445" s="268"/>
      <c r="ISX445" s="268"/>
      <c r="ISY445" s="268"/>
      <c r="ISZ445" s="268"/>
      <c r="ITA445" s="268"/>
      <c r="ITB445" s="268"/>
      <c r="ITC445" s="268"/>
      <c r="ITD445" s="268"/>
      <c r="ITE445" s="268"/>
      <c r="ITF445" s="268"/>
      <c r="ITG445" s="268"/>
      <c r="ITH445" s="268"/>
      <c r="ITI445" s="268"/>
      <c r="ITJ445" s="268"/>
      <c r="ITK445" s="268"/>
      <c r="ITL445" s="268"/>
      <c r="ITM445" s="268"/>
      <c r="ITN445" s="268"/>
      <c r="ITO445" s="268"/>
      <c r="ITP445" s="268"/>
      <c r="ITQ445" s="268"/>
      <c r="ITR445" s="268"/>
      <c r="ITS445" s="268"/>
      <c r="ITT445" s="268"/>
      <c r="ITU445" s="268"/>
      <c r="ITV445" s="268"/>
      <c r="ITW445" s="268"/>
      <c r="ITX445" s="268"/>
      <c r="ITY445" s="268"/>
      <c r="ITZ445" s="268"/>
      <c r="IUA445" s="268"/>
      <c r="IUB445" s="268"/>
      <c r="IUC445" s="268"/>
      <c r="IUD445" s="268"/>
      <c r="IUE445" s="268"/>
      <c r="IUF445" s="268"/>
      <c r="IUG445" s="268"/>
      <c r="IUH445" s="268"/>
      <c r="IUI445" s="268"/>
      <c r="IUJ445" s="268"/>
      <c r="IUK445" s="268"/>
      <c r="IUL445" s="268"/>
      <c r="IUM445" s="268"/>
      <c r="IUN445" s="268"/>
      <c r="IUO445" s="268"/>
      <c r="IUP445" s="268"/>
      <c r="IUQ445" s="268"/>
      <c r="IUR445" s="268"/>
      <c r="IUS445" s="268"/>
      <c r="IUT445" s="268"/>
      <c r="IUU445" s="268"/>
      <c r="IUV445" s="268"/>
      <c r="IUW445" s="268"/>
      <c r="IUX445" s="268"/>
      <c r="IUY445" s="268"/>
      <c r="IUZ445" s="268"/>
      <c r="IVA445" s="268"/>
      <c r="IVB445" s="268"/>
      <c r="IVC445" s="268"/>
      <c r="IVD445" s="268"/>
      <c r="IVE445" s="268"/>
      <c r="IVF445" s="268"/>
      <c r="IVG445" s="268"/>
      <c r="IVH445" s="268"/>
      <c r="IVI445" s="268"/>
      <c r="IVJ445" s="268"/>
      <c r="IVK445" s="268"/>
      <c r="IVL445" s="268"/>
      <c r="IVM445" s="268"/>
      <c r="IVN445" s="268"/>
      <c r="IVO445" s="268"/>
      <c r="IVP445" s="268"/>
      <c r="IVQ445" s="268"/>
      <c r="IVR445" s="268"/>
      <c r="IVS445" s="268"/>
      <c r="IVT445" s="268"/>
      <c r="IVU445" s="268"/>
      <c r="IVV445" s="268"/>
      <c r="IVW445" s="268"/>
      <c r="IVX445" s="268"/>
      <c r="IVY445" s="268"/>
      <c r="IVZ445" s="268"/>
      <c r="IWA445" s="268"/>
      <c r="IWB445" s="268"/>
      <c r="IWC445" s="268"/>
      <c r="IWD445" s="268"/>
      <c r="IWE445" s="268"/>
      <c r="IWF445" s="268"/>
      <c r="IWG445" s="268"/>
      <c r="IWH445" s="268"/>
      <c r="IWI445" s="268"/>
      <c r="IWJ445" s="268"/>
      <c r="IWK445" s="268"/>
      <c r="IWL445" s="268"/>
      <c r="IWM445" s="268"/>
      <c r="IWN445" s="268"/>
      <c r="IWO445" s="268"/>
      <c r="IWP445" s="268"/>
      <c r="IWQ445" s="268"/>
      <c r="IWR445" s="268"/>
      <c r="IWS445" s="268"/>
      <c r="IWT445" s="268"/>
      <c r="IWU445" s="268"/>
      <c r="IWV445" s="268"/>
      <c r="IWW445" s="268"/>
      <c r="IWX445" s="268"/>
      <c r="IWY445" s="268"/>
      <c r="IWZ445" s="268"/>
      <c r="IXA445" s="268"/>
      <c r="IXB445" s="268"/>
      <c r="IXC445" s="268"/>
      <c r="IXD445" s="268"/>
      <c r="IXE445" s="268"/>
      <c r="IXF445" s="268"/>
      <c r="IXG445" s="268"/>
      <c r="IXH445" s="268"/>
      <c r="IXI445" s="268"/>
      <c r="IXJ445" s="268"/>
      <c r="IXK445" s="268"/>
      <c r="IXL445" s="268"/>
      <c r="IXM445" s="268"/>
      <c r="IXN445" s="268"/>
      <c r="IXO445" s="268"/>
      <c r="IXP445" s="268"/>
      <c r="IXQ445" s="268"/>
      <c r="IXR445" s="268"/>
      <c r="IXS445" s="268"/>
      <c r="IXT445" s="268"/>
      <c r="IXU445" s="268"/>
      <c r="IXV445" s="268"/>
      <c r="IXW445" s="268"/>
      <c r="IXX445" s="268"/>
      <c r="IXY445" s="268"/>
      <c r="IXZ445" s="268"/>
      <c r="IYA445" s="268"/>
      <c r="IYB445" s="268"/>
      <c r="IYC445" s="268"/>
      <c r="IYD445" s="268"/>
      <c r="IYE445" s="268"/>
      <c r="IYF445" s="268"/>
      <c r="IYG445" s="268"/>
      <c r="IYH445" s="268"/>
      <c r="IYI445" s="268"/>
      <c r="IYJ445" s="268"/>
      <c r="IYK445" s="268"/>
      <c r="IYL445" s="268"/>
      <c r="IYM445" s="268"/>
      <c r="IYN445" s="268"/>
      <c r="IYO445" s="268"/>
      <c r="IYP445" s="268"/>
      <c r="IYQ445" s="268"/>
      <c r="IYR445" s="268"/>
      <c r="IYS445" s="268"/>
      <c r="IYT445" s="268"/>
      <c r="IYU445" s="268"/>
      <c r="IYV445" s="268"/>
      <c r="IYW445" s="268"/>
      <c r="IYX445" s="268"/>
      <c r="IYY445" s="268"/>
      <c r="IYZ445" s="268"/>
      <c r="IZA445" s="268"/>
      <c r="IZB445" s="268"/>
      <c r="IZC445" s="268"/>
      <c r="IZD445" s="268"/>
      <c r="IZE445" s="268"/>
      <c r="IZF445" s="268"/>
      <c r="IZG445" s="268"/>
      <c r="IZH445" s="268"/>
      <c r="IZI445" s="268"/>
      <c r="IZJ445" s="268"/>
      <c r="IZK445" s="268"/>
      <c r="IZL445" s="268"/>
      <c r="IZM445" s="268"/>
      <c r="IZN445" s="268"/>
      <c r="IZO445" s="268"/>
      <c r="IZP445" s="268"/>
      <c r="IZQ445" s="268"/>
      <c r="IZR445" s="268"/>
      <c r="IZS445" s="268"/>
      <c r="IZT445" s="268"/>
      <c r="IZU445" s="268"/>
      <c r="IZV445" s="268"/>
      <c r="IZW445" s="268"/>
      <c r="IZX445" s="268"/>
      <c r="IZY445" s="268"/>
      <c r="IZZ445" s="268"/>
      <c r="JAA445" s="268"/>
      <c r="JAB445" s="268"/>
      <c r="JAC445" s="268"/>
      <c r="JAD445" s="268"/>
      <c r="JAE445" s="268"/>
      <c r="JAF445" s="268"/>
      <c r="JAG445" s="268"/>
      <c r="JAH445" s="268"/>
      <c r="JAI445" s="268"/>
      <c r="JAJ445" s="268"/>
      <c r="JAK445" s="268"/>
      <c r="JAL445" s="268"/>
      <c r="JAM445" s="268"/>
      <c r="JAN445" s="268"/>
      <c r="JAO445" s="268"/>
      <c r="JAP445" s="268"/>
      <c r="JAQ445" s="268"/>
      <c r="JAR445" s="268"/>
      <c r="JAS445" s="268"/>
      <c r="JAT445" s="268"/>
      <c r="JAU445" s="268"/>
      <c r="JAV445" s="268"/>
      <c r="JAW445" s="268"/>
      <c r="JAX445" s="268"/>
      <c r="JAY445" s="268"/>
      <c r="JAZ445" s="268"/>
      <c r="JBA445" s="268"/>
      <c r="JBB445" s="268"/>
      <c r="JBC445" s="268"/>
      <c r="JBD445" s="268"/>
      <c r="JBE445" s="268"/>
      <c r="JBF445" s="268"/>
      <c r="JBG445" s="268"/>
      <c r="JBH445" s="268"/>
      <c r="JBI445" s="268"/>
      <c r="JBJ445" s="268"/>
      <c r="JBK445" s="268"/>
      <c r="JBL445" s="268"/>
      <c r="JBM445" s="268"/>
      <c r="JBN445" s="268"/>
      <c r="JBO445" s="268"/>
      <c r="JBP445" s="268"/>
      <c r="JBQ445" s="268"/>
      <c r="JBR445" s="268"/>
      <c r="JBS445" s="268"/>
      <c r="JBT445" s="268"/>
      <c r="JBU445" s="268"/>
      <c r="JBV445" s="268"/>
      <c r="JBW445" s="268"/>
      <c r="JBX445" s="268"/>
      <c r="JBY445" s="268"/>
      <c r="JBZ445" s="268"/>
      <c r="JCA445" s="268"/>
      <c r="JCB445" s="268"/>
      <c r="JCC445" s="268"/>
      <c r="JCD445" s="268"/>
      <c r="JCE445" s="268"/>
      <c r="JCF445" s="268"/>
      <c r="JCG445" s="268"/>
      <c r="JCH445" s="268"/>
      <c r="JCI445" s="268"/>
      <c r="JCJ445" s="268"/>
      <c r="JCK445" s="268"/>
      <c r="JCL445" s="268"/>
      <c r="JCM445" s="268"/>
      <c r="JCN445" s="268"/>
      <c r="JCO445" s="268"/>
      <c r="JCP445" s="268"/>
      <c r="JCQ445" s="268"/>
      <c r="JCR445" s="268"/>
      <c r="JCS445" s="268"/>
      <c r="JCT445" s="268"/>
      <c r="JCU445" s="268"/>
      <c r="JCV445" s="268"/>
      <c r="JCW445" s="268"/>
      <c r="JCX445" s="268"/>
      <c r="JCY445" s="268"/>
      <c r="JCZ445" s="268"/>
      <c r="JDA445" s="268"/>
      <c r="JDB445" s="268"/>
      <c r="JDC445" s="268"/>
      <c r="JDD445" s="268"/>
      <c r="JDE445" s="268"/>
      <c r="JDF445" s="268"/>
      <c r="JDG445" s="268"/>
      <c r="JDH445" s="268"/>
      <c r="JDI445" s="268"/>
      <c r="JDJ445" s="268"/>
      <c r="JDK445" s="268"/>
      <c r="JDL445" s="268"/>
      <c r="JDM445" s="274"/>
      <c r="JDN445" s="274"/>
      <c r="JDO445" s="274"/>
      <c r="JDP445" s="274"/>
      <c r="JDQ445" s="274"/>
      <c r="JDR445" s="274"/>
      <c r="JDS445" s="274"/>
      <c r="JDT445" s="274"/>
      <c r="JDU445" s="274"/>
      <c r="JDV445" s="274"/>
      <c r="JDW445" s="274"/>
      <c r="JDX445" s="274"/>
      <c r="JDY445" s="274"/>
      <c r="JDZ445" s="274"/>
      <c r="JEA445" s="274"/>
      <c r="JEB445" s="274"/>
      <c r="JEC445" s="274"/>
      <c r="JED445" s="274"/>
      <c r="JEE445" s="274"/>
      <c r="JEF445" s="274"/>
      <c r="JEG445" s="274"/>
      <c r="JEH445" s="274"/>
      <c r="JEI445" s="274"/>
      <c r="JEJ445" s="274"/>
      <c r="JEK445" s="274"/>
      <c r="JEL445" s="274"/>
      <c r="JEM445" s="274"/>
      <c r="JEN445" s="274"/>
      <c r="JEO445" s="274"/>
      <c r="JEP445" s="274"/>
      <c r="JEQ445" s="274"/>
      <c r="JER445" s="274"/>
      <c r="JES445" s="274"/>
      <c r="JET445" s="274"/>
      <c r="JEU445" s="274"/>
      <c r="JEV445" s="274"/>
      <c r="JEW445" s="274"/>
      <c r="JEX445" s="274"/>
      <c r="JEY445" s="274"/>
      <c r="JEZ445" s="274"/>
      <c r="JFA445" s="274"/>
      <c r="JFB445" s="274"/>
      <c r="JFC445" s="274"/>
      <c r="JFD445" s="274"/>
      <c r="JFE445" s="274"/>
      <c r="JFF445" s="274"/>
      <c r="JFG445" s="274"/>
      <c r="JFH445" s="274"/>
      <c r="JFI445" s="274"/>
      <c r="JFJ445" s="274"/>
      <c r="JFK445" s="274"/>
      <c r="JFL445" s="274"/>
      <c r="JFM445" s="274"/>
      <c r="JFN445" s="274"/>
      <c r="JFO445" s="274"/>
      <c r="JFP445" s="274"/>
      <c r="JFQ445" s="274"/>
      <c r="JFR445" s="274"/>
      <c r="JFS445" s="274"/>
      <c r="JFT445" s="274"/>
      <c r="JFU445" s="274"/>
      <c r="JFV445" s="274"/>
      <c r="JFW445" s="274"/>
      <c r="JFX445" s="274"/>
      <c r="JFY445" s="274"/>
      <c r="JFZ445" s="274"/>
      <c r="JGA445" s="274"/>
      <c r="JGB445" s="274"/>
      <c r="JGC445" s="274"/>
      <c r="JGD445" s="274"/>
      <c r="JGE445" s="274"/>
      <c r="JGF445" s="274"/>
      <c r="JGG445" s="274"/>
      <c r="JGH445" s="274"/>
      <c r="JGI445" s="274"/>
      <c r="JGJ445" s="274"/>
      <c r="JGK445" s="274"/>
      <c r="JGL445" s="274"/>
      <c r="JGM445" s="274"/>
      <c r="JGN445" s="274"/>
      <c r="JGO445" s="274"/>
      <c r="JGP445" s="274"/>
      <c r="JGQ445" s="274"/>
      <c r="JGR445" s="274"/>
      <c r="JGS445" s="274"/>
      <c r="JGT445" s="274"/>
      <c r="JGU445" s="274"/>
      <c r="JGV445" s="274"/>
      <c r="JGW445" s="274"/>
      <c r="JGX445" s="274"/>
      <c r="JGY445" s="274"/>
      <c r="JGZ445" s="274"/>
      <c r="JHA445" s="274"/>
      <c r="JHB445" s="274"/>
      <c r="JHC445" s="274"/>
      <c r="JHD445" s="274"/>
      <c r="JHE445" s="274"/>
      <c r="JHF445" s="274"/>
      <c r="JHG445" s="274"/>
      <c r="JHH445" s="274"/>
      <c r="JHI445" s="274"/>
      <c r="JHJ445" s="274"/>
      <c r="JHK445" s="274"/>
      <c r="JHL445" s="274"/>
      <c r="JHM445" s="274"/>
      <c r="JHN445" s="274"/>
      <c r="JHO445" s="274"/>
      <c r="JHP445" s="274"/>
      <c r="JHQ445" s="274"/>
      <c r="JHR445" s="274"/>
      <c r="JHS445" s="274"/>
      <c r="JHT445" s="274"/>
      <c r="JHU445" s="274"/>
      <c r="JHV445" s="274"/>
      <c r="JHW445" s="274"/>
      <c r="JHX445" s="274"/>
      <c r="JHY445" s="274"/>
      <c r="JHZ445" s="274"/>
      <c r="JIA445" s="274"/>
      <c r="JIB445" s="274"/>
      <c r="JIC445" s="274"/>
      <c r="JID445" s="274"/>
      <c r="JIE445" s="274"/>
      <c r="JIF445" s="274"/>
      <c r="JIG445" s="274"/>
      <c r="JIH445" s="274"/>
      <c r="JII445" s="274"/>
      <c r="JIJ445" s="274"/>
      <c r="JIK445" s="274"/>
      <c r="JIL445" s="274"/>
      <c r="JIM445" s="274"/>
      <c r="JIN445" s="274"/>
      <c r="JIO445" s="274"/>
      <c r="JIP445" s="274"/>
      <c r="JIQ445" s="274"/>
      <c r="JIR445" s="274"/>
      <c r="JIS445" s="274"/>
      <c r="JIT445" s="274"/>
      <c r="JIU445" s="274"/>
      <c r="JIV445" s="274"/>
      <c r="JIW445" s="274"/>
      <c r="JIX445" s="274"/>
      <c r="JIY445" s="274"/>
      <c r="JIZ445" s="274"/>
      <c r="JJA445" s="274"/>
      <c r="JJB445" s="274"/>
      <c r="JJC445" s="274"/>
      <c r="JJD445" s="274"/>
      <c r="JJE445" s="274"/>
      <c r="JJF445" s="274"/>
      <c r="JJG445" s="274"/>
      <c r="JJH445" s="274"/>
      <c r="JJI445" s="274"/>
    </row>
    <row r="446" spans="1:7029" s="36" customFormat="1" ht="14.45" hidden="1" customHeight="1" thickTop="1" thickBot="1" x14ac:dyDescent="0.25">
      <c r="A446" s="253">
        <v>115</v>
      </c>
      <c r="B446" s="248" t="s">
        <v>586</v>
      </c>
      <c r="C446" s="250" t="s">
        <v>745</v>
      </c>
      <c r="D446" s="262">
        <f>VLOOKUP(C446,TLine_Cost,2,FALSE)</f>
        <v>2329369.7399999998</v>
      </c>
      <c r="E446" s="262">
        <f>VLOOKUP(C446,TLine_Cost,4,FALSE)</f>
        <v>1695119.79</v>
      </c>
      <c r="F446" s="418" t="s">
        <v>35</v>
      </c>
      <c r="G446" s="419"/>
      <c r="H446" s="420" t="s">
        <v>1305</v>
      </c>
      <c r="I446" s="421"/>
      <c r="J446" s="420" t="s">
        <v>1306</v>
      </c>
      <c r="K446" s="267">
        <f>D446*V446/W446</f>
        <v>1224.3730565045992</v>
      </c>
      <c r="L446" s="267">
        <f>E446*V446/W446</f>
        <v>890.99594743758212</v>
      </c>
      <c r="M446" s="264">
        <f>SUM(K446)</f>
        <v>1224.3730565045992</v>
      </c>
      <c r="N446" s="260" t="s">
        <v>329</v>
      </c>
      <c r="O446" s="256" t="s">
        <v>588</v>
      </c>
      <c r="P446" s="260" t="e">
        <f>VLOOKUP(I446,I430:J765,2,FALSE)</f>
        <v>#N/A</v>
      </c>
      <c r="Q446" s="258" t="e">
        <f>VLOOKUP(I446,#REF!,5,FALSE)</f>
        <v>#REF!</v>
      </c>
      <c r="R446" s="258" t="e">
        <f>VLOOKUP(I446,#REF!,6,FALSE)</f>
        <v>#REF!</v>
      </c>
      <c r="S446" s="263" t="e">
        <f>SQRT(Q446^2+R446^2)</f>
        <v>#REF!</v>
      </c>
      <c r="T446" s="253">
        <v>115</v>
      </c>
      <c r="U446" s="253">
        <v>1</v>
      </c>
      <c r="V446" s="271">
        <v>0.02</v>
      </c>
      <c r="W446" s="473">
        <v>38.049999999999997</v>
      </c>
      <c r="X446" s="468">
        <f>IF(F446="yes",1,0)</f>
        <v>1</v>
      </c>
      <c r="Y446" s="471">
        <f t="shared" ref="Y446" si="651">IF(N446="W",1,0)</f>
        <v>1</v>
      </c>
      <c r="Z446" s="470">
        <f>K446*X446*Y446</f>
        <v>1224.3730565045992</v>
      </c>
      <c r="AA446" s="469">
        <f>L446*X446*Y446</f>
        <v>890.99594743758212</v>
      </c>
      <c r="AB446" s="471">
        <f t="shared" ref="AB446" si="652">IF(N446="R",1,0)</f>
        <v>0</v>
      </c>
      <c r="AC446" s="470">
        <f>K446*X446*AB446</f>
        <v>0</v>
      </c>
      <c r="AD446" s="259">
        <f>L446*X446*AB446</f>
        <v>0</v>
      </c>
      <c r="AE446" s="251" t="s">
        <v>330</v>
      </c>
      <c r="AF446" s="266">
        <v>526</v>
      </c>
      <c r="AG446" s="266">
        <v>100</v>
      </c>
      <c r="AH446" s="272">
        <f>V446</f>
        <v>0.02</v>
      </c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  <c r="EJ446" s="28"/>
      <c r="EK446" s="28"/>
      <c r="EL446" s="28"/>
      <c r="EM446" s="28"/>
      <c r="EN446" s="28"/>
      <c r="EO446" s="28"/>
      <c r="EP446" s="28"/>
      <c r="EQ446" s="28"/>
      <c r="ER446" s="28"/>
      <c r="ES446" s="28"/>
      <c r="ET446" s="28"/>
      <c r="EU446" s="28"/>
      <c r="EV446" s="28"/>
      <c r="EW446" s="28"/>
      <c r="EX446" s="28"/>
      <c r="EY446" s="28"/>
      <c r="EZ446" s="28"/>
      <c r="FA446" s="28"/>
      <c r="FB446" s="28"/>
      <c r="FC446" s="28"/>
      <c r="FD446" s="28"/>
      <c r="FE446" s="28"/>
      <c r="FF446" s="28"/>
      <c r="FG446" s="28"/>
      <c r="FH446" s="28"/>
      <c r="FI446" s="28"/>
      <c r="FJ446" s="28"/>
      <c r="FK446" s="28"/>
      <c r="FL446" s="28"/>
      <c r="FM446" s="28"/>
      <c r="FN446" s="28"/>
      <c r="FO446" s="28"/>
      <c r="FP446" s="28"/>
      <c r="FQ446" s="28"/>
      <c r="FR446" s="28"/>
      <c r="FS446" s="28"/>
      <c r="FT446" s="28"/>
      <c r="FU446" s="28"/>
      <c r="FV446" s="28"/>
      <c r="FW446" s="28"/>
      <c r="FX446" s="28"/>
      <c r="FY446" s="28"/>
      <c r="FZ446" s="28"/>
      <c r="GA446" s="28"/>
      <c r="GB446" s="28"/>
      <c r="GC446" s="28"/>
      <c r="GD446" s="28"/>
      <c r="GE446" s="28"/>
      <c r="GF446" s="28"/>
      <c r="GG446" s="28"/>
      <c r="GH446" s="28"/>
      <c r="GI446" s="28"/>
      <c r="GJ446" s="28"/>
      <c r="GK446" s="28"/>
      <c r="GL446" s="28"/>
      <c r="GM446" s="28"/>
      <c r="GN446" s="28"/>
      <c r="GO446" s="28"/>
      <c r="GP446" s="28"/>
      <c r="GQ446" s="28"/>
      <c r="GR446" s="28"/>
      <c r="GS446" s="28"/>
      <c r="GT446" s="28"/>
      <c r="GU446" s="28"/>
      <c r="GV446" s="28"/>
      <c r="GW446" s="28"/>
      <c r="GX446" s="28"/>
      <c r="GY446" s="28"/>
      <c r="GZ446" s="28"/>
      <c r="HA446" s="28"/>
      <c r="HB446" s="28"/>
      <c r="HC446" s="28"/>
      <c r="HD446" s="28"/>
      <c r="HE446" s="28"/>
      <c r="HF446" s="28"/>
      <c r="HG446" s="28"/>
      <c r="HH446" s="28"/>
      <c r="HI446" s="28"/>
      <c r="HJ446" s="28"/>
      <c r="HK446" s="28"/>
      <c r="HL446" s="28"/>
      <c r="HM446" s="28"/>
      <c r="HN446" s="28"/>
      <c r="HO446" s="28"/>
      <c r="HP446" s="28"/>
      <c r="HQ446" s="28"/>
      <c r="HR446" s="28"/>
      <c r="HS446" s="28"/>
      <c r="HT446" s="28"/>
      <c r="HU446" s="28"/>
      <c r="HV446" s="28"/>
      <c r="HW446" s="28"/>
      <c r="HX446" s="28"/>
      <c r="HY446" s="28"/>
      <c r="HZ446" s="28"/>
      <c r="IA446" s="28"/>
      <c r="IB446" s="28"/>
      <c r="IC446" s="28"/>
      <c r="ID446" s="28"/>
      <c r="IE446" s="28"/>
      <c r="IF446" s="28"/>
      <c r="IG446" s="28"/>
      <c r="IH446" s="28"/>
      <c r="II446" s="28"/>
      <c r="IJ446" s="28"/>
      <c r="IK446" s="28"/>
      <c r="IL446" s="28"/>
      <c r="IM446" s="28"/>
      <c r="IN446" s="28"/>
      <c r="IO446" s="28"/>
      <c r="IP446" s="28"/>
      <c r="IQ446" s="28"/>
      <c r="IR446" s="28"/>
      <c r="IS446" s="28"/>
      <c r="IT446" s="28"/>
      <c r="IU446" s="28"/>
      <c r="IV446" s="28"/>
      <c r="IW446" s="28"/>
      <c r="IX446" s="28"/>
      <c r="IY446" s="28"/>
      <c r="IZ446" s="28"/>
      <c r="JA446" s="28"/>
      <c r="JB446" s="28"/>
      <c r="JC446" s="28"/>
      <c r="JD446" s="28"/>
      <c r="JE446" s="28"/>
      <c r="JF446" s="28"/>
      <c r="JG446" s="28"/>
      <c r="JH446" s="28"/>
      <c r="JI446" s="28"/>
      <c r="JJ446" s="28"/>
      <c r="JK446" s="28"/>
      <c r="JL446" s="28"/>
      <c r="JM446" s="28"/>
      <c r="JN446" s="28"/>
      <c r="JO446" s="28"/>
      <c r="JP446" s="28"/>
      <c r="JQ446" s="28"/>
      <c r="JR446" s="28"/>
      <c r="JS446" s="28"/>
      <c r="JT446" s="28"/>
      <c r="JU446" s="28"/>
      <c r="JV446" s="28"/>
      <c r="JW446" s="28"/>
      <c r="JX446" s="28"/>
      <c r="JY446" s="28"/>
      <c r="JZ446" s="28"/>
      <c r="KA446" s="28"/>
      <c r="KB446" s="28"/>
      <c r="KC446" s="28"/>
      <c r="KD446" s="28"/>
      <c r="KE446" s="28"/>
      <c r="KF446" s="28"/>
      <c r="KG446" s="28"/>
      <c r="KH446" s="28"/>
      <c r="KI446" s="28"/>
      <c r="KJ446" s="28"/>
      <c r="KK446" s="28"/>
      <c r="KL446" s="28"/>
      <c r="KM446" s="28"/>
      <c r="KN446" s="28"/>
      <c r="KO446" s="28"/>
      <c r="KP446" s="28"/>
      <c r="KQ446" s="28"/>
      <c r="KR446" s="28"/>
      <c r="KS446" s="28"/>
      <c r="KT446" s="28"/>
      <c r="KU446" s="28"/>
      <c r="KV446" s="28"/>
      <c r="KW446" s="28"/>
      <c r="KX446" s="28"/>
      <c r="KY446" s="28"/>
      <c r="KZ446" s="28"/>
      <c r="LA446" s="28"/>
      <c r="LB446" s="28"/>
      <c r="LC446" s="28"/>
      <c r="LD446" s="28"/>
      <c r="LE446" s="28"/>
      <c r="LF446" s="28"/>
      <c r="LG446" s="28"/>
      <c r="LH446" s="28"/>
      <c r="LI446" s="28"/>
      <c r="LJ446" s="28"/>
      <c r="LK446" s="28"/>
      <c r="LL446" s="28"/>
      <c r="LM446" s="28"/>
      <c r="LN446" s="28"/>
      <c r="LO446" s="28"/>
      <c r="LP446" s="28"/>
      <c r="LQ446" s="28"/>
      <c r="LR446" s="28"/>
      <c r="LS446" s="28"/>
      <c r="LT446" s="28"/>
      <c r="LU446" s="28"/>
      <c r="LV446" s="28"/>
      <c r="LW446" s="28"/>
      <c r="LX446" s="28"/>
      <c r="LY446" s="28"/>
      <c r="LZ446" s="28"/>
      <c r="MA446" s="28"/>
      <c r="MB446" s="28"/>
      <c r="MC446" s="28"/>
      <c r="MD446" s="28"/>
      <c r="ME446" s="28"/>
      <c r="MF446" s="28"/>
      <c r="MG446" s="28"/>
      <c r="MH446" s="28"/>
      <c r="MI446" s="28"/>
      <c r="MJ446" s="28"/>
      <c r="MK446" s="28"/>
      <c r="ML446" s="28"/>
      <c r="MM446" s="28"/>
      <c r="MN446" s="28"/>
      <c r="MO446" s="28"/>
      <c r="MP446" s="28"/>
      <c r="MQ446" s="28"/>
      <c r="MR446" s="28"/>
      <c r="MS446" s="28"/>
      <c r="MT446" s="28"/>
      <c r="MU446" s="28"/>
      <c r="MV446" s="28"/>
      <c r="MW446" s="28"/>
      <c r="MX446" s="28"/>
      <c r="MY446" s="28"/>
      <c r="MZ446" s="28"/>
      <c r="NA446" s="28"/>
      <c r="NB446" s="28"/>
      <c r="NC446" s="28"/>
      <c r="ND446" s="28"/>
      <c r="NE446" s="28"/>
      <c r="NF446" s="28"/>
      <c r="NG446" s="28"/>
      <c r="NH446" s="28"/>
      <c r="NI446" s="28"/>
      <c r="NJ446" s="28"/>
      <c r="NK446" s="28"/>
      <c r="NL446" s="28"/>
      <c r="NM446" s="28"/>
      <c r="NN446" s="28"/>
      <c r="NO446" s="28"/>
      <c r="NP446" s="28"/>
      <c r="NQ446" s="28"/>
      <c r="NR446" s="28"/>
      <c r="NS446" s="28"/>
      <c r="NT446" s="28"/>
      <c r="NU446" s="28"/>
      <c r="NV446" s="28"/>
      <c r="NW446" s="28"/>
      <c r="NX446" s="28"/>
      <c r="NY446" s="28"/>
      <c r="NZ446" s="28"/>
      <c r="OA446" s="28"/>
      <c r="OB446" s="28"/>
      <c r="OC446" s="28"/>
      <c r="OD446" s="28"/>
      <c r="OE446" s="28"/>
      <c r="OF446" s="28"/>
      <c r="OG446" s="28"/>
      <c r="OH446" s="28"/>
      <c r="OI446" s="28"/>
      <c r="OJ446" s="28"/>
      <c r="OK446" s="28"/>
      <c r="OL446" s="28"/>
      <c r="OM446" s="28"/>
      <c r="ON446" s="28"/>
      <c r="OO446" s="28"/>
      <c r="OP446" s="28"/>
      <c r="OQ446" s="28"/>
      <c r="OR446" s="28"/>
      <c r="OS446" s="28"/>
      <c r="OT446" s="28"/>
      <c r="OU446" s="28"/>
      <c r="OV446" s="28"/>
      <c r="OW446" s="28"/>
      <c r="OX446" s="28"/>
      <c r="OY446" s="28"/>
      <c r="OZ446" s="28"/>
      <c r="PA446" s="28"/>
      <c r="PB446" s="28"/>
      <c r="PC446" s="28"/>
      <c r="PD446" s="28"/>
      <c r="PE446" s="28"/>
      <c r="PF446" s="28"/>
      <c r="PG446" s="28"/>
      <c r="PH446" s="28"/>
      <c r="PI446" s="28"/>
      <c r="PJ446" s="28"/>
      <c r="PK446" s="28"/>
      <c r="PL446" s="28"/>
      <c r="PM446" s="28"/>
      <c r="PN446" s="28"/>
      <c r="PO446" s="28"/>
      <c r="PP446" s="28"/>
      <c r="PQ446" s="28"/>
      <c r="PR446" s="28"/>
      <c r="PS446" s="28"/>
      <c r="PT446" s="28"/>
      <c r="PU446" s="28"/>
      <c r="PV446" s="28"/>
      <c r="PW446" s="28"/>
      <c r="PX446" s="28"/>
      <c r="PY446" s="28"/>
      <c r="PZ446" s="28"/>
      <c r="QA446" s="28"/>
      <c r="QB446" s="28"/>
      <c r="QC446" s="28"/>
      <c r="QD446" s="28"/>
      <c r="QE446" s="28"/>
      <c r="QF446" s="28"/>
      <c r="QG446" s="28"/>
      <c r="QH446" s="28"/>
      <c r="QI446" s="28"/>
      <c r="QJ446" s="28"/>
      <c r="QK446" s="28"/>
      <c r="QL446" s="28"/>
      <c r="QM446" s="28"/>
      <c r="QN446" s="28"/>
      <c r="QO446" s="28"/>
      <c r="QP446" s="28"/>
      <c r="QQ446" s="28"/>
      <c r="QR446" s="28"/>
      <c r="QS446" s="28"/>
      <c r="QT446" s="28"/>
      <c r="QU446" s="28"/>
      <c r="QV446" s="28"/>
      <c r="QW446" s="28"/>
      <c r="QX446" s="28"/>
      <c r="QY446" s="28"/>
      <c r="QZ446" s="28"/>
      <c r="RA446" s="28"/>
      <c r="RB446" s="28"/>
      <c r="RC446" s="28"/>
      <c r="RD446" s="28"/>
      <c r="RE446" s="28"/>
      <c r="RF446" s="28"/>
      <c r="RG446" s="28"/>
      <c r="RH446" s="28"/>
      <c r="RI446" s="28"/>
      <c r="RJ446" s="28"/>
      <c r="RK446" s="28"/>
      <c r="RL446" s="28"/>
      <c r="RM446" s="28"/>
      <c r="RN446" s="28"/>
      <c r="RO446" s="28"/>
      <c r="RP446" s="28"/>
      <c r="RQ446" s="28"/>
      <c r="RR446" s="28"/>
      <c r="RS446" s="28"/>
      <c r="RT446" s="28"/>
      <c r="RU446" s="28"/>
      <c r="RV446" s="28"/>
      <c r="RW446" s="28"/>
      <c r="RX446" s="28"/>
      <c r="RY446" s="28"/>
      <c r="RZ446" s="28"/>
      <c r="SA446" s="28"/>
      <c r="SB446" s="28"/>
      <c r="SC446" s="28"/>
      <c r="SD446" s="28"/>
      <c r="SE446" s="28"/>
      <c r="SF446" s="28"/>
      <c r="SG446" s="28"/>
      <c r="SH446" s="28"/>
      <c r="SI446" s="28"/>
      <c r="SJ446" s="28"/>
      <c r="SK446" s="28"/>
      <c r="SL446" s="28"/>
      <c r="SM446" s="28"/>
      <c r="SN446" s="28"/>
      <c r="SO446" s="28"/>
      <c r="SP446" s="28"/>
      <c r="SQ446" s="28"/>
      <c r="SR446" s="28"/>
      <c r="SS446" s="28"/>
      <c r="ST446" s="28"/>
      <c r="SU446" s="28"/>
      <c r="SV446" s="28"/>
      <c r="SW446" s="28"/>
      <c r="SX446" s="28"/>
      <c r="SY446" s="28"/>
      <c r="SZ446" s="28"/>
      <c r="TA446" s="28"/>
      <c r="TB446" s="28"/>
      <c r="TC446" s="28"/>
      <c r="TD446" s="28"/>
      <c r="TE446" s="28"/>
      <c r="TF446" s="28"/>
      <c r="TG446" s="28"/>
      <c r="TH446" s="28"/>
      <c r="TI446" s="28"/>
      <c r="TJ446" s="28"/>
      <c r="TK446" s="28"/>
      <c r="TL446" s="28"/>
      <c r="TM446" s="28"/>
      <c r="TN446" s="28"/>
      <c r="TO446" s="28"/>
      <c r="TP446" s="28"/>
      <c r="TQ446" s="28"/>
      <c r="TR446" s="28"/>
      <c r="TS446" s="28"/>
      <c r="TT446" s="28"/>
      <c r="TU446" s="28"/>
      <c r="TV446" s="28"/>
      <c r="TW446" s="28"/>
      <c r="TX446" s="28"/>
      <c r="TY446" s="28"/>
      <c r="TZ446" s="28"/>
      <c r="UA446" s="28"/>
      <c r="UB446" s="28"/>
      <c r="UC446" s="28"/>
      <c r="UD446" s="28"/>
      <c r="UE446" s="28"/>
      <c r="UF446" s="28"/>
      <c r="UG446" s="28"/>
      <c r="UH446" s="28"/>
      <c r="UI446" s="28"/>
      <c r="UJ446" s="28"/>
      <c r="UK446" s="28"/>
      <c r="UL446" s="28"/>
      <c r="UM446" s="28"/>
      <c r="UN446" s="28"/>
      <c r="UO446" s="28"/>
      <c r="UP446" s="28"/>
      <c r="UQ446" s="28"/>
      <c r="UR446" s="28"/>
      <c r="US446" s="28"/>
      <c r="UT446" s="28"/>
      <c r="UU446" s="28"/>
      <c r="UV446" s="28"/>
      <c r="UW446" s="28"/>
      <c r="UX446" s="28"/>
      <c r="UY446" s="28"/>
      <c r="UZ446" s="28"/>
      <c r="VA446" s="28"/>
      <c r="VB446" s="28"/>
      <c r="VC446" s="28"/>
      <c r="VD446" s="28"/>
      <c r="VE446" s="28"/>
      <c r="VF446" s="28"/>
      <c r="VG446" s="28"/>
      <c r="VH446" s="28"/>
      <c r="VI446" s="28"/>
      <c r="VJ446" s="28"/>
      <c r="VK446" s="28"/>
      <c r="VL446" s="28"/>
      <c r="VM446" s="28"/>
      <c r="VN446" s="28"/>
      <c r="VO446" s="28"/>
      <c r="VP446" s="28"/>
      <c r="VQ446" s="28"/>
      <c r="VR446" s="28"/>
      <c r="VS446" s="28"/>
      <c r="VT446" s="28"/>
      <c r="VU446" s="28"/>
      <c r="VV446" s="28"/>
      <c r="VW446" s="28"/>
      <c r="VX446" s="28"/>
      <c r="VY446" s="28"/>
      <c r="VZ446" s="28"/>
      <c r="WA446" s="28"/>
      <c r="WB446" s="28"/>
      <c r="WC446" s="28"/>
      <c r="WD446" s="28"/>
      <c r="WE446" s="28"/>
      <c r="WF446" s="28"/>
      <c r="WG446" s="28"/>
      <c r="WH446" s="28"/>
      <c r="WI446" s="28"/>
      <c r="WJ446" s="28"/>
      <c r="WK446" s="28"/>
      <c r="WL446" s="28"/>
      <c r="WM446" s="28"/>
      <c r="WN446" s="28"/>
      <c r="WO446" s="28"/>
      <c r="WP446" s="28"/>
      <c r="WQ446" s="28"/>
      <c r="WR446" s="28"/>
      <c r="WS446" s="28"/>
      <c r="WT446" s="28"/>
      <c r="WU446" s="28"/>
      <c r="WV446" s="28"/>
      <c r="WW446" s="28"/>
      <c r="WX446" s="28"/>
      <c r="WY446" s="28"/>
      <c r="WZ446" s="28"/>
      <c r="XA446" s="28"/>
      <c r="XB446" s="28"/>
      <c r="XC446" s="28"/>
      <c r="XD446" s="28"/>
      <c r="XE446" s="28"/>
      <c r="XF446" s="28"/>
      <c r="XG446" s="28"/>
      <c r="XH446" s="28"/>
      <c r="XI446" s="28"/>
      <c r="XJ446" s="28"/>
      <c r="XK446" s="28"/>
      <c r="XL446" s="28"/>
      <c r="XM446" s="28"/>
      <c r="XN446" s="28"/>
      <c r="XO446" s="28"/>
      <c r="XP446" s="28"/>
      <c r="XQ446" s="28"/>
      <c r="XR446" s="28"/>
      <c r="XS446" s="28"/>
      <c r="XT446" s="28"/>
      <c r="XU446" s="28"/>
      <c r="XV446" s="28"/>
      <c r="XW446" s="28"/>
      <c r="XX446" s="28"/>
      <c r="XY446" s="28"/>
      <c r="XZ446" s="28"/>
      <c r="YA446" s="28"/>
      <c r="YB446" s="28"/>
      <c r="YC446" s="28"/>
      <c r="YD446" s="28"/>
      <c r="YE446" s="28"/>
      <c r="YF446" s="28"/>
      <c r="YG446" s="28"/>
      <c r="YH446" s="28"/>
      <c r="YI446" s="28"/>
      <c r="YJ446" s="28"/>
      <c r="YK446" s="28"/>
      <c r="YL446" s="28"/>
      <c r="YM446" s="28"/>
      <c r="YN446" s="28"/>
      <c r="YO446" s="28"/>
      <c r="YP446" s="28"/>
      <c r="YQ446" s="28"/>
      <c r="YR446" s="28"/>
      <c r="YS446" s="28"/>
      <c r="YT446" s="28"/>
      <c r="YU446" s="28"/>
      <c r="YV446" s="28"/>
      <c r="YW446" s="28"/>
      <c r="YX446" s="28"/>
      <c r="YY446" s="28"/>
      <c r="YZ446" s="28"/>
      <c r="ZA446" s="28"/>
      <c r="ZB446" s="28"/>
      <c r="ZC446" s="28"/>
      <c r="ZD446" s="28"/>
      <c r="ZE446" s="28"/>
      <c r="ZF446" s="28"/>
      <c r="ZG446" s="28"/>
      <c r="ZH446" s="28"/>
      <c r="ZI446" s="28"/>
      <c r="ZJ446" s="28"/>
      <c r="ZK446" s="28"/>
      <c r="ZL446" s="28"/>
      <c r="ZM446" s="28"/>
      <c r="ZN446" s="28"/>
      <c r="ZO446" s="28"/>
      <c r="ZP446" s="28"/>
      <c r="ZQ446" s="28"/>
      <c r="ZR446" s="28"/>
      <c r="ZS446" s="28"/>
      <c r="ZT446" s="28"/>
      <c r="ZU446" s="28"/>
      <c r="ZV446" s="28"/>
      <c r="ZW446" s="28"/>
      <c r="ZX446" s="28"/>
      <c r="ZY446" s="28"/>
      <c r="ZZ446" s="28"/>
      <c r="AAA446" s="28"/>
      <c r="AAB446" s="28"/>
      <c r="AAC446" s="28"/>
      <c r="AAD446" s="28"/>
      <c r="AAE446" s="28"/>
      <c r="AAF446" s="28"/>
      <c r="AAG446" s="28"/>
      <c r="AAH446" s="28"/>
      <c r="AAI446" s="28"/>
      <c r="AAJ446" s="28"/>
      <c r="AAK446" s="28"/>
      <c r="AAL446" s="28"/>
      <c r="AAM446" s="28"/>
      <c r="AAN446" s="28"/>
      <c r="AAO446" s="28"/>
      <c r="AAP446" s="28"/>
      <c r="AAQ446" s="28"/>
      <c r="AAR446" s="28"/>
      <c r="AAS446" s="28"/>
      <c r="AAT446" s="28"/>
      <c r="AAU446" s="28"/>
      <c r="AAV446" s="28"/>
      <c r="AAW446" s="28"/>
      <c r="AAX446" s="28"/>
      <c r="AAY446" s="28"/>
      <c r="AAZ446" s="28"/>
      <c r="ABA446" s="28"/>
      <c r="ABB446" s="28"/>
      <c r="ABC446" s="28"/>
      <c r="ABD446" s="28"/>
      <c r="ABE446" s="28"/>
      <c r="ABF446" s="28"/>
      <c r="ABG446" s="28"/>
      <c r="ABH446" s="28"/>
      <c r="ABI446" s="28"/>
      <c r="ABJ446" s="28"/>
      <c r="ABK446" s="28"/>
      <c r="ABL446" s="28"/>
      <c r="ABM446" s="28"/>
      <c r="ABN446" s="28"/>
      <c r="ABO446" s="28"/>
      <c r="ABP446" s="28"/>
      <c r="ABQ446" s="28"/>
      <c r="ABR446" s="28"/>
      <c r="ABS446" s="28"/>
      <c r="ABT446" s="28"/>
      <c r="ABU446" s="28"/>
      <c r="ABV446" s="28"/>
      <c r="ABW446" s="28"/>
      <c r="ABX446" s="28"/>
      <c r="ABY446" s="28"/>
      <c r="ABZ446" s="28"/>
      <c r="ACA446" s="28"/>
      <c r="ACB446" s="28"/>
      <c r="ACC446" s="28"/>
      <c r="ACD446" s="28"/>
      <c r="ACE446" s="28"/>
      <c r="ACF446" s="28"/>
      <c r="ACG446" s="28"/>
      <c r="ACH446" s="28"/>
      <c r="ACI446" s="28"/>
      <c r="ACJ446" s="28"/>
      <c r="ACK446" s="28"/>
      <c r="ACL446" s="28"/>
      <c r="ACM446" s="28"/>
      <c r="ACN446" s="28"/>
      <c r="ACO446" s="28"/>
      <c r="ACP446" s="28"/>
      <c r="ACQ446" s="28"/>
      <c r="ACR446" s="28"/>
      <c r="ACS446" s="28"/>
      <c r="ACT446" s="28"/>
      <c r="ACU446" s="28"/>
      <c r="ACV446" s="28"/>
      <c r="ACW446" s="28"/>
      <c r="ACX446" s="28"/>
      <c r="ACY446" s="28"/>
      <c r="ACZ446" s="28"/>
      <c r="ADA446" s="28"/>
      <c r="ADB446" s="28"/>
      <c r="ADC446" s="28"/>
      <c r="ADD446" s="28"/>
      <c r="ADE446" s="28"/>
      <c r="ADF446" s="28"/>
      <c r="ADG446" s="28"/>
      <c r="ADH446" s="28"/>
      <c r="ADI446" s="28"/>
      <c r="ADJ446" s="28"/>
      <c r="ADK446" s="28"/>
      <c r="ADL446" s="28"/>
      <c r="ADM446" s="28"/>
      <c r="ADN446" s="28"/>
      <c r="ADO446" s="28"/>
      <c r="ADP446" s="28"/>
      <c r="ADQ446" s="28"/>
      <c r="ADR446" s="28"/>
      <c r="ADS446" s="28"/>
      <c r="ADT446" s="28"/>
      <c r="ADU446" s="28"/>
      <c r="ADV446" s="28"/>
      <c r="ADW446" s="28"/>
      <c r="ADX446" s="28"/>
      <c r="ADY446" s="28"/>
      <c r="ADZ446" s="28"/>
      <c r="AEA446" s="28"/>
      <c r="AEB446" s="28"/>
      <c r="AEC446" s="28"/>
      <c r="AED446" s="28"/>
      <c r="AEE446" s="28"/>
      <c r="AEF446" s="28"/>
      <c r="AEG446" s="28"/>
      <c r="AEH446" s="28"/>
      <c r="AEI446" s="28"/>
      <c r="AEJ446" s="28"/>
      <c r="AEK446" s="28"/>
      <c r="AEL446" s="28"/>
      <c r="AEM446" s="28"/>
      <c r="AEN446" s="28"/>
      <c r="AEO446" s="28"/>
      <c r="AEP446" s="28"/>
      <c r="AEQ446" s="28"/>
      <c r="AER446" s="28"/>
      <c r="AES446" s="28"/>
      <c r="AET446" s="28"/>
      <c r="AEU446" s="28"/>
      <c r="AEV446" s="28"/>
      <c r="AEW446" s="28"/>
      <c r="AEX446" s="28"/>
      <c r="AEY446" s="28"/>
      <c r="AEZ446" s="28"/>
      <c r="AFA446" s="28"/>
      <c r="AFB446" s="28"/>
      <c r="AFC446" s="28"/>
      <c r="AFD446" s="28"/>
      <c r="AFE446" s="28"/>
      <c r="AFF446" s="28"/>
      <c r="AFG446" s="28"/>
      <c r="AFH446" s="28"/>
      <c r="AFI446" s="28"/>
      <c r="AFJ446" s="28"/>
      <c r="AFK446" s="28"/>
      <c r="AFL446" s="28"/>
      <c r="AFM446" s="28"/>
      <c r="AFN446" s="28"/>
      <c r="AFO446" s="28"/>
      <c r="AFP446" s="28"/>
      <c r="AFQ446" s="28"/>
      <c r="AFR446" s="28"/>
      <c r="AFS446" s="28"/>
      <c r="AFT446" s="28"/>
      <c r="AFU446" s="28"/>
      <c r="AFV446" s="28"/>
      <c r="AFW446" s="28"/>
      <c r="AFX446" s="28"/>
      <c r="AFY446" s="28"/>
      <c r="AFZ446" s="28"/>
      <c r="AGA446" s="28"/>
      <c r="AGB446" s="28"/>
      <c r="AGC446" s="28"/>
      <c r="AGD446" s="28"/>
      <c r="AGE446" s="28"/>
      <c r="AGF446" s="28"/>
      <c r="AGG446" s="28"/>
      <c r="AGH446" s="28"/>
      <c r="AGI446" s="28"/>
      <c r="AGJ446" s="28"/>
      <c r="AGK446" s="28"/>
      <c r="AGL446" s="28"/>
      <c r="AGM446" s="28"/>
      <c r="AGN446" s="28"/>
      <c r="AGO446" s="28"/>
      <c r="AGP446" s="28"/>
      <c r="AGQ446" s="28"/>
      <c r="AGR446" s="28"/>
    </row>
    <row r="447" spans="1:7029" ht="14.45" hidden="1" customHeight="1" thickTop="1" x14ac:dyDescent="0.2">
      <c r="A447" s="5"/>
      <c r="B447" s="75"/>
      <c r="C447" s="19" t="s">
        <v>1417</v>
      </c>
      <c r="D447" s="255">
        <f>SUM(D2:D446)</f>
        <v>570232032.89000046</v>
      </c>
      <c r="E447" s="255">
        <f>SUM(E2:E446)</f>
        <v>465361687.40000051</v>
      </c>
      <c r="F447" s="252"/>
      <c r="G447" s="270"/>
      <c r="H447" s="254"/>
      <c r="I447" s="254"/>
      <c r="J447" s="257"/>
      <c r="K447" s="265">
        <f>SUM(K2:K446)</f>
        <v>97906107.624110609</v>
      </c>
      <c r="L447" s="265">
        <f>SUM(L2:L446)</f>
        <v>79483794.373023167</v>
      </c>
      <c r="M447" s="261"/>
      <c r="N447" s="249"/>
      <c r="O447" s="257"/>
      <c r="P447" s="249"/>
      <c r="Q447" s="249"/>
      <c r="R447" s="249"/>
      <c r="S447" s="249"/>
      <c r="T447" s="138"/>
      <c r="U447" s="5"/>
      <c r="V447" s="107"/>
      <c r="W447" s="102"/>
      <c r="X447" s="75"/>
      <c r="Y447" s="472"/>
      <c r="Z447" s="79">
        <f>SUM(Z2:Z446)</f>
        <v>6381226.7649549665</v>
      </c>
      <c r="AA447" s="79">
        <f>SUM(AA2:AA446)</f>
        <v>4800870.2318770774</v>
      </c>
      <c r="AB447" s="472"/>
      <c r="AC447" s="79">
        <f>SUM(AC2:AC446)</f>
        <v>65057665.397826932</v>
      </c>
      <c r="AD447" s="79">
        <f>SUM(AD2:AD446)</f>
        <v>53451456.949347854</v>
      </c>
      <c r="AE447" s="75"/>
      <c r="AF447" s="5"/>
      <c r="AG447" s="5"/>
      <c r="AH447" s="5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  <c r="ER447" s="28"/>
      <c r="ES447" s="28"/>
      <c r="ET447" s="28"/>
      <c r="EU447" s="28"/>
      <c r="EV447" s="28"/>
      <c r="EW447" s="28"/>
      <c r="EX447" s="28"/>
      <c r="EY447" s="28"/>
      <c r="EZ447" s="28"/>
      <c r="FA447" s="28"/>
      <c r="FB447" s="28"/>
      <c r="FC447" s="28"/>
      <c r="FD447" s="28"/>
      <c r="FE447" s="28"/>
      <c r="FF447" s="28"/>
      <c r="FG447" s="28"/>
      <c r="FH447" s="28"/>
      <c r="FI447" s="28"/>
      <c r="FJ447" s="28"/>
      <c r="FK447" s="28"/>
      <c r="FL447" s="28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  <c r="GD447" s="28"/>
      <c r="GE447" s="28"/>
      <c r="GF447" s="28"/>
      <c r="GG447" s="28"/>
      <c r="GH447" s="28"/>
      <c r="GI447" s="28"/>
      <c r="GJ447" s="28"/>
      <c r="GK447" s="28"/>
      <c r="GL447" s="28"/>
      <c r="GM447" s="28"/>
      <c r="GN447" s="28"/>
      <c r="GO447" s="28"/>
      <c r="GP447" s="28"/>
      <c r="GQ447" s="28"/>
      <c r="GR447" s="28"/>
      <c r="GS447" s="28"/>
      <c r="GT447" s="28"/>
      <c r="GU447" s="28"/>
      <c r="GV447" s="28"/>
      <c r="GW447" s="28"/>
      <c r="GX447" s="28"/>
      <c r="GY447" s="28"/>
      <c r="GZ447" s="28"/>
      <c r="HA447" s="28"/>
      <c r="HB447" s="28"/>
      <c r="HC447" s="28"/>
      <c r="HD447" s="28"/>
      <c r="HE447" s="28"/>
      <c r="HF447" s="28"/>
      <c r="HG447" s="28"/>
      <c r="HH447" s="28"/>
      <c r="HI447" s="28"/>
      <c r="HJ447" s="28"/>
      <c r="HK447" s="28"/>
      <c r="HL447" s="28"/>
      <c r="HM447" s="28"/>
      <c r="HN447" s="28"/>
      <c r="HO447" s="28"/>
      <c r="HP447" s="28"/>
      <c r="HQ447" s="28"/>
      <c r="HR447" s="28"/>
      <c r="HS447" s="28"/>
      <c r="HT447" s="28"/>
      <c r="HU447" s="28"/>
      <c r="HV447" s="28"/>
      <c r="HW447" s="28"/>
      <c r="HX447" s="28"/>
      <c r="HY447" s="28"/>
      <c r="HZ447" s="28"/>
      <c r="IA447" s="28"/>
      <c r="IB447" s="28"/>
      <c r="IC447" s="28"/>
      <c r="ID447" s="28"/>
      <c r="IE447" s="28"/>
      <c r="IF447" s="28"/>
      <c r="IG447" s="28"/>
      <c r="IH447" s="28"/>
      <c r="II447" s="28"/>
      <c r="IJ447" s="28"/>
      <c r="IK447" s="28"/>
      <c r="IL447" s="28"/>
      <c r="IM447" s="28"/>
      <c r="IN447" s="28"/>
      <c r="IO447" s="28"/>
      <c r="IP447" s="28"/>
      <c r="IQ447" s="28"/>
      <c r="IR447" s="28"/>
      <c r="IS447" s="28"/>
      <c r="IT447" s="28"/>
      <c r="IU447" s="28"/>
      <c r="IV447" s="28"/>
      <c r="IW447" s="28"/>
      <c r="IX447" s="28"/>
      <c r="IY447" s="28"/>
      <c r="IZ447" s="28"/>
      <c r="JA447" s="28"/>
      <c r="JB447" s="28"/>
      <c r="JC447" s="28"/>
      <c r="JD447" s="28"/>
      <c r="JE447" s="28"/>
      <c r="JF447" s="28"/>
      <c r="JG447" s="28"/>
      <c r="JH447" s="28"/>
      <c r="JI447" s="28"/>
      <c r="JJ447" s="28"/>
      <c r="JK447" s="28"/>
      <c r="JL447" s="28"/>
      <c r="JM447" s="28"/>
      <c r="JN447" s="28"/>
      <c r="JO447" s="28"/>
      <c r="JP447" s="28"/>
      <c r="JQ447" s="28"/>
      <c r="JR447" s="28"/>
      <c r="JS447" s="28"/>
      <c r="JT447" s="28"/>
      <c r="JU447" s="28"/>
      <c r="JV447" s="28"/>
      <c r="JW447" s="28"/>
      <c r="JX447" s="28"/>
      <c r="JY447" s="28"/>
      <c r="JZ447" s="28"/>
      <c r="KA447" s="28"/>
      <c r="KB447" s="28"/>
      <c r="KC447" s="28"/>
      <c r="KD447" s="28"/>
      <c r="KE447" s="28"/>
      <c r="KF447" s="28"/>
      <c r="KG447" s="28"/>
      <c r="KH447" s="28"/>
      <c r="KI447" s="28"/>
      <c r="KJ447" s="28"/>
      <c r="KK447" s="28"/>
      <c r="KL447" s="28"/>
      <c r="KM447" s="28"/>
      <c r="KN447" s="28"/>
      <c r="KO447" s="28"/>
      <c r="KP447" s="28"/>
      <c r="KQ447" s="28"/>
      <c r="KR447" s="28"/>
      <c r="KS447" s="28"/>
      <c r="KT447" s="28"/>
      <c r="KU447" s="28"/>
      <c r="KV447" s="28"/>
      <c r="KW447" s="28"/>
      <c r="KX447" s="28"/>
      <c r="KY447" s="28"/>
      <c r="KZ447" s="28"/>
      <c r="LA447" s="28"/>
      <c r="LB447" s="28"/>
      <c r="LC447" s="28"/>
      <c r="LD447" s="28"/>
      <c r="LE447" s="28"/>
      <c r="LF447" s="28"/>
      <c r="LG447" s="28"/>
      <c r="LH447" s="28"/>
      <c r="LI447" s="28"/>
      <c r="LJ447" s="28"/>
      <c r="LK447" s="28"/>
      <c r="LL447" s="28"/>
      <c r="LM447" s="28"/>
      <c r="LN447" s="28"/>
      <c r="LO447" s="28"/>
      <c r="LP447" s="28"/>
      <c r="LQ447" s="28"/>
      <c r="LR447" s="28"/>
      <c r="LS447" s="28"/>
      <c r="LT447" s="28"/>
      <c r="LU447" s="28"/>
      <c r="LV447" s="28"/>
      <c r="LW447" s="28"/>
      <c r="LX447" s="28"/>
      <c r="LY447" s="28"/>
      <c r="LZ447" s="28"/>
      <c r="MA447" s="28"/>
      <c r="MB447" s="28"/>
      <c r="MC447" s="28"/>
      <c r="MD447" s="28"/>
      <c r="ME447" s="28"/>
      <c r="MF447" s="28"/>
      <c r="MG447" s="28"/>
      <c r="MH447" s="28"/>
      <c r="MI447" s="28"/>
      <c r="MJ447" s="28"/>
      <c r="MK447" s="28"/>
      <c r="ML447" s="28"/>
      <c r="MM447" s="28"/>
      <c r="MN447" s="28"/>
      <c r="MO447" s="28"/>
      <c r="MP447" s="28"/>
      <c r="MQ447" s="28"/>
      <c r="MR447" s="28"/>
      <c r="MS447" s="28"/>
      <c r="MT447" s="28"/>
      <c r="MU447" s="28"/>
      <c r="MV447" s="28"/>
      <c r="MW447" s="28"/>
      <c r="MX447" s="28"/>
      <c r="MY447" s="28"/>
      <c r="MZ447" s="28"/>
      <c r="NA447" s="28"/>
      <c r="NB447" s="28"/>
      <c r="NC447" s="28"/>
      <c r="ND447" s="28"/>
      <c r="NE447" s="28"/>
      <c r="NF447" s="28"/>
      <c r="NG447" s="28"/>
      <c r="NH447" s="28"/>
      <c r="NI447" s="28"/>
      <c r="NJ447" s="28"/>
      <c r="NK447" s="28"/>
      <c r="NL447" s="28"/>
      <c r="NM447" s="28"/>
      <c r="NN447" s="28"/>
      <c r="NO447" s="28"/>
      <c r="NP447" s="28"/>
      <c r="NQ447" s="28"/>
      <c r="NR447" s="28"/>
      <c r="NS447" s="28"/>
      <c r="NT447" s="28"/>
      <c r="NU447" s="28"/>
      <c r="NV447" s="28"/>
      <c r="NW447" s="28"/>
      <c r="NX447" s="28"/>
      <c r="NY447" s="28"/>
      <c r="NZ447" s="28"/>
      <c r="OA447" s="28"/>
      <c r="OB447" s="28"/>
      <c r="OC447" s="28"/>
      <c r="OD447" s="28"/>
      <c r="OE447" s="28"/>
      <c r="OF447" s="28"/>
      <c r="OG447" s="28"/>
      <c r="OH447" s="28"/>
      <c r="OI447" s="28"/>
      <c r="OJ447" s="28"/>
      <c r="OK447" s="28"/>
      <c r="OL447" s="28"/>
      <c r="OM447" s="28"/>
      <c r="ON447" s="28"/>
      <c r="OO447" s="28"/>
      <c r="OP447" s="28"/>
      <c r="OQ447" s="28"/>
      <c r="OR447" s="28"/>
      <c r="OS447" s="28"/>
      <c r="OT447" s="28"/>
      <c r="OU447" s="28"/>
      <c r="OV447" s="28"/>
      <c r="OW447" s="28"/>
      <c r="OX447" s="28"/>
      <c r="OY447" s="28"/>
      <c r="OZ447" s="28"/>
      <c r="PA447" s="28"/>
      <c r="PB447" s="28"/>
      <c r="PC447" s="28"/>
      <c r="PD447" s="28"/>
      <c r="PE447" s="28"/>
      <c r="PF447" s="28"/>
      <c r="PG447" s="28"/>
      <c r="PH447" s="28"/>
      <c r="PI447" s="28"/>
      <c r="PJ447" s="28"/>
      <c r="PK447" s="28"/>
      <c r="PL447" s="28"/>
      <c r="PM447" s="28"/>
      <c r="PN447" s="28"/>
      <c r="PO447" s="28"/>
      <c r="PP447" s="28"/>
      <c r="PQ447" s="28"/>
      <c r="PR447" s="28"/>
      <c r="PS447" s="28"/>
      <c r="PT447" s="28"/>
      <c r="PU447" s="28"/>
      <c r="PV447" s="28"/>
      <c r="PW447" s="28"/>
      <c r="PX447" s="28"/>
      <c r="PY447" s="28"/>
      <c r="PZ447" s="28"/>
      <c r="QA447" s="28"/>
      <c r="QB447" s="28"/>
      <c r="QC447" s="28"/>
      <c r="QD447" s="28"/>
      <c r="QE447" s="28"/>
      <c r="QF447" s="28"/>
      <c r="QG447" s="28"/>
      <c r="QH447" s="28"/>
      <c r="QI447" s="28"/>
      <c r="QJ447" s="28"/>
      <c r="QK447" s="28"/>
      <c r="QL447" s="28"/>
      <c r="QM447" s="28"/>
      <c r="QN447" s="28"/>
      <c r="QO447" s="28"/>
      <c r="QP447" s="28"/>
      <c r="QQ447" s="28"/>
      <c r="QR447" s="28"/>
      <c r="QS447" s="28"/>
      <c r="QT447" s="28"/>
      <c r="QU447" s="28"/>
      <c r="QV447" s="28"/>
      <c r="QW447" s="28"/>
      <c r="QX447" s="28"/>
      <c r="QY447" s="28"/>
      <c r="QZ447" s="28"/>
      <c r="RA447" s="28"/>
      <c r="RB447" s="28"/>
      <c r="RC447" s="28"/>
      <c r="RD447" s="28"/>
      <c r="RE447" s="28"/>
      <c r="RF447" s="28"/>
      <c r="RG447" s="28"/>
      <c r="RH447" s="28"/>
      <c r="RI447" s="28"/>
      <c r="RJ447" s="28"/>
      <c r="RK447" s="28"/>
      <c r="RL447" s="28"/>
      <c r="RM447" s="28"/>
      <c r="RN447" s="28"/>
      <c r="RO447" s="28"/>
      <c r="RP447" s="28"/>
      <c r="RQ447" s="28"/>
      <c r="RR447" s="28"/>
      <c r="RS447" s="28"/>
      <c r="RT447" s="28"/>
      <c r="RU447" s="28"/>
      <c r="RV447" s="28"/>
      <c r="RW447" s="28"/>
      <c r="RX447" s="28"/>
      <c r="RY447" s="28"/>
      <c r="RZ447" s="28"/>
      <c r="SA447" s="28"/>
      <c r="SB447" s="28"/>
      <c r="SC447" s="28"/>
      <c r="SD447" s="28"/>
      <c r="SE447" s="28"/>
      <c r="SF447" s="28"/>
      <c r="SG447" s="28"/>
      <c r="SH447" s="28"/>
      <c r="SI447" s="28"/>
      <c r="SJ447" s="28"/>
      <c r="SK447" s="28"/>
      <c r="SL447" s="28"/>
      <c r="SM447" s="28"/>
      <c r="SN447" s="28"/>
      <c r="SO447" s="28"/>
      <c r="SP447" s="28"/>
      <c r="SQ447" s="28"/>
      <c r="SR447" s="28"/>
      <c r="SS447" s="28"/>
      <c r="ST447" s="28"/>
      <c r="SU447" s="28"/>
      <c r="SV447" s="28"/>
      <c r="SW447" s="28"/>
      <c r="SX447" s="28"/>
      <c r="SY447" s="28"/>
      <c r="SZ447" s="28"/>
      <c r="TA447" s="28"/>
      <c r="TB447" s="28"/>
      <c r="TC447" s="28"/>
      <c r="TD447" s="28"/>
      <c r="TE447" s="28"/>
      <c r="TF447" s="28"/>
      <c r="TG447" s="28"/>
      <c r="TH447" s="28"/>
      <c r="TI447" s="28"/>
      <c r="TJ447" s="28"/>
      <c r="TK447" s="28"/>
      <c r="TL447" s="28"/>
      <c r="TM447" s="28"/>
      <c r="TN447" s="28"/>
      <c r="TO447" s="28"/>
      <c r="TP447" s="28"/>
      <c r="TQ447" s="28"/>
      <c r="TR447" s="28"/>
      <c r="TS447" s="28"/>
      <c r="TT447" s="28"/>
      <c r="TU447" s="28"/>
      <c r="TV447" s="28"/>
      <c r="TW447" s="28"/>
      <c r="TX447" s="28"/>
      <c r="TY447" s="28"/>
      <c r="TZ447" s="28"/>
      <c r="UA447" s="28"/>
      <c r="UB447" s="28"/>
      <c r="UC447" s="28"/>
      <c r="UD447" s="28"/>
      <c r="UE447" s="28"/>
      <c r="UF447" s="28"/>
      <c r="UG447" s="28"/>
      <c r="UH447" s="28"/>
      <c r="UI447" s="28"/>
      <c r="UJ447" s="28"/>
      <c r="UK447" s="28"/>
      <c r="UL447" s="28"/>
      <c r="UM447" s="28"/>
      <c r="UN447" s="28"/>
      <c r="UO447" s="28"/>
      <c r="UP447" s="28"/>
      <c r="UQ447" s="28"/>
      <c r="UR447" s="28"/>
      <c r="US447" s="28"/>
      <c r="UT447" s="28"/>
      <c r="UU447" s="28"/>
      <c r="UV447" s="28"/>
      <c r="UW447" s="28"/>
      <c r="UX447" s="28"/>
      <c r="UY447" s="28"/>
      <c r="UZ447" s="28"/>
      <c r="VA447" s="28"/>
      <c r="VB447" s="28"/>
      <c r="VC447" s="28"/>
      <c r="VD447" s="28"/>
      <c r="VE447" s="28"/>
      <c r="VF447" s="28"/>
      <c r="VG447" s="28"/>
      <c r="VH447" s="28"/>
      <c r="VI447" s="28"/>
      <c r="VJ447" s="28"/>
      <c r="VK447" s="28"/>
      <c r="VL447" s="28"/>
      <c r="VM447" s="28"/>
      <c r="VN447" s="28"/>
      <c r="VO447" s="28"/>
      <c r="VP447" s="28"/>
      <c r="VQ447" s="28"/>
      <c r="VR447" s="28"/>
      <c r="VS447" s="28"/>
      <c r="VT447" s="28"/>
      <c r="VU447" s="28"/>
      <c r="VV447" s="28"/>
      <c r="VW447" s="28"/>
      <c r="VX447" s="28"/>
      <c r="VY447" s="28"/>
      <c r="VZ447" s="28"/>
      <c r="WA447" s="28"/>
      <c r="WB447" s="28"/>
      <c r="WC447" s="28"/>
      <c r="WD447" s="28"/>
      <c r="WE447" s="28"/>
      <c r="WF447" s="28"/>
      <c r="WG447" s="28"/>
      <c r="WH447" s="28"/>
      <c r="WI447" s="28"/>
      <c r="WJ447" s="28"/>
      <c r="WK447" s="28"/>
      <c r="WL447" s="28"/>
      <c r="WM447" s="28"/>
      <c r="WN447" s="28"/>
      <c r="WO447" s="28"/>
      <c r="WP447" s="28"/>
      <c r="WQ447" s="28"/>
      <c r="WR447" s="28"/>
      <c r="WS447" s="28"/>
      <c r="WT447" s="28"/>
      <c r="WU447" s="28"/>
      <c r="WV447" s="28"/>
      <c r="WW447" s="28"/>
      <c r="WX447" s="28"/>
      <c r="WY447" s="28"/>
      <c r="WZ447" s="28"/>
      <c r="XA447" s="28"/>
      <c r="XB447" s="28"/>
      <c r="XC447" s="28"/>
      <c r="XD447" s="28"/>
      <c r="XE447" s="28"/>
      <c r="XF447" s="28"/>
      <c r="XG447" s="28"/>
      <c r="XH447" s="28"/>
      <c r="XI447" s="28"/>
      <c r="XJ447" s="28"/>
      <c r="XK447" s="28"/>
      <c r="XL447" s="28"/>
      <c r="XM447" s="28"/>
      <c r="XN447" s="28"/>
      <c r="XO447" s="28"/>
      <c r="XP447" s="28"/>
      <c r="XQ447" s="28"/>
      <c r="XR447" s="28"/>
      <c r="XS447" s="28"/>
      <c r="XT447" s="28"/>
      <c r="XU447" s="28"/>
      <c r="XV447" s="28"/>
      <c r="XW447" s="28"/>
      <c r="XX447" s="28"/>
      <c r="XY447" s="28"/>
      <c r="XZ447" s="28"/>
      <c r="YA447" s="28"/>
      <c r="YB447" s="28"/>
      <c r="YC447" s="28"/>
      <c r="YD447" s="28"/>
      <c r="YE447" s="28"/>
      <c r="YF447" s="28"/>
      <c r="YG447" s="28"/>
      <c r="YH447" s="28"/>
      <c r="YI447" s="28"/>
      <c r="YJ447" s="28"/>
      <c r="YK447" s="28"/>
      <c r="YL447" s="28"/>
      <c r="YM447" s="28"/>
      <c r="YN447" s="28"/>
      <c r="YO447" s="28"/>
      <c r="YP447" s="28"/>
      <c r="YQ447" s="28"/>
      <c r="YR447" s="28"/>
      <c r="YS447" s="28"/>
      <c r="YT447" s="28"/>
      <c r="YU447" s="28"/>
      <c r="YV447" s="28"/>
      <c r="YW447" s="28"/>
      <c r="YX447" s="28"/>
      <c r="YY447" s="28"/>
      <c r="YZ447" s="28"/>
      <c r="ZA447" s="28"/>
      <c r="ZB447" s="28"/>
      <c r="ZC447" s="28"/>
      <c r="ZD447" s="28"/>
      <c r="ZE447" s="28"/>
      <c r="ZF447" s="28"/>
      <c r="ZG447" s="28"/>
      <c r="ZH447" s="28"/>
      <c r="ZI447" s="28"/>
      <c r="ZJ447" s="28"/>
      <c r="ZK447" s="28"/>
      <c r="ZL447" s="28"/>
      <c r="ZM447" s="28"/>
      <c r="ZN447" s="28"/>
      <c r="ZO447" s="28"/>
      <c r="ZP447" s="28"/>
      <c r="ZQ447" s="28"/>
      <c r="ZR447" s="28"/>
      <c r="ZS447" s="28"/>
      <c r="ZT447" s="28"/>
      <c r="ZU447" s="28"/>
      <c r="ZV447" s="28"/>
      <c r="ZW447" s="28"/>
      <c r="ZX447" s="28"/>
      <c r="ZY447" s="28"/>
      <c r="ZZ447" s="28"/>
      <c r="AAA447" s="28"/>
      <c r="AAB447" s="28"/>
      <c r="AAC447" s="28"/>
      <c r="AAD447" s="28"/>
      <c r="AAE447" s="28"/>
      <c r="AAF447" s="28"/>
      <c r="AAG447" s="28"/>
      <c r="AAH447" s="28"/>
      <c r="AAI447" s="28"/>
      <c r="AAJ447" s="28"/>
      <c r="AAK447" s="28"/>
      <c r="AAL447" s="28"/>
      <c r="AAM447" s="28"/>
      <c r="AAN447" s="28"/>
      <c r="AAO447" s="28"/>
      <c r="AAP447" s="28"/>
      <c r="AAQ447" s="28"/>
      <c r="AAR447" s="28"/>
      <c r="AAS447" s="28"/>
      <c r="AAT447" s="28"/>
      <c r="AAU447" s="28"/>
      <c r="AAV447" s="28"/>
      <c r="AAW447" s="28"/>
      <c r="AAX447" s="28"/>
      <c r="AAY447" s="28"/>
      <c r="AAZ447" s="28"/>
      <c r="ABA447" s="28"/>
      <c r="ABB447" s="28"/>
      <c r="ABC447" s="28"/>
      <c r="ABD447" s="28"/>
      <c r="ABE447" s="28"/>
      <c r="ABF447" s="28"/>
      <c r="ABG447" s="28"/>
      <c r="ABH447" s="28"/>
      <c r="ABI447" s="28"/>
      <c r="ABJ447" s="28"/>
      <c r="ABK447" s="28"/>
      <c r="ABL447" s="28"/>
      <c r="ABM447" s="28"/>
      <c r="ABN447" s="28"/>
      <c r="ABO447" s="28"/>
      <c r="ABP447" s="28"/>
      <c r="ABQ447" s="28"/>
      <c r="ABR447" s="28"/>
      <c r="ABS447" s="28"/>
      <c r="ABT447" s="28"/>
      <c r="ABU447" s="28"/>
      <c r="ABV447" s="28"/>
      <c r="ABW447" s="28"/>
      <c r="ABX447" s="28"/>
      <c r="ABY447" s="28"/>
      <c r="ABZ447" s="28"/>
      <c r="ACA447" s="28"/>
      <c r="ACB447" s="28"/>
      <c r="ACC447" s="28"/>
      <c r="ACD447" s="28"/>
      <c r="ACE447" s="28"/>
      <c r="ACF447" s="28"/>
      <c r="ACG447" s="28"/>
      <c r="ACH447" s="28"/>
      <c r="ACI447" s="28"/>
      <c r="ACJ447" s="28"/>
      <c r="ACK447" s="28"/>
      <c r="ACL447" s="28"/>
      <c r="ACM447" s="28"/>
      <c r="ACN447" s="28"/>
      <c r="ACO447" s="28"/>
      <c r="ACP447" s="28"/>
      <c r="ACQ447" s="28"/>
      <c r="ACR447" s="28"/>
      <c r="ACS447" s="28"/>
      <c r="ACT447" s="28"/>
      <c r="ACU447" s="28"/>
      <c r="ACV447" s="28"/>
      <c r="ACW447" s="28"/>
      <c r="ACX447" s="28"/>
      <c r="ACY447" s="28"/>
      <c r="ACZ447" s="28"/>
      <c r="ADA447" s="28"/>
      <c r="ADB447" s="28"/>
      <c r="ADC447" s="28"/>
      <c r="ADD447" s="28"/>
      <c r="ADE447" s="28"/>
      <c r="ADF447" s="28"/>
      <c r="ADG447" s="28"/>
      <c r="ADH447" s="28"/>
      <c r="ADI447" s="28"/>
      <c r="ADJ447" s="28"/>
      <c r="ADK447" s="28"/>
      <c r="ADL447" s="28"/>
      <c r="ADM447" s="28"/>
      <c r="ADN447" s="28"/>
      <c r="ADO447" s="28"/>
      <c r="ADP447" s="28"/>
      <c r="ADQ447" s="28"/>
      <c r="ADR447" s="28"/>
      <c r="ADS447" s="28"/>
      <c r="ADT447" s="28"/>
      <c r="ADU447" s="28"/>
      <c r="ADV447" s="28"/>
      <c r="ADW447" s="28"/>
      <c r="ADX447" s="28"/>
      <c r="ADY447" s="28"/>
      <c r="ADZ447" s="28"/>
      <c r="AEA447" s="28"/>
      <c r="AEB447" s="28"/>
      <c r="AEC447" s="28"/>
      <c r="AED447" s="28"/>
      <c r="AEE447" s="28"/>
      <c r="AEF447" s="28"/>
      <c r="AEG447" s="28"/>
      <c r="AEH447" s="28"/>
      <c r="AEI447" s="28"/>
      <c r="AEJ447" s="28"/>
      <c r="AEK447" s="28"/>
      <c r="AEL447" s="28"/>
      <c r="AEM447" s="28"/>
      <c r="AEN447" s="28"/>
      <c r="AEO447" s="28"/>
      <c r="AEP447" s="28"/>
      <c r="AEQ447" s="28"/>
      <c r="AER447" s="28"/>
      <c r="AES447" s="28"/>
      <c r="AET447" s="28"/>
      <c r="AEU447" s="28"/>
      <c r="AEV447" s="28"/>
      <c r="AEW447" s="28"/>
      <c r="AEX447" s="28"/>
      <c r="AEY447" s="28"/>
      <c r="AEZ447" s="28"/>
      <c r="AFA447" s="28"/>
      <c r="AFB447" s="28"/>
      <c r="AFC447" s="28"/>
      <c r="AFD447" s="28"/>
      <c r="AFE447" s="28"/>
      <c r="AFF447" s="28"/>
      <c r="AFG447" s="28"/>
      <c r="AFH447" s="28"/>
      <c r="AFI447" s="28"/>
      <c r="AFJ447" s="28"/>
      <c r="AFK447" s="28"/>
      <c r="AFL447" s="28"/>
      <c r="AFM447" s="28"/>
      <c r="AFN447" s="28"/>
      <c r="AFO447" s="28"/>
      <c r="AFP447" s="28"/>
      <c r="AFQ447" s="28"/>
      <c r="AFR447" s="28"/>
      <c r="AFS447" s="28"/>
      <c r="AFT447" s="28"/>
      <c r="AFU447" s="28"/>
      <c r="AFV447" s="28"/>
      <c r="AFW447" s="28"/>
      <c r="AFX447" s="28"/>
      <c r="AFY447" s="28"/>
      <c r="AFZ447" s="28"/>
      <c r="AGA447" s="28"/>
      <c r="AGB447" s="28"/>
      <c r="AGC447" s="28"/>
      <c r="AGD447" s="28"/>
      <c r="AGE447" s="28"/>
      <c r="AGF447" s="28"/>
      <c r="AGG447" s="28"/>
      <c r="AGH447" s="28"/>
      <c r="AGI447" s="28"/>
      <c r="AGJ447" s="28"/>
      <c r="AGK447" s="28"/>
      <c r="AGL447" s="28"/>
      <c r="AGM447" s="28"/>
      <c r="AGN447" s="28"/>
      <c r="AGO447" s="28"/>
      <c r="AGP447" s="28"/>
      <c r="AGQ447" s="28"/>
      <c r="AGR447" s="28"/>
    </row>
    <row r="448" spans="1:7029" ht="14.45" customHeight="1" x14ac:dyDescent="0.2">
      <c r="T448" s="139"/>
      <c r="U448" s="10"/>
      <c r="W448" s="98"/>
      <c r="X448" s="32"/>
      <c r="Y448" s="32"/>
      <c r="AB448" s="32"/>
      <c r="AF448" s="10"/>
      <c r="AG448" s="10"/>
      <c r="AH448" s="10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  <c r="EC448" s="28"/>
      <c r="ED448" s="28"/>
      <c r="EE448" s="28"/>
      <c r="EF448" s="28"/>
      <c r="EG448" s="28"/>
      <c r="EH448" s="28"/>
      <c r="EI448" s="28"/>
      <c r="EJ448" s="28"/>
      <c r="EK448" s="28"/>
      <c r="EL448" s="28"/>
      <c r="EM448" s="28"/>
      <c r="EN448" s="28"/>
      <c r="EO448" s="28"/>
      <c r="EP448" s="28"/>
      <c r="EQ448" s="28"/>
      <c r="ER448" s="28"/>
      <c r="ES448" s="28"/>
      <c r="ET448" s="28"/>
      <c r="EU448" s="28"/>
      <c r="EV448" s="28"/>
      <c r="EW448" s="28"/>
      <c r="EX448" s="28"/>
      <c r="EY448" s="28"/>
      <c r="EZ448" s="28"/>
      <c r="FA448" s="28"/>
      <c r="FB448" s="28"/>
      <c r="FC448" s="28"/>
      <c r="FD448" s="28"/>
      <c r="FE448" s="28"/>
      <c r="FF448" s="28"/>
      <c r="FG448" s="28"/>
      <c r="FH448" s="28"/>
      <c r="FI448" s="28"/>
      <c r="FJ448" s="28"/>
      <c r="FK448" s="28"/>
      <c r="FL448" s="28"/>
      <c r="FM448" s="28"/>
      <c r="FN448" s="28"/>
      <c r="FO448" s="28"/>
      <c r="FP448" s="28"/>
      <c r="FQ448" s="28"/>
      <c r="FR448" s="28"/>
      <c r="FS448" s="28"/>
      <c r="FT448" s="28"/>
      <c r="FU448" s="28"/>
      <c r="FV448" s="28"/>
      <c r="FW448" s="28"/>
      <c r="FX448" s="28"/>
      <c r="FY448" s="28"/>
      <c r="FZ448" s="28"/>
      <c r="GA448" s="28"/>
      <c r="GB448" s="28"/>
      <c r="GC448" s="28"/>
      <c r="GD448" s="28"/>
      <c r="GE448" s="28"/>
      <c r="GF448" s="28"/>
      <c r="GG448" s="28"/>
      <c r="GH448" s="28"/>
      <c r="GI448" s="28"/>
      <c r="GJ448" s="28"/>
      <c r="GK448" s="28"/>
      <c r="GL448" s="28"/>
      <c r="GM448" s="28"/>
      <c r="GN448" s="28"/>
      <c r="GO448" s="28"/>
      <c r="GP448" s="28"/>
      <c r="GQ448" s="28"/>
      <c r="GR448" s="28"/>
      <c r="GS448" s="28"/>
      <c r="GT448" s="28"/>
      <c r="GU448" s="28"/>
      <c r="GV448" s="28"/>
      <c r="GW448" s="28"/>
      <c r="GX448" s="28"/>
      <c r="GY448" s="28"/>
      <c r="GZ448" s="28"/>
      <c r="HA448" s="28"/>
      <c r="HB448" s="28"/>
      <c r="HC448" s="28"/>
      <c r="HD448" s="28"/>
      <c r="HE448" s="28"/>
      <c r="HF448" s="28"/>
      <c r="HG448" s="28"/>
      <c r="HH448" s="28"/>
      <c r="HI448" s="28"/>
      <c r="HJ448" s="28"/>
      <c r="HK448" s="28"/>
      <c r="HL448" s="28"/>
      <c r="HM448" s="28"/>
      <c r="HN448" s="28"/>
      <c r="HO448" s="28"/>
      <c r="HP448" s="28"/>
      <c r="HQ448" s="28"/>
      <c r="HR448" s="28"/>
      <c r="HS448" s="28"/>
      <c r="HT448" s="28"/>
      <c r="HU448" s="28"/>
      <c r="HV448" s="28"/>
      <c r="HW448" s="28"/>
      <c r="HX448" s="28"/>
      <c r="HY448" s="28"/>
      <c r="HZ448" s="28"/>
      <c r="IA448" s="28"/>
      <c r="IB448" s="28"/>
      <c r="IC448" s="28"/>
      <c r="ID448" s="28"/>
      <c r="IE448" s="28"/>
      <c r="IF448" s="28"/>
      <c r="IG448" s="28"/>
      <c r="IH448" s="28"/>
      <c r="II448" s="28"/>
      <c r="IJ448" s="28"/>
      <c r="IK448" s="28"/>
      <c r="IL448" s="28"/>
      <c r="IM448" s="28"/>
      <c r="IN448" s="28"/>
      <c r="IO448" s="28"/>
      <c r="IP448" s="28"/>
      <c r="IQ448" s="28"/>
      <c r="IR448" s="28"/>
      <c r="IS448" s="28"/>
      <c r="IT448" s="28"/>
      <c r="IU448" s="28"/>
      <c r="IV448" s="28"/>
      <c r="IW448" s="28"/>
      <c r="IX448" s="28"/>
      <c r="IY448" s="28"/>
      <c r="IZ448" s="28"/>
      <c r="JA448" s="28"/>
      <c r="JB448" s="28"/>
      <c r="JC448" s="28"/>
      <c r="JD448" s="28"/>
      <c r="JE448" s="28"/>
      <c r="JF448" s="28"/>
      <c r="JG448" s="28"/>
      <c r="JH448" s="28"/>
      <c r="JI448" s="28"/>
      <c r="JJ448" s="28"/>
      <c r="JK448" s="28"/>
      <c r="JL448" s="28"/>
      <c r="JM448" s="28"/>
      <c r="JN448" s="28"/>
      <c r="JO448" s="28"/>
      <c r="JP448" s="28"/>
      <c r="JQ448" s="28"/>
      <c r="JR448" s="28"/>
      <c r="JS448" s="28"/>
      <c r="JT448" s="28"/>
      <c r="JU448" s="28"/>
      <c r="JV448" s="28"/>
      <c r="JW448" s="28"/>
      <c r="JX448" s="28"/>
      <c r="JY448" s="28"/>
      <c r="JZ448" s="28"/>
      <c r="KA448" s="28"/>
      <c r="KB448" s="28"/>
      <c r="KC448" s="28"/>
      <c r="KD448" s="28"/>
      <c r="KE448" s="28"/>
      <c r="KF448" s="28"/>
      <c r="KG448" s="28"/>
      <c r="KH448" s="28"/>
      <c r="KI448" s="28"/>
      <c r="KJ448" s="28"/>
      <c r="KK448" s="28"/>
      <c r="KL448" s="28"/>
      <c r="KM448" s="28"/>
      <c r="KN448" s="28"/>
      <c r="KO448" s="28"/>
      <c r="KP448" s="28"/>
      <c r="KQ448" s="28"/>
      <c r="KR448" s="28"/>
      <c r="KS448" s="28"/>
      <c r="KT448" s="28"/>
      <c r="KU448" s="28"/>
      <c r="KV448" s="28"/>
      <c r="KW448" s="28"/>
      <c r="KX448" s="28"/>
      <c r="KY448" s="28"/>
      <c r="KZ448" s="28"/>
      <c r="LA448" s="28"/>
      <c r="LB448" s="28"/>
      <c r="LC448" s="28"/>
      <c r="LD448" s="28"/>
      <c r="LE448" s="28"/>
      <c r="LF448" s="28"/>
      <c r="LG448" s="28"/>
      <c r="LH448" s="28"/>
      <c r="LI448" s="28"/>
      <c r="LJ448" s="28"/>
      <c r="LK448" s="28"/>
      <c r="LL448" s="28"/>
      <c r="LM448" s="28"/>
      <c r="LN448" s="28"/>
      <c r="LO448" s="28"/>
      <c r="LP448" s="28"/>
      <c r="LQ448" s="28"/>
      <c r="LR448" s="28"/>
      <c r="LS448" s="28"/>
      <c r="LT448" s="28"/>
      <c r="LU448" s="28"/>
      <c r="LV448" s="28"/>
      <c r="LW448" s="28"/>
      <c r="LX448" s="28"/>
      <c r="LY448" s="28"/>
      <c r="LZ448" s="28"/>
      <c r="MA448" s="28"/>
      <c r="MB448" s="28"/>
      <c r="MC448" s="28"/>
      <c r="MD448" s="28"/>
      <c r="ME448" s="28"/>
      <c r="MF448" s="28"/>
      <c r="MG448" s="28"/>
      <c r="MH448" s="28"/>
      <c r="MI448" s="28"/>
      <c r="MJ448" s="28"/>
      <c r="MK448" s="28"/>
      <c r="ML448" s="28"/>
      <c r="MM448" s="28"/>
      <c r="MN448" s="28"/>
      <c r="MO448" s="28"/>
      <c r="MP448" s="28"/>
      <c r="MQ448" s="28"/>
      <c r="MR448" s="28"/>
      <c r="MS448" s="28"/>
      <c r="MT448" s="28"/>
      <c r="MU448" s="28"/>
      <c r="MV448" s="28"/>
      <c r="MW448" s="28"/>
      <c r="MX448" s="28"/>
      <c r="MY448" s="28"/>
      <c r="MZ448" s="28"/>
      <c r="NA448" s="28"/>
      <c r="NB448" s="28"/>
      <c r="NC448" s="28"/>
      <c r="ND448" s="28"/>
      <c r="NE448" s="28"/>
      <c r="NF448" s="28"/>
      <c r="NG448" s="28"/>
      <c r="NH448" s="28"/>
      <c r="NI448" s="28"/>
      <c r="NJ448" s="28"/>
      <c r="NK448" s="28"/>
      <c r="NL448" s="28"/>
      <c r="NM448" s="28"/>
      <c r="NN448" s="28"/>
      <c r="NO448" s="28"/>
      <c r="NP448" s="28"/>
      <c r="NQ448" s="28"/>
      <c r="NR448" s="28"/>
      <c r="NS448" s="28"/>
      <c r="NT448" s="28"/>
      <c r="NU448" s="28"/>
      <c r="NV448" s="28"/>
      <c r="NW448" s="28"/>
      <c r="NX448" s="28"/>
      <c r="NY448" s="28"/>
      <c r="NZ448" s="28"/>
      <c r="OA448" s="28"/>
      <c r="OB448" s="28"/>
      <c r="OC448" s="28"/>
      <c r="OD448" s="28"/>
      <c r="OE448" s="28"/>
      <c r="OF448" s="28"/>
      <c r="OG448" s="28"/>
      <c r="OH448" s="28"/>
      <c r="OI448" s="28"/>
      <c r="OJ448" s="28"/>
      <c r="OK448" s="28"/>
      <c r="OL448" s="28"/>
      <c r="OM448" s="28"/>
      <c r="ON448" s="28"/>
      <c r="OO448" s="28"/>
      <c r="OP448" s="28"/>
      <c r="OQ448" s="28"/>
      <c r="OR448" s="28"/>
      <c r="OS448" s="28"/>
      <c r="OT448" s="28"/>
      <c r="OU448" s="28"/>
      <c r="OV448" s="28"/>
      <c r="OW448" s="28"/>
      <c r="OX448" s="28"/>
      <c r="OY448" s="28"/>
      <c r="OZ448" s="28"/>
      <c r="PA448" s="28"/>
      <c r="PB448" s="28"/>
      <c r="PC448" s="28"/>
      <c r="PD448" s="28"/>
      <c r="PE448" s="28"/>
      <c r="PF448" s="28"/>
      <c r="PG448" s="28"/>
      <c r="PH448" s="28"/>
      <c r="PI448" s="28"/>
      <c r="PJ448" s="28"/>
      <c r="PK448" s="28"/>
      <c r="PL448" s="28"/>
      <c r="PM448" s="28"/>
      <c r="PN448" s="28"/>
      <c r="PO448" s="28"/>
      <c r="PP448" s="28"/>
      <c r="PQ448" s="28"/>
      <c r="PR448" s="28"/>
      <c r="PS448" s="28"/>
      <c r="PT448" s="28"/>
      <c r="PU448" s="28"/>
      <c r="PV448" s="28"/>
      <c r="PW448" s="28"/>
      <c r="PX448" s="28"/>
      <c r="PY448" s="28"/>
      <c r="PZ448" s="28"/>
      <c r="QA448" s="28"/>
      <c r="QB448" s="28"/>
      <c r="QC448" s="28"/>
      <c r="QD448" s="28"/>
      <c r="QE448" s="28"/>
      <c r="QF448" s="28"/>
      <c r="QG448" s="28"/>
      <c r="QH448" s="28"/>
      <c r="QI448" s="28"/>
      <c r="QJ448" s="28"/>
      <c r="QK448" s="28"/>
      <c r="QL448" s="28"/>
      <c r="QM448" s="28"/>
      <c r="QN448" s="28"/>
      <c r="QO448" s="28"/>
      <c r="QP448" s="28"/>
      <c r="QQ448" s="28"/>
      <c r="QR448" s="28"/>
      <c r="QS448" s="28"/>
      <c r="QT448" s="28"/>
      <c r="QU448" s="28"/>
      <c r="QV448" s="28"/>
      <c r="QW448" s="28"/>
      <c r="QX448" s="28"/>
      <c r="QY448" s="28"/>
      <c r="QZ448" s="28"/>
      <c r="RA448" s="28"/>
      <c r="RB448" s="28"/>
      <c r="RC448" s="28"/>
      <c r="RD448" s="28"/>
      <c r="RE448" s="28"/>
      <c r="RF448" s="28"/>
      <c r="RG448" s="28"/>
      <c r="RH448" s="28"/>
      <c r="RI448" s="28"/>
      <c r="RJ448" s="28"/>
      <c r="RK448" s="28"/>
      <c r="RL448" s="28"/>
      <c r="RM448" s="28"/>
      <c r="RN448" s="28"/>
      <c r="RO448" s="28"/>
      <c r="RP448" s="28"/>
      <c r="RQ448" s="28"/>
      <c r="RR448" s="28"/>
      <c r="RS448" s="28"/>
      <c r="RT448" s="28"/>
      <c r="RU448" s="28"/>
      <c r="RV448" s="28"/>
      <c r="RW448" s="28"/>
      <c r="RX448" s="28"/>
      <c r="RY448" s="28"/>
      <c r="RZ448" s="28"/>
      <c r="SA448" s="28"/>
      <c r="SB448" s="28"/>
      <c r="SC448" s="28"/>
      <c r="SD448" s="28"/>
      <c r="SE448" s="28"/>
      <c r="SF448" s="28"/>
      <c r="SG448" s="28"/>
      <c r="SH448" s="28"/>
      <c r="SI448" s="28"/>
      <c r="SJ448" s="28"/>
      <c r="SK448" s="28"/>
      <c r="SL448" s="28"/>
      <c r="SM448" s="28"/>
      <c r="SN448" s="28"/>
      <c r="SO448" s="28"/>
      <c r="SP448" s="28"/>
      <c r="SQ448" s="28"/>
      <c r="SR448" s="28"/>
      <c r="SS448" s="28"/>
      <c r="ST448" s="28"/>
      <c r="SU448" s="28"/>
      <c r="SV448" s="28"/>
      <c r="SW448" s="28"/>
      <c r="SX448" s="28"/>
      <c r="SY448" s="28"/>
      <c r="SZ448" s="28"/>
      <c r="TA448" s="28"/>
      <c r="TB448" s="28"/>
      <c r="TC448" s="28"/>
      <c r="TD448" s="28"/>
      <c r="TE448" s="28"/>
      <c r="TF448" s="28"/>
      <c r="TG448" s="28"/>
      <c r="TH448" s="28"/>
      <c r="TI448" s="28"/>
      <c r="TJ448" s="28"/>
      <c r="TK448" s="28"/>
      <c r="TL448" s="28"/>
      <c r="TM448" s="28"/>
      <c r="TN448" s="28"/>
      <c r="TO448" s="28"/>
      <c r="TP448" s="28"/>
      <c r="TQ448" s="28"/>
      <c r="TR448" s="28"/>
      <c r="TS448" s="28"/>
      <c r="TT448" s="28"/>
      <c r="TU448" s="28"/>
      <c r="TV448" s="28"/>
      <c r="TW448" s="28"/>
      <c r="TX448" s="28"/>
      <c r="TY448" s="28"/>
      <c r="TZ448" s="28"/>
      <c r="UA448" s="28"/>
      <c r="UB448" s="28"/>
      <c r="UC448" s="28"/>
      <c r="UD448" s="28"/>
      <c r="UE448" s="28"/>
      <c r="UF448" s="28"/>
      <c r="UG448" s="28"/>
      <c r="UH448" s="28"/>
      <c r="UI448" s="28"/>
      <c r="UJ448" s="28"/>
      <c r="UK448" s="28"/>
      <c r="UL448" s="28"/>
      <c r="UM448" s="28"/>
      <c r="UN448" s="28"/>
      <c r="UO448" s="28"/>
      <c r="UP448" s="28"/>
      <c r="UQ448" s="28"/>
      <c r="UR448" s="28"/>
      <c r="US448" s="28"/>
      <c r="UT448" s="28"/>
      <c r="UU448" s="28"/>
      <c r="UV448" s="28"/>
      <c r="UW448" s="28"/>
      <c r="UX448" s="28"/>
      <c r="UY448" s="28"/>
      <c r="UZ448" s="28"/>
      <c r="VA448" s="28"/>
      <c r="VB448" s="28"/>
      <c r="VC448" s="28"/>
      <c r="VD448" s="28"/>
      <c r="VE448" s="28"/>
      <c r="VF448" s="28"/>
      <c r="VG448" s="28"/>
      <c r="VH448" s="28"/>
      <c r="VI448" s="28"/>
      <c r="VJ448" s="28"/>
      <c r="VK448" s="28"/>
      <c r="VL448" s="28"/>
      <c r="VM448" s="28"/>
      <c r="VN448" s="28"/>
      <c r="VO448" s="28"/>
      <c r="VP448" s="28"/>
      <c r="VQ448" s="28"/>
      <c r="VR448" s="28"/>
      <c r="VS448" s="28"/>
      <c r="VT448" s="28"/>
      <c r="VU448" s="28"/>
      <c r="VV448" s="28"/>
      <c r="VW448" s="28"/>
      <c r="VX448" s="28"/>
      <c r="VY448" s="28"/>
      <c r="VZ448" s="28"/>
      <c r="WA448" s="28"/>
      <c r="WB448" s="28"/>
      <c r="WC448" s="28"/>
      <c r="WD448" s="28"/>
      <c r="WE448" s="28"/>
      <c r="WF448" s="28"/>
      <c r="WG448" s="28"/>
      <c r="WH448" s="28"/>
      <c r="WI448" s="28"/>
      <c r="WJ448" s="28"/>
      <c r="WK448" s="28"/>
      <c r="WL448" s="28"/>
      <c r="WM448" s="28"/>
      <c r="WN448" s="28"/>
      <c r="WO448" s="28"/>
      <c r="WP448" s="28"/>
      <c r="WQ448" s="28"/>
      <c r="WR448" s="28"/>
      <c r="WS448" s="28"/>
      <c r="WT448" s="28"/>
      <c r="WU448" s="28"/>
      <c r="WV448" s="28"/>
      <c r="WW448" s="28"/>
      <c r="WX448" s="28"/>
      <c r="WY448" s="28"/>
      <c r="WZ448" s="28"/>
      <c r="XA448" s="28"/>
      <c r="XB448" s="28"/>
      <c r="XC448" s="28"/>
      <c r="XD448" s="28"/>
      <c r="XE448" s="28"/>
      <c r="XF448" s="28"/>
      <c r="XG448" s="28"/>
      <c r="XH448" s="28"/>
      <c r="XI448" s="28"/>
      <c r="XJ448" s="28"/>
      <c r="XK448" s="28"/>
      <c r="XL448" s="28"/>
      <c r="XM448" s="28"/>
      <c r="XN448" s="28"/>
      <c r="XO448" s="28"/>
      <c r="XP448" s="28"/>
      <c r="XQ448" s="28"/>
      <c r="XR448" s="28"/>
      <c r="XS448" s="28"/>
      <c r="XT448" s="28"/>
      <c r="XU448" s="28"/>
      <c r="XV448" s="28"/>
      <c r="XW448" s="28"/>
      <c r="XX448" s="28"/>
      <c r="XY448" s="28"/>
      <c r="XZ448" s="28"/>
      <c r="YA448" s="28"/>
      <c r="YB448" s="28"/>
      <c r="YC448" s="28"/>
      <c r="YD448" s="28"/>
      <c r="YE448" s="28"/>
      <c r="YF448" s="28"/>
      <c r="YG448" s="28"/>
      <c r="YH448" s="28"/>
      <c r="YI448" s="28"/>
      <c r="YJ448" s="28"/>
      <c r="YK448" s="28"/>
      <c r="YL448" s="28"/>
      <c r="YM448" s="28"/>
      <c r="YN448" s="28"/>
      <c r="YO448" s="28"/>
      <c r="YP448" s="28"/>
      <c r="YQ448" s="28"/>
      <c r="YR448" s="28"/>
      <c r="YS448" s="28"/>
      <c r="YT448" s="28"/>
      <c r="YU448" s="28"/>
      <c r="YV448" s="28"/>
      <c r="YW448" s="28"/>
      <c r="YX448" s="28"/>
      <c r="YY448" s="28"/>
      <c r="YZ448" s="28"/>
      <c r="ZA448" s="28"/>
      <c r="ZB448" s="28"/>
      <c r="ZC448" s="28"/>
      <c r="ZD448" s="28"/>
      <c r="ZE448" s="28"/>
      <c r="ZF448" s="28"/>
      <c r="ZG448" s="28"/>
      <c r="ZH448" s="28"/>
      <c r="ZI448" s="28"/>
      <c r="ZJ448" s="28"/>
      <c r="ZK448" s="28"/>
      <c r="ZL448" s="28"/>
      <c r="ZM448" s="28"/>
      <c r="ZN448" s="28"/>
      <c r="ZO448" s="28"/>
      <c r="ZP448" s="28"/>
      <c r="ZQ448" s="28"/>
      <c r="ZR448" s="28"/>
      <c r="ZS448" s="28"/>
      <c r="ZT448" s="28"/>
      <c r="ZU448" s="28"/>
      <c r="ZV448" s="28"/>
      <c r="ZW448" s="28"/>
      <c r="ZX448" s="28"/>
      <c r="ZY448" s="28"/>
      <c r="ZZ448" s="28"/>
      <c r="AAA448" s="28"/>
      <c r="AAB448" s="28"/>
      <c r="AAC448" s="28"/>
      <c r="AAD448" s="28"/>
      <c r="AAE448" s="28"/>
      <c r="AAF448" s="28"/>
      <c r="AAG448" s="28"/>
      <c r="AAH448" s="28"/>
      <c r="AAI448" s="28"/>
      <c r="AAJ448" s="28"/>
      <c r="AAK448" s="28"/>
      <c r="AAL448" s="28"/>
      <c r="AAM448" s="28"/>
      <c r="AAN448" s="28"/>
      <c r="AAO448" s="28"/>
      <c r="AAP448" s="28"/>
      <c r="AAQ448" s="28"/>
      <c r="AAR448" s="28"/>
      <c r="AAS448" s="28"/>
      <c r="AAT448" s="28"/>
      <c r="AAU448" s="28"/>
      <c r="AAV448" s="28"/>
      <c r="AAW448" s="28"/>
      <c r="AAX448" s="28"/>
      <c r="AAY448" s="28"/>
      <c r="AAZ448" s="28"/>
      <c r="ABA448" s="28"/>
      <c r="ABB448" s="28"/>
      <c r="ABC448" s="28"/>
      <c r="ABD448" s="28"/>
      <c r="ABE448" s="28"/>
      <c r="ABF448" s="28"/>
      <c r="ABG448" s="28"/>
      <c r="ABH448" s="28"/>
      <c r="ABI448" s="28"/>
      <c r="ABJ448" s="28"/>
      <c r="ABK448" s="28"/>
      <c r="ABL448" s="28"/>
      <c r="ABM448" s="28"/>
      <c r="ABN448" s="28"/>
      <c r="ABO448" s="28"/>
      <c r="ABP448" s="28"/>
      <c r="ABQ448" s="28"/>
      <c r="ABR448" s="28"/>
      <c r="ABS448" s="28"/>
      <c r="ABT448" s="28"/>
      <c r="ABU448" s="28"/>
      <c r="ABV448" s="28"/>
      <c r="ABW448" s="28"/>
      <c r="ABX448" s="28"/>
      <c r="ABY448" s="28"/>
      <c r="ABZ448" s="28"/>
      <c r="ACA448" s="28"/>
      <c r="ACB448" s="28"/>
      <c r="ACC448" s="28"/>
      <c r="ACD448" s="28"/>
      <c r="ACE448" s="28"/>
      <c r="ACF448" s="28"/>
      <c r="ACG448" s="28"/>
      <c r="ACH448" s="28"/>
      <c r="ACI448" s="28"/>
      <c r="ACJ448" s="28"/>
      <c r="ACK448" s="28"/>
      <c r="ACL448" s="28"/>
      <c r="ACM448" s="28"/>
      <c r="ACN448" s="28"/>
      <c r="ACO448" s="28"/>
      <c r="ACP448" s="28"/>
      <c r="ACQ448" s="28"/>
      <c r="ACR448" s="28"/>
      <c r="ACS448" s="28"/>
      <c r="ACT448" s="28"/>
      <c r="ACU448" s="28"/>
      <c r="ACV448" s="28"/>
      <c r="ACW448" s="28"/>
      <c r="ACX448" s="28"/>
      <c r="ACY448" s="28"/>
      <c r="ACZ448" s="28"/>
      <c r="ADA448" s="28"/>
      <c r="ADB448" s="28"/>
      <c r="ADC448" s="28"/>
      <c r="ADD448" s="28"/>
      <c r="ADE448" s="28"/>
      <c r="ADF448" s="28"/>
      <c r="ADG448" s="28"/>
      <c r="ADH448" s="28"/>
      <c r="ADI448" s="28"/>
      <c r="ADJ448" s="28"/>
      <c r="ADK448" s="28"/>
      <c r="ADL448" s="28"/>
      <c r="ADM448" s="28"/>
      <c r="ADN448" s="28"/>
      <c r="ADO448" s="28"/>
      <c r="ADP448" s="28"/>
      <c r="ADQ448" s="28"/>
      <c r="ADR448" s="28"/>
      <c r="ADS448" s="28"/>
      <c r="ADT448" s="28"/>
      <c r="ADU448" s="28"/>
      <c r="ADV448" s="28"/>
      <c r="ADW448" s="28"/>
      <c r="ADX448" s="28"/>
      <c r="ADY448" s="28"/>
      <c r="ADZ448" s="28"/>
      <c r="AEA448" s="28"/>
      <c r="AEB448" s="28"/>
      <c r="AEC448" s="28"/>
      <c r="AED448" s="28"/>
      <c r="AEE448" s="28"/>
      <c r="AEF448" s="28"/>
      <c r="AEG448" s="28"/>
      <c r="AEH448" s="28"/>
      <c r="AEI448" s="28"/>
      <c r="AEJ448" s="28"/>
      <c r="AEK448" s="28"/>
      <c r="AEL448" s="28"/>
      <c r="AEM448" s="28"/>
      <c r="AEN448" s="28"/>
      <c r="AEO448" s="28"/>
      <c r="AEP448" s="28"/>
      <c r="AEQ448" s="28"/>
      <c r="AER448" s="28"/>
      <c r="AES448" s="28"/>
      <c r="AET448" s="28"/>
      <c r="AEU448" s="28"/>
      <c r="AEV448" s="28"/>
      <c r="AEW448" s="28"/>
      <c r="AEX448" s="28"/>
      <c r="AEY448" s="28"/>
      <c r="AEZ448" s="28"/>
      <c r="AFA448" s="28"/>
      <c r="AFB448" s="28"/>
      <c r="AFC448" s="28"/>
      <c r="AFD448" s="28"/>
      <c r="AFE448" s="28"/>
      <c r="AFF448" s="28"/>
      <c r="AFG448" s="28"/>
      <c r="AFH448" s="28"/>
      <c r="AFI448" s="28"/>
      <c r="AFJ448" s="28"/>
      <c r="AFK448" s="28"/>
      <c r="AFL448" s="28"/>
      <c r="AFM448" s="28"/>
      <c r="AFN448" s="28"/>
      <c r="AFO448" s="28"/>
      <c r="AFP448" s="28"/>
      <c r="AFQ448" s="28"/>
      <c r="AFR448" s="28"/>
      <c r="AFS448" s="28"/>
      <c r="AFT448" s="28"/>
      <c r="AFU448" s="28"/>
      <c r="AFV448" s="28"/>
      <c r="AFW448" s="28"/>
      <c r="AFX448" s="28"/>
      <c r="AFY448" s="28"/>
      <c r="AFZ448" s="28"/>
      <c r="AGA448" s="28"/>
      <c r="AGB448" s="28"/>
      <c r="AGC448" s="28"/>
      <c r="AGD448" s="28"/>
      <c r="AGE448" s="28"/>
      <c r="AGF448" s="28"/>
      <c r="AGG448" s="28"/>
      <c r="AGH448" s="28"/>
      <c r="AGI448" s="28"/>
      <c r="AGJ448" s="28"/>
      <c r="AGK448" s="28"/>
      <c r="AGL448" s="28"/>
      <c r="AGM448" s="28"/>
      <c r="AGN448" s="28"/>
      <c r="AGO448" s="28"/>
      <c r="AGP448" s="28"/>
      <c r="AGQ448" s="28"/>
      <c r="AGR448" s="28"/>
    </row>
    <row r="449" spans="3:876" ht="14.45" customHeight="1" x14ac:dyDescent="0.2">
      <c r="C449" s="5" t="s">
        <v>644</v>
      </c>
      <c r="P449" s="8"/>
      <c r="Q449" s="8"/>
      <c r="R449" s="8"/>
      <c r="S449" s="8"/>
      <c r="U449" s="5"/>
      <c r="V449" s="100"/>
      <c r="W449" s="102"/>
      <c r="X449" s="75"/>
      <c r="Y449" s="75"/>
      <c r="Z449" s="15"/>
      <c r="AA449" s="15"/>
      <c r="AB449" s="75"/>
      <c r="AC449" s="15"/>
      <c r="AD449" s="15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  <c r="EQ449" s="28"/>
      <c r="ER449" s="28"/>
      <c r="ES449" s="28"/>
      <c r="ET449" s="28"/>
      <c r="EU449" s="28"/>
      <c r="EV449" s="28"/>
      <c r="EW449" s="28"/>
      <c r="EX449" s="28"/>
      <c r="EY449" s="28"/>
      <c r="EZ449" s="28"/>
      <c r="FA449" s="28"/>
      <c r="FB449" s="28"/>
      <c r="FC449" s="28"/>
      <c r="FD449" s="28"/>
      <c r="FE449" s="28"/>
      <c r="FF449" s="28"/>
      <c r="FG449" s="28"/>
      <c r="FH449" s="28"/>
      <c r="FI449" s="28"/>
      <c r="FJ449" s="28"/>
      <c r="FK449" s="28"/>
      <c r="FL449" s="28"/>
      <c r="FM449" s="28"/>
      <c r="FN449" s="28"/>
      <c r="FO449" s="28"/>
      <c r="FP449" s="28"/>
      <c r="FQ449" s="28"/>
      <c r="FR449" s="28"/>
      <c r="FS449" s="28"/>
      <c r="FT449" s="28"/>
      <c r="FU449" s="28"/>
      <c r="FV449" s="28"/>
      <c r="FW449" s="28"/>
      <c r="FX449" s="28"/>
      <c r="FY449" s="28"/>
      <c r="FZ449" s="28"/>
      <c r="GA449" s="28"/>
      <c r="GB449" s="28"/>
      <c r="GC449" s="28"/>
      <c r="GD449" s="28"/>
      <c r="GE449" s="28"/>
      <c r="GF449" s="28"/>
      <c r="GG449" s="28"/>
      <c r="GH449" s="28"/>
      <c r="GI449" s="28"/>
      <c r="GJ449" s="28"/>
      <c r="GK449" s="28"/>
      <c r="GL449" s="28"/>
      <c r="GM449" s="28"/>
      <c r="GN449" s="28"/>
      <c r="GO449" s="28"/>
      <c r="GP449" s="28"/>
      <c r="GQ449" s="28"/>
      <c r="GR449" s="28"/>
      <c r="GS449" s="28"/>
      <c r="GT449" s="28"/>
      <c r="GU449" s="28"/>
      <c r="GV449" s="28"/>
      <c r="GW449" s="28"/>
      <c r="GX449" s="28"/>
      <c r="GY449" s="28"/>
      <c r="GZ449" s="28"/>
      <c r="HA449" s="28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 s="28"/>
      <c r="IL449" s="28"/>
      <c r="IM449" s="28"/>
      <c r="IN449" s="28"/>
      <c r="IO449" s="28"/>
      <c r="IP449" s="28"/>
      <c r="IQ449" s="28"/>
      <c r="IR449" s="28"/>
      <c r="IS449" s="28"/>
      <c r="IT449" s="28"/>
      <c r="IU449" s="28"/>
      <c r="IV449" s="28"/>
      <c r="IW449" s="28"/>
      <c r="IX449" s="28"/>
      <c r="IY449" s="28"/>
      <c r="IZ449" s="28"/>
      <c r="JA449" s="28"/>
      <c r="JB449" s="28"/>
      <c r="JC449" s="28"/>
      <c r="JD449" s="28"/>
      <c r="JE449" s="28"/>
      <c r="JF449" s="28"/>
      <c r="JG449" s="28"/>
      <c r="JH449" s="28"/>
      <c r="JI449" s="28"/>
      <c r="JJ449" s="28"/>
      <c r="JK449" s="28"/>
      <c r="JL449" s="28"/>
      <c r="JM449" s="28"/>
      <c r="JN449" s="28"/>
      <c r="JO449" s="28"/>
      <c r="JP449" s="28"/>
      <c r="JQ449" s="28"/>
      <c r="JR449" s="28"/>
      <c r="JS449" s="28"/>
      <c r="JT449" s="28"/>
      <c r="JU449" s="28"/>
      <c r="JV449" s="28"/>
      <c r="JW449" s="28"/>
      <c r="JX449" s="28"/>
      <c r="JY449" s="28"/>
      <c r="JZ449" s="28"/>
      <c r="KA449" s="28"/>
      <c r="KB449" s="28"/>
      <c r="KC449" s="28"/>
      <c r="KD449" s="28"/>
      <c r="KE449" s="28"/>
      <c r="KF449" s="28"/>
      <c r="KG449" s="28"/>
      <c r="KH449" s="28"/>
      <c r="KI449" s="28"/>
      <c r="KJ449" s="28"/>
      <c r="KK449" s="28"/>
      <c r="KL449" s="28"/>
      <c r="KM449" s="28"/>
      <c r="KN449" s="28"/>
      <c r="KO449" s="28"/>
      <c r="KP449" s="28"/>
      <c r="KQ449" s="28"/>
      <c r="KR449" s="28"/>
      <c r="KS449" s="28"/>
      <c r="KT449" s="28"/>
      <c r="KU449" s="28"/>
      <c r="KV449" s="28"/>
      <c r="KW449" s="28"/>
      <c r="KX449" s="28"/>
      <c r="KY449" s="28"/>
      <c r="KZ449" s="28"/>
      <c r="LA449" s="28"/>
      <c r="LB449" s="28"/>
      <c r="LC449" s="28"/>
      <c r="LD449" s="28"/>
      <c r="LE449" s="28"/>
      <c r="LF449" s="28"/>
      <c r="LG449" s="28"/>
      <c r="LH449" s="28"/>
      <c r="LI449" s="28"/>
      <c r="LJ449" s="28"/>
      <c r="LK449" s="28"/>
      <c r="LL449" s="28"/>
      <c r="LM449" s="28"/>
      <c r="LN449" s="28"/>
      <c r="LO449" s="28"/>
      <c r="LP449" s="28"/>
      <c r="LQ449" s="28"/>
      <c r="LR449" s="28"/>
      <c r="LS449" s="28"/>
      <c r="LT449" s="28"/>
      <c r="LU449" s="28"/>
      <c r="LV449" s="28"/>
      <c r="LW449" s="28"/>
      <c r="LX449" s="28"/>
      <c r="LY449" s="28"/>
      <c r="LZ449" s="28"/>
      <c r="MA449" s="28"/>
      <c r="MB449" s="28"/>
      <c r="MC449" s="28"/>
      <c r="MD449" s="28"/>
      <c r="ME449" s="28"/>
      <c r="MF449" s="28"/>
      <c r="MG449" s="28"/>
      <c r="MH449" s="28"/>
      <c r="MI449" s="28"/>
      <c r="MJ449" s="28"/>
      <c r="MK449" s="28"/>
      <c r="ML449" s="28"/>
      <c r="MM449" s="28"/>
      <c r="MN449" s="28"/>
      <c r="MO449" s="28"/>
      <c r="MP449" s="28"/>
      <c r="MQ449" s="28"/>
      <c r="MR449" s="28"/>
      <c r="MS449" s="28"/>
      <c r="MT449" s="28"/>
      <c r="MU449" s="28"/>
      <c r="MV449" s="28"/>
      <c r="MW449" s="28"/>
      <c r="MX449" s="28"/>
      <c r="MY449" s="28"/>
      <c r="MZ449" s="28"/>
      <c r="NA449" s="28"/>
      <c r="NB449" s="28"/>
      <c r="NC449" s="28"/>
      <c r="ND449" s="28"/>
      <c r="NE449" s="28"/>
      <c r="NF449" s="28"/>
      <c r="NG449" s="28"/>
      <c r="NH449" s="28"/>
      <c r="NI449" s="28"/>
      <c r="NJ449" s="28"/>
      <c r="NK449" s="28"/>
      <c r="NL449" s="28"/>
      <c r="NM449" s="28"/>
      <c r="NN449" s="28"/>
      <c r="NO449" s="28"/>
      <c r="NP449" s="28"/>
      <c r="NQ449" s="28"/>
      <c r="NR449" s="28"/>
      <c r="NS449" s="28"/>
      <c r="NT449" s="28"/>
      <c r="NU449" s="28"/>
      <c r="NV449" s="28"/>
      <c r="NW449" s="28"/>
      <c r="NX449" s="28"/>
      <c r="NY449" s="28"/>
      <c r="NZ449" s="28"/>
      <c r="OA449" s="28"/>
      <c r="OB449" s="28"/>
      <c r="OC449" s="28"/>
      <c r="OD449" s="28"/>
      <c r="OE449" s="28"/>
      <c r="OF449" s="28"/>
      <c r="OG449" s="28"/>
      <c r="OH449" s="28"/>
      <c r="OI449" s="28"/>
      <c r="OJ449" s="28"/>
      <c r="OK449" s="28"/>
      <c r="OL449" s="28"/>
      <c r="OM449" s="28"/>
      <c r="ON449" s="28"/>
      <c r="OO449" s="28"/>
      <c r="OP449" s="28"/>
      <c r="OQ449" s="28"/>
      <c r="OR449" s="28"/>
      <c r="OS449" s="28"/>
      <c r="OT449" s="28"/>
      <c r="OU449" s="28"/>
      <c r="OV449" s="28"/>
      <c r="OW449" s="28"/>
      <c r="OX449" s="28"/>
      <c r="OY449" s="28"/>
      <c r="OZ449" s="28"/>
      <c r="PA449" s="28"/>
      <c r="PB449" s="28"/>
      <c r="PC449" s="28"/>
      <c r="PD449" s="28"/>
      <c r="PE449" s="28"/>
      <c r="PF449" s="28"/>
      <c r="PG449" s="28"/>
      <c r="PH449" s="28"/>
      <c r="PI449" s="28"/>
      <c r="PJ449" s="28"/>
      <c r="PK449" s="28"/>
      <c r="PL449" s="28"/>
      <c r="PM449" s="28"/>
      <c r="PN449" s="28"/>
      <c r="PO449" s="28"/>
      <c r="PP449" s="28"/>
      <c r="PQ449" s="28"/>
      <c r="PR449" s="28"/>
      <c r="PS449" s="28"/>
      <c r="PT449" s="28"/>
      <c r="PU449" s="28"/>
      <c r="PV449" s="28"/>
      <c r="PW449" s="28"/>
      <c r="PX449" s="28"/>
      <c r="PY449" s="28"/>
      <c r="PZ449" s="28"/>
      <c r="QA449" s="28"/>
      <c r="QB449" s="28"/>
      <c r="QC449" s="28"/>
      <c r="QD449" s="28"/>
      <c r="QE449" s="28"/>
      <c r="QF449" s="28"/>
      <c r="QG449" s="28"/>
      <c r="QH449" s="28"/>
      <c r="QI449" s="28"/>
      <c r="QJ449" s="28"/>
      <c r="QK449" s="28"/>
      <c r="QL449" s="28"/>
      <c r="QM449" s="28"/>
      <c r="QN449" s="28"/>
      <c r="QO449" s="28"/>
      <c r="QP449" s="28"/>
      <c r="QQ449" s="28"/>
      <c r="QR449" s="28"/>
      <c r="QS449" s="28"/>
      <c r="QT449" s="28"/>
      <c r="QU449" s="28"/>
      <c r="QV449" s="28"/>
      <c r="QW449" s="28"/>
      <c r="QX449" s="28"/>
      <c r="QY449" s="28"/>
      <c r="QZ449" s="28"/>
      <c r="RA449" s="28"/>
      <c r="RB449" s="28"/>
      <c r="RC449" s="28"/>
      <c r="RD449" s="28"/>
      <c r="RE449" s="28"/>
      <c r="RF449" s="28"/>
      <c r="RG449" s="28"/>
      <c r="RH449" s="28"/>
      <c r="RI449" s="28"/>
      <c r="RJ449" s="28"/>
      <c r="RK449" s="28"/>
      <c r="RL449" s="28"/>
      <c r="RM449" s="28"/>
      <c r="RN449" s="28"/>
      <c r="RO449" s="28"/>
      <c r="RP449" s="28"/>
      <c r="RQ449" s="28"/>
      <c r="RR449" s="28"/>
      <c r="RS449" s="28"/>
      <c r="RT449" s="28"/>
      <c r="RU449" s="28"/>
      <c r="RV449" s="28"/>
      <c r="RW449" s="28"/>
      <c r="RX449" s="28"/>
      <c r="RY449" s="28"/>
      <c r="RZ449" s="28"/>
      <c r="SA449" s="28"/>
      <c r="SB449" s="28"/>
      <c r="SC449" s="28"/>
      <c r="SD449" s="28"/>
      <c r="SE449" s="28"/>
      <c r="SF449" s="28"/>
      <c r="SG449" s="28"/>
      <c r="SH449" s="28"/>
      <c r="SI449" s="28"/>
      <c r="SJ449" s="28"/>
      <c r="SK449" s="28"/>
      <c r="SL449" s="28"/>
      <c r="SM449" s="28"/>
      <c r="SN449" s="28"/>
      <c r="SO449" s="28"/>
      <c r="SP449" s="28"/>
      <c r="SQ449" s="28"/>
      <c r="SR449" s="28"/>
      <c r="SS449" s="28"/>
      <c r="ST449" s="28"/>
      <c r="SU449" s="28"/>
      <c r="SV449" s="28"/>
      <c r="SW449" s="28"/>
      <c r="SX449" s="28"/>
      <c r="SY449" s="28"/>
      <c r="SZ449" s="28"/>
      <c r="TA449" s="28"/>
      <c r="TB449" s="28"/>
      <c r="TC449" s="28"/>
      <c r="TD449" s="28"/>
      <c r="TE449" s="28"/>
      <c r="TF449" s="28"/>
      <c r="TG449" s="28"/>
      <c r="TH449" s="28"/>
      <c r="TI449" s="28"/>
      <c r="TJ449" s="28"/>
      <c r="TK449" s="28"/>
      <c r="TL449" s="28"/>
      <c r="TM449" s="28"/>
      <c r="TN449" s="28"/>
      <c r="TO449" s="28"/>
      <c r="TP449" s="28"/>
      <c r="TQ449" s="28"/>
      <c r="TR449" s="28"/>
      <c r="TS449" s="28"/>
      <c r="TT449" s="28"/>
      <c r="TU449" s="28"/>
      <c r="TV449" s="28"/>
      <c r="TW449" s="28"/>
      <c r="TX449" s="28"/>
      <c r="TY449" s="28"/>
      <c r="TZ449" s="28"/>
      <c r="UA449" s="28"/>
      <c r="UB449" s="28"/>
      <c r="UC449" s="28"/>
      <c r="UD449" s="28"/>
      <c r="UE449" s="28"/>
      <c r="UF449" s="28"/>
      <c r="UG449" s="28"/>
      <c r="UH449" s="28"/>
      <c r="UI449" s="28"/>
      <c r="UJ449" s="28"/>
      <c r="UK449" s="28"/>
      <c r="UL449" s="28"/>
      <c r="UM449" s="28"/>
      <c r="UN449" s="28"/>
      <c r="UO449" s="28"/>
      <c r="UP449" s="28"/>
      <c r="UQ449" s="28"/>
      <c r="UR449" s="28"/>
      <c r="US449" s="28"/>
      <c r="UT449" s="28"/>
      <c r="UU449" s="28"/>
      <c r="UV449" s="28"/>
      <c r="UW449" s="28"/>
      <c r="UX449" s="28"/>
      <c r="UY449" s="28"/>
      <c r="UZ449" s="28"/>
      <c r="VA449" s="28"/>
      <c r="VB449" s="28"/>
      <c r="VC449" s="28"/>
      <c r="VD449" s="28"/>
      <c r="VE449" s="28"/>
      <c r="VF449" s="28"/>
      <c r="VG449" s="28"/>
      <c r="VH449" s="28"/>
      <c r="VI449" s="28"/>
      <c r="VJ449" s="28"/>
      <c r="VK449" s="28"/>
      <c r="VL449" s="28"/>
      <c r="VM449" s="28"/>
      <c r="VN449" s="28"/>
      <c r="VO449" s="28"/>
      <c r="VP449" s="28"/>
      <c r="VQ449" s="28"/>
      <c r="VR449" s="28"/>
      <c r="VS449" s="28"/>
      <c r="VT449" s="28"/>
      <c r="VU449" s="28"/>
      <c r="VV449" s="28"/>
      <c r="VW449" s="28"/>
      <c r="VX449" s="28"/>
      <c r="VY449" s="28"/>
      <c r="VZ449" s="28"/>
      <c r="WA449" s="28"/>
      <c r="WB449" s="28"/>
      <c r="WC449" s="28"/>
      <c r="WD449" s="28"/>
      <c r="WE449" s="28"/>
      <c r="WF449" s="28"/>
      <c r="WG449" s="28"/>
      <c r="WH449" s="28"/>
      <c r="WI449" s="28"/>
      <c r="WJ449" s="28"/>
      <c r="WK449" s="28"/>
      <c r="WL449" s="28"/>
      <c r="WM449" s="28"/>
      <c r="WN449" s="28"/>
      <c r="WO449" s="28"/>
      <c r="WP449" s="28"/>
      <c r="WQ449" s="28"/>
      <c r="WR449" s="28"/>
      <c r="WS449" s="28"/>
      <c r="WT449" s="28"/>
      <c r="WU449" s="28"/>
      <c r="WV449" s="28"/>
      <c r="WW449" s="28"/>
      <c r="WX449" s="28"/>
      <c r="WY449" s="28"/>
      <c r="WZ449" s="28"/>
      <c r="XA449" s="28"/>
      <c r="XB449" s="28"/>
      <c r="XC449" s="28"/>
      <c r="XD449" s="28"/>
      <c r="XE449" s="28"/>
      <c r="XF449" s="28"/>
      <c r="XG449" s="28"/>
      <c r="XH449" s="28"/>
      <c r="XI449" s="28"/>
      <c r="XJ449" s="28"/>
      <c r="XK449" s="28"/>
      <c r="XL449" s="28"/>
      <c r="XM449" s="28"/>
      <c r="XN449" s="28"/>
      <c r="XO449" s="28"/>
      <c r="XP449" s="28"/>
      <c r="XQ449" s="28"/>
      <c r="XR449" s="28"/>
      <c r="XS449" s="28"/>
      <c r="XT449" s="28"/>
      <c r="XU449" s="28"/>
      <c r="XV449" s="28"/>
      <c r="XW449" s="28"/>
      <c r="XX449" s="28"/>
      <c r="XY449" s="28"/>
      <c r="XZ449" s="28"/>
      <c r="YA449" s="28"/>
      <c r="YB449" s="28"/>
      <c r="YC449" s="28"/>
      <c r="YD449" s="28"/>
      <c r="YE449" s="28"/>
      <c r="YF449" s="28"/>
      <c r="YG449" s="28"/>
      <c r="YH449" s="28"/>
      <c r="YI449" s="28"/>
      <c r="YJ449" s="28"/>
      <c r="YK449" s="28"/>
      <c r="YL449" s="28"/>
      <c r="YM449" s="28"/>
      <c r="YN449" s="28"/>
      <c r="YO449" s="28"/>
      <c r="YP449" s="28"/>
      <c r="YQ449" s="28"/>
      <c r="YR449" s="28"/>
      <c r="YS449" s="28"/>
      <c r="YT449" s="28"/>
      <c r="YU449" s="28"/>
      <c r="YV449" s="28"/>
      <c r="YW449" s="28"/>
      <c r="YX449" s="28"/>
      <c r="YY449" s="28"/>
      <c r="YZ449" s="28"/>
      <c r="ZA449" s="28"/>
      <c r="ZB449" s="28"/>
      <c r="ZC449" s="28"/>
      <c r="ZD449" s="28"/>
      <c r="ZE449" s="28"/>
      <c r="ZF449" s="28"/>
      <c r="ZG449" s="28"/>
      <c r="ZH449" s="28"/>
      <c r="ZI449" s="28"/>
      <c r="ZJ449" s="28"/>
      <c r="ZK449" s="28"/>
      <c r="ZL449" s="28"/>
      <c r="ZM449" s="28"/>
      <c r="ZN449" s="28"/>
      <c r="ZO449" s="28"/>
      <c r="ZP449" s="28"/>
      <c r="ZQ449" s="28"/>
      <c r="ZR449" s="28"/>
      <c r="ZS449" s="28"/>
      <c r="ZT449" s="28"/>
      <c r="ZU449" s="28"/>
      <c r="ZV449" s="28"/>
      <c r="ZW449" s="28"/>
      <c r="ZX449" s="28"/>
      <c r="ZY449" s="28"/>
      <c r="ZZ449" s="28"/>
      <c r="AAA449" s="28"/>
      <c r="AAB449" s="28"/>
      <c r="AAC449" s="28"/>
      <c r="AAD449" s="28"/>
      <c r="AAE449" s="28"/>
      <c r="AAF449" s="28"/>
      <c r="AAG449" s="28"/>
      <c r="AAH449" s="28"/>
      <c r="AAI449" s="28"/>
      <c r="AAJ449" s="28"/>
      <c r="AAK449" s="28"/>
      <c r="AAL449" s="28"/>
      <c r="AAM449" s="28"/>
      <c r="AAN449" s="28"/>
      <c r="AAO449" s="28"/>
      <c r="AAP449" s="28"/>
      <c r="AAQ449" s="28"/>
      <c r="AAR449" s="28"/>
      <c r="AAS449" s="28"/>
      <c r="AAT449" s="28"/>
      <c r="AAU449" s="28"/>
      <c r="AAV449" s="28"/>
      <c r="AAW449" s="28"/>
      <c r="AAX449" s="28"/>
      <c r="AAY449" s="28"/>
      <c r="AAZ449" s="28"/>
      <c r="ABA449" s="28"/>
      <c r="ABB449" s="28"/>
      <c r="ABC449" s="28"/>
      <c r="ABD449" s="28"/>
      <c r="ABE449" s="28"/>
      <c r="ABF449" s="28"/>
      <c r="ABG449" s="28"/>
      <c r="ABH449" s="28"/>
      <c r="ABI449" s="28"/>
      <c r="ABJ449" s="28"/>
      <c r="ABK449" s="28"/>
      <c r="ABL449" s="28"/>
      <c r="ABM449" s="28"/>
      <c r="ABN449" s="28"/>
      <c r="ABO449" s="28"/>
      <c r="ABP449" s="28"/>
      <c r="ABQ449" s="28"/>
      <c r="ABR449" s="28"/>
      <c r="ABS449" s="28"/>
      <c r="ABT449" s="28"/>
      <c r="ABU449" s="28"/>
      <c r="ABV449" s="28"/>
      <c r="ABW449" s="28"/>
      <c r="ABX449" s="28"/>
      <c r="ABY449" s="28"/>
      <c r="ABZ449" s="28"/>
      <c r="ACA449" s="28"/>
      <c r="ACB449" s="28"/>
      <c r="ACC449" s="28"/>
      <c r="ACD449" s="28"/>
      <c r="ACE449" s="28"/>
      <c r="ACF449" s="28"/>
      <c r="ACG449" s="28"/>
      <c r="ACH449" s="28"/>
      <c r="ACI449" s="28"/>
      <c r="ACJ449" s="28"/>
      <c r="ACK449" s="28"/>
      <c r="ACL449" s="28"/>
      <c r="ACM449" s="28"/>
      <c r="ACN449" s="28"/>
      <c r="ACO449" s="28"/>
      <c r="ACP449" s="28"/>
      <c r="ACQ449" s="28"/>
      <c r="ACR449" s="28"/>
      <c r="ACS449" s="28"/>
      <c r="ACT449" s="28"/>
      <c r="ACU449" s="28"/>
      <c r="ACV449" s="28"/>
      <c r="ACW449" s="28"/>
      <c r="ACX449" s="28"/>
      <c r="ACY449" s="28"/>
      <c r="ACZ449" s="28"/>
      <c r="ADA449" s="28"/>
      <c r="ADB449" s="28"/>
      <c r="ADC449" s="28"/>
      <c r="ADD449" s="28"/>
      <c r="ADE449" s="28"/>
      <c r="ADF449" s="28"/>
      <c r="ADG449" s="28"/>
      <c r="ADH449" s="28"/>
      <c r="ADI449" s="28"/>
      <c r="ADJ449" s="28"/>
      <c r="ADK449" s="28"/>
      <c r="ADL449" s="28"/>
      <c r="ADM449" s="28"/>
      <c r="ADN449" s="28"/>
      <c r="ADO449" s="28"/>
      <c r="ADP449" s="28"/>
      <c r="ADQ449" s="28"/>
      <c r="ADR449" s="28"/>
      <c r="ADS449" s="28"/>
      <c r="ADT449" s="28"/>
      <c r="ADU449" s="28"/>
      <c r="ADV449" s="28"/>
      <c r="ADW449" s="28"/>
      <c r="ADX449" s="28"/>
      <c r="ADY449" s="28"/>
      <c r="ADZ449" s="28"/>
      <c r="AEA449" s="28"/>
      <c r="AEB449" s="28"/>
      <c r="AEC449" s="28"/>
      <c r="AED449" s="28"/>
      <c r="AEE449" s="28"/>
      <c r="AEF449" s="28"/>
      <c r="AEG449" s="28"/>
      <c r="AEH449" s="28"/>
      <c r="AEI449" s="28"/>
      <c r="AEJ449" s="28"/>
      <c r="AEK449" s="28"/>
      <c r="AEL449" s="28"/>
      <c r="AEM449" s="28"/>
      <c r="AEN449" s="28"/>
      <c r="AEO449" s="28"/>
      <c r="AEP449" s="28"/>
      <c r="AEQ449" s="28"/>
      <c r="AER449" s="28"/>
      <c r="AES449" s="28"/>
      <c r="AET449" s="28"/>
      <c r="AEU449" s="28"/>
      <c r="AEV449" s="28"/>
      <c r="AEW449" s="28"/>
      <c r="AEX449" s="28"/>
      <c r="AEY449" s="28"/>
      <c r="AEZ449" s="28"/>
      <c r="AFA449" s="28"/>
      <c r="AFB449" s="28"/>
      <c r="AFC449" s="28"/>
      <c r="AFD449" s="28"/>
      <c r="AFE449" s="28"/>
      <c r="AFF449" s="28"/>
      <c r="AFG449" s="28"/>
      <c r="AFH449" s="28"/>
      <c r="AFI449" s="28"/>
      <c r="AFJ449" s="28"/>
      <c r="AFK449" s="28"/>
      <c r="AFL449" s="28"/>
      <c r="AFM449" s="28"/>
      <c r="AFN449" s="28"/>
      <c r="AFO449" s="28"/>
      <c r="AFP449" s="28"/>
      <c r="AFQ449" s="28"/>
      <c r="AFR449" s="28"/>
      <c r="AFS449" s="28"/>
      <c r="AFT449" s="28"/>
      <c r="AFU449" s="28"/>
      <c r="AFV449" s="28"/>
      <c r="AFW449" s="28"/>
      <c r="AFX449" s="28"/>
      <c r="AFY449" s="28"/>
      <c r="AFZ449" s="28"/>
      <c r="AGA449" s="28"/>
      <c r="AGB449" s="28"/>
      <c r="AGC449" s="28"/>
      <c r="AGD449" s="28"/>
      <c r="AGE449" s="28"/>
      <c r="AGF449" s="28"/>
      <c r="AGG449" s="28"/>
      <c r="AGH449" s="28"/>
      <c r="AGI449" s="28"/>
      <c r="AGJ449" s="28"/>
      <c r="AGK449" s="28"/>
      <c r="AGL449" s="28"/>
      <c r="AGM449" s="28"/>
      <c r="AGN449" s="28"/>
      <c r="AGO449" s="28"/>
      <c r="AGP449" s="28"/>
      <c r="AGQ449" s="28"/>
      <c r="AGR449" s="28"/>
    </row>
    <row r="450" spans="3:876" ht="14.45" customHeight="1" x14ac:dyDescent="0.2">
      <c r="C450" s="5" t="s">
        <v>642</v>
      </c>
      <c r="P450" s="8"/>
      <c r="Q450" s="8"/>
      <c r="R450" s="8"/>
      <c r="S450" s="8"/>
      <c r="U450" s="5"/>
      <c r="V450" s="100"/>
      <c r="W450" s="102"/>
      <c r="X450" s="75"/>
      <c r="Y450" s="75"/>
      <c r="Z450" s="76"/>
      <c r="AA450" s="76"/>
      <c r="AB450" s="77"/>
      <c r="AC450" s="76"/>
      <c r="AD450" s="76"/>
      <c r="AF450" s="10"/>
      <c r="AG450" s="10"/>
      <c r="AH450" s="10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  <c r="EQ450" s="28"/>
      <c r="ER450" s="28"/>
      <c r="ES450" s="28"/>
      <c r="ET450" s="28"/>
      <c r="EU450" s="28"/>
      <c r="EV450" s="28"/>
      <c r="EW450" s="28"/>
      <c r="EX450" s="28"/>
      <c r="EY450" s="28"/>
      <c r="EZ450" s="28"/>
      <c r="FA450" s="28"/>
      <c r="FB450" s="28"/>
      <c r="FC450" s="28"/>
      <c r="FD450" s="28"/>
      <c r="FE450" s="28"/>
      <c r="FF450" s="28"/>
      <c r="FG450" s="28"/>
      <c r="FH450" s="28"/>
      <c r="FI450" s="28"/>
      <c r="FJ450" s="28"/>
      <c r="FK450" s="28"/>
      <c r="FL450" s="28"/>
      <c r="FM450" s="28"/>
      <c r="FN450" s="28"/>
      <c r="FO450" s="28"/>
      <c r="FP450" s="28"/>
      <c r="FQ450" s="28"/>
      <c r="FR450" s="28"/>
      <c r="FS450" s="28"/>
      <c r="FT450" s="28"/>
      <c r="FU450" s="28"/>
      <c r="FV450" s="28"/>
      <c r="FW450" s="28"/>
      <c r="FX450" s="28"/>
      <c r="FY450" s="28"/>
      <c r="FZ450" s="28"/>
      <c r="GA450" s="28"/>
      <c r="GB450" s="28"/>
      <c r="GC450" s="28"/>
      <c r="GD450" s="28"/>
      <c r="GE450" s="28"/>
      <c r="GF450" s="28"/>
      <c r="GG450" s="28"/>
      <c r="GH450" s="28"/>
      <c r="GI450" s="28"/>
      <c r="GJ450" s="28"/>
      <c r="GK450" s="28"/>
      <c r="GL450" s="28"/>
      <c r="GM450" s="28"/>
      <c r="GN450" s="28"/>
      <c r="GO450" s="28"/>
      <c r="GP450" s="28"/>
      <c r="GQ450" s="28"/>
      <c r="GR450" s="28"/>
      <c r="GS450" s="28"/>
      <c r="GT450" s="28"/>
      <c r="GU450" s="28"/>
      <c r="GV450" s="28"/>
      <c r="GW450" s="28"/>
      <c r="GX450" s="28"/>
      <c r="GY450" s="28"/>
      <c r="GZ450" s="28"/>
      <c r="HA450" s="28"/>
      <c r="HB450" s="28"/>
      <c r="HC450" s="28"/>
      <c r="HD450" s="28"/>
      <c r="HE450" s="28"/>
      <c r="HF450" s="28"/>
      <c r="HG450" s="28"/>
      <c r="HH450" s="28"/>
      <c r="HI450" s="28"/>
      <c r="HJ450" s="28"/>
      <c r="HK450" s="28"/>
      <c r="HL450" s="28"/>
      <c r="HM450" s="28"/>
      <c r="HN450" s="28"/>
      <c r="HO450" s="28"/>
      <c r="HP450" s="28"/>
      <c r="HQ450" s="28"/>
      <c r="HR450" s="28"/>
      <c r="HS450" s="28"/>
      <c r="HT450" s="28"/>
      <c r="HU450" s="28"/>
      <c r="HV450" s="28"/>
      <c r="HW450" s="28"/>
      <c r="HX450" s="28"/>
      <c r="HY450" s="28"/>
      <c r="HZ450" s="28"/>
      <c r="IA450" s="28"/>
      <c r="IB450" s="28"/>
      <c r="IC450" s="28"/>
      <c r="ID450" s="28"/>
      <c r="IE450" s="28"/>
      <c r="IF450" s="28"/>
      <c r="IG450" s="28"/>
      <c r="IH450" s="28"/>
      <c r="II450" s="28"/>
      <c r="IJ450" s="28"/>
      <c r="IK450" s="28"/>
      <c r="IL450" s="28"/>
      <c r="IM450" s="28"/>
      <c r="IN450" s="28"/>
      <c r="IO450" s="28"/>
      <c r="IP450" s="28"/>
      <c r="IQ450" s="28"/>
      <c r="IR450" s="28"/>
      <c r="IS450" s="28"/>
      <c r="IT450" s="28"/>
      <c r="IU450" s="28"/>
      <c r="IV450" s="28"/>
      <c r="IW450" s="28"/>
      <c r="IX450" s="28"/>
      <c r="IY450" s="28"/>
      <c r="IZ450" s="28"/>
      <c r="JA450" s="28"/>
      <c r="JB450" s="28"/>
      <c r="JC450" s="28"/>
      <c r="JD450" s="28"/>
      <c r="JE450" s="28"/>
      <c r="JF450" s="28"/>
      <c r="JG450" s="28"/>
      <c r="JH450" s="28"/>
      <c r="JI450" s="28"/>
      <c r="JJ450" s="28"/>
      <c r="JK450" s="28"/>
      <c r="JL450" s="28"/>
      <c r="JM450" s="28"/>
      <c r="JN450" s="28"/>
      <c r="JO450" s="28"/>
      <c r="JP450" s="28"/>
      <c r="JQ450" s="28"/>
      <c r="JR450" s="28"/>
      <c r="JS450" s="28"/>
      <c r="JT450" s="28"/>
      <c r="JU450" s="28"/>
      <c r="JV450" s="28"/>
      <c r="JW450" s="28"/>
      <c r="JX450" s="28"/>
      <c r="JY450" s="28"/>
      <c r="JZ450" s="28"/>
      <c r="KA450" s="28"/>
      <c r="KB450" s="28"/>
      <c r="KC450" s="28"/>
      <c r="KD450" s="28"/>
      <c r="KE450" s="28"/>
      <c r="KF450" s="28"/>
      <c r="KG450" s="28"/>
      <c r="KH450" s="28"/>
      <c r="KI450" s="28"/>
      <c r="KJ450" s="28"/>
      <c r="KK450" s="28"/>
      <c r="KL450" s="28"/>
      <c r="KM450" s="28"/>
      <c r="KN450" s="28"/>
      <c r="KO450" s="28"/>
      <c r="KP450" s="28"/>
      <c r="KQ450" s="28"/>
      <c r="KR450" s="28"/>
      <c r="KS450" s="28"/>
      <c r="KT450" s="28"/>
      <c r="KU450" s="28"/>
      <c r="KV450" s="28"/>
      <c r="KW450" s="28"/>
      <c r="KX450" s="28"/>
      <c r="KY450" s="28"/>
      <c r="KZ450" s="28"/>
      <c r="LA450" s="28"/>
      <c r="LB450" s="28"/>
      <c r="LC450" s="28"/>
      <c r="LD450" s="28"/>
      <c r="LE450" s="28"/>
      <c r="LF450" s="28"/>
      <c r="LG450" s="28"/>
      <c r="LH450" s="28"/>
      <c r="LI450" s="28"/>
      <c r="LJ450" s="28"/>
      <c r="LK450" s="28"/>
      <c r="LL450" s="28"/>
      <c r="LM450" s="28"/>
      <c r="LN450" s="28"/>
      <c r="LO450" s="28"/>
      <c r="LP450" s="28"/>
      <c r="LQ450" s="28"/>
      <c r="LR450" s="28"/>
      <c r="LS450" s="28"/>
      <c r="LT450" s="28"/>
      <c r="LU450" s="28"/>
      <c r="LV450" s="28"/>
      <c r="LW450" s="28"/>
      <c r="LX450" s="28"/>
      <c r="LY450" s="28"/>
      <c r="LZ450" s="28"/>
      <c r="MA450" s="28"/>
      <c r="MB450" s="28"/>
      <c r="MC450" s="28"/>
      <c r="MD450" s="28"/>
      <c r="ME450" s="28"/>
      <c r="MF450" s="28"/>
      <c r="MG450" s="28"/>
      <c r="MH450" s="28"/>
      <c r="MI450" s="28"/>
      <c r="MJ450" s="28"/>
      <c r="MK450" s="28"/>
      <c r="ML450" s="28"/>
      <c r="MM450" s="28"/>
      <c r="MN450" s="28"/>
      <c r="MO450" s="28"/>
      <c r="MP450" s="28"/>
      <c r="MQ450" s="28"/>
      <c r="MR450" s="28"/>
      <c r="MS450" s="28"/>
      <c r="MT450" s="28"/>
      <c r="MU450" s="28"/>
      <c r="MV450" s="28"/>
      <c r="MW450" s="28"/>
      <c r="MX450" s="28"/>
      <c r="MY450" s="28"/>
      <c r="MZ450" s="28"/>
      <c r="NA450" s="28"/>
      <c r="NB450" s="28"/>
      <c r="NC450" s="28"/>
      <c r="ND450" s="28"/>
      <c r="NE450" s="28"/>
      <c r="NF450" s="28"/>
      <c r="NG450" s="28"/>
      <c r="NH450" s="28"/>
      <c r="NI450" s="28"/>
      <c r="NJ450" s="28"/>
      <c r="NK450" s="28"/>
      <c r="NL450" s="28"/>
      <c r="NM450" s="28"/>
      <c r="NN450" s="28"/>
      <c r="NO450" s="28"/>
      <c r="NP450" s="28"/>
      <c r="NQ450" s="28"/>
      <c r="NR450" s="28"/>
      <c r="NS450" s="28"/>
      <c r="NT450" s="28"/>
      <c r="NU450" s="28"/>
      <c r="NV450" s="28"/>
      <c r="NW450" s="28"/>
      <c r="NX450" s="28"/>
      <c r="NY450" s="28"/>
      <c r="NZ450" s="28"/>
      <c r="OA450" s="28"/>
      <c r="OB450" s="28"/>
      <c r="OC450" s="28"/>
      <c r="OD450" s="28"/>
      <c r="OE450" s="28"/>
      <c r="OF450" s="28"/>
      <c r="OG450" s="28"/>
      <c r="OH450" s="28"/>
      <c r="OI450" s="28"/>
      <c r="OJ450" s="28"/>
      <c r="OK450" s="28"/>
      <c r="OL450" s="28"/>
      <c r="OM450" s="28"/>
      <c r="ON450" s="28"/>
      <c r="OO450" s="28"/>
      <c r="OP450" s="28"/>
      <c r="OQ450" s="28"/>
      <c r="OR450" s="28"/>
      <c r="OS450" s="28"/>
      <c r="OT450" s="28"/>
      <c r="OU450" s="28"/>
      <c r="OV450" s="28"/>
      <c r="OW450" s="28"/>
      <c r="OX450" s="28"/>
      <c r="OY450" s="28"/>
      <c r="OZ450" s="28"/>
      <c r="PA450" s="28"/>
      <c r="PB450" s="28"/>
      <c r="PC450" s="28"/>
      <c r="PD450" s="28"/>
      <c r="PE450" s="28"/>
      <c r="PF450" s="28"/>
      <c r="PG450" s="28"/>
      <c r="PH450" s="28"/>
      <c r="PI450" s="28"/>
      <c r="PJ450" s="28"/>
      <c r="PK450" s="28"/>
      <c r="PL450" s="28"/>
      <c r="PM450" s="28"/>
      <c r="PN450" s="28"/>
      <c r="PO450" s="28"/>
      <c r="PP450" s="28"/>
      <c r="PQ450" s="28"/>
      <c r="PR450" s="28"/>
      <c r="PS450" s="28"/>
      <c r="PT450" s="28"/>
      <c r="PU450" s="28"/>
      <c r="PV450" s="28"/>
      <c r="PW450" s="28"/>
      <c r="PX450" s="28"/>
      <c r="PY450" s="28"/>
      <c r="PZ450" s="28"/>
      <c r="QA450" s="28"/>
      <c r="QB450" s="28"/>
      <c r="QC450" s="28"/>
      <c r="QD450" s="28"/>
      <c r="QE450" s="28"/>
      <c r="QF450" s="28"/>
      <c r="QG450" s="28"/>
      <c r="QH450" s="28"/>
      <c r="QI450" s="28"/>
      <c r="QJ450" s="28"/>
      <c r="QK450" s="28"/>
      <c r="QL450" s="28"/>
      <c r="QM450" s="28"/>
      <c r="QN450" s="28"/>
      <c r="QO450" s="28"/>
      <c r="QP450" s="28"/>
      <c r="QQ450" s="28"/>
      <c r="QR450" s="28"/>
      <c r="QS450" s="28"/>
      <c r="QT450" s="28"/>
      <c r="QU450" s="28"/>
      <c r="QV450" s="28"/>
      <c r="QW450" s="28"/>
      <c r="QX450" s="28"/>
      <c r="QY450" s="28"/>
      <c r="QZ450" s="28"/>
      <c r="RA450" s="28"/>
      <c r="RB450" s="28"/>
      <c r="RC450" s="28"/>
      <c r="RD450" s="28"/>
      <c r="RE450" s="28"/>
      <c r="RF450" s="28"/>
      <c r="RG450" s="28"/>
      <c r="RH450" s="28"/>
      <c r="RI450" s="28"/>
      <c r="RJ450" s="28"/>
      <c r="RK450" s="28"/>
      <c r="RL450" s="28"/>
      <c r="RM450" s="28"/>
      <c r="RN450" s="28"/>
      <c r="RO450" s="28"/>
      <c r="RP450" s="28"/>
      <c r="RQ450" s="28"/>
      <c r="RR450" s="28"/>
      <c r="RS450" s="28"/>
      <c r="RT450" s="28"/>
      <c r="RU450" s="28"/>
      <c r="RV450" s="28"/>
      <c r="RW450" s="28"/>
      <c r="RX450" s="28"/>
      <c r="RY450" s="28"/>
      <c r="RZ450" s="28"/>
      <c r="SA450" s="28"/>
      <c r="SB450" s="28"/>
      <c r="SC450" s="28"/>
      <c r="SD450" s="28"/>
      <c r="SE450" s="28"/>
      <c r="SF450" s="28"/>
      <c r="SG450" s="28"/>
      <c r="SH450" s="28"/>
      <c r="SI450" s="28"/>
      <c r="SJ450" s="28"/>
      <c r="SK450" s="28"/>
      <c r="SL450" s="28"/>
      <c r="SM450" s="28"/>
      <c r="SN450" s="28"/>
      <c r="SO450" s="28"/>
      <c r="SP450" s="28"/>
      <c r="SQ450" s="28"/>
      <c r="SR450" s="28"/>
      <c r="SS450" s="28"/>
      <c r="ST450" s="28"/>
      <c r="SU450" s="28"/>
      <c r="SV450" s="28"/>
      <c r="SW450" s="28"/>
      <c r="SX450" s="28"/>
      <c r="SY450" s="28"/>
      <c r="SZ450" s="28"/>
      <c r="TA450" s="28"/>
      <c r="TB450" s="28"/>
      <c r="TC450" s="28"/>
      <c r="TD450" s="28"/>
      <c r="TE450" s="28"/>
      <c r="TF450" s="28"/>
      <c r="TG450" s="28"/>
      <c r="TH450" s="28"/>
      <c r="TI450" s="28"/>
      <c r="TJ450" s="28"/>
      <c r="TK450" s="28"/>
      <c r="TL450" s="28"/>
      <c r="TM450" s="28"/>
      <c r="TN450" s="28"/>
      <c r="TO450" s="28"/>
      <c r="TP450" s="28"/>
      <c r="TQ450" s="28"/>
      <c r="TR450" s="28"/>
      <c r="TS450" s="28"/>
      <c r="TT450" s="28"/>
      <c r="TU450" s="28"/>
      <c r="TV450" s="28"/>
      <c r="TW450" s="28"/>
      <c r="TX450" s="28"/>
      <c r="TY450" s="28"/>
      <c r="TZ450" s="28"/>
      <c r="UA450" s="28"/>
      <c r="UB450" s="28"/>
      <c r="UC450" s="28"/>
      <c r="UD450" s="28"/>
      <c r="UE450" s="28"/>
      <c r="UF450" s="28"/>
      <c r="UG450" s="28"/>
      <c r="UH450" s="28"/>
      <c r="UI450" s="28"/>
      <c r="UJ450" s="28"/>
      <c r="UK450" s="28"/>
      <c r="UL450" s="28"/>
      <c r="UM450" s="28"/>
      <c r="UN450" s="28"/>
      <c r="UO450" s="28"/>
      <c r="UP450" s="28"/>
      <c r="UQ450" s="28"/>
      <c r="UR450" s="28"/>
      <c r="US450" s="28"/>
      <c r="UT450" s="28"/>
      <c r="UU450" s="28"/>
      <c r="UV450" s="28"/>
      <c r="UW450" s="28"/>
      <c r="UX450" s="28"/>
      <c r="UY450" s="28"/>
      <c r="UZ450" s="28"/>
      <c r="VA450" s="28"/>
      <c r="VB450" s="28"/>
      <c r="VC450" s="28"/>
      <c r="VD450" s="28"/>
      <c r="VE450" s="28"/>
      <c r="VF450" s="28"/>
      <c r="VG450" s="28"/>
      <c r="VH450" s="28"/>
      <c r="VI450" s="28"/>
      <c r="VJ450" s="28"/>
      <c r="VK450" s="28"/>
      <c r="VL450" s="28"/>
      <c r="VM450" s="28"/>
      <c r="VN450" s="28"/>
      <c r="VO450" s="28"/>
      <c r="VP450" s="28"/>
      <c r="VQ450" s="28"/>
      <c r="VR450" s="28"/>
      <c r="VS450" s="28"/>
      <c r="VT450" s="28"/>
      <c r="VU450" s="28"/>
      <c r="VV450" s="28"/>
      <c r="VW450" s="28"/>
      <c r="VX450" s="28"/>
      <c r="VY450" s="28"/>
      <c r="VZ450" s="28"/>
      <c r="WA450" s="28"/>
      <c r="WB450" s="28"/>
      <c r="WC450" s="28"/>
      <c r="WD450" s="28"/>
      <c r="WE450" s="28"/>
      <c r="WF450" s="28"/>
      <c r="WG450" s="28"/>
      <c r="WH450" s="28"/>
      <c r="WI450" s="28"/>
      <c r="WJ450" s="28"/>
      <c r="WK450" s="28"/>
      <c r="WL450" s="28"/>
      <c r="WM450" s="28"/>
      <c r="WN450" s="28"/>
      <c r="WO450" s="28"/>
      <c r="WP450" s="28"/>
      <c r="WQ450" s="28"/>
      <c r="WR450" s="28"/>
      <c r="WS450" s="28"/>
      <c r="WT450" s="28"/>
      <c r="WU450" s="28"/>
      <c r="WV450" s="28"/>
      <c r="WW450" s="28"/>
      <c r="WX450" s="28"/>
      <c r="WY450" s="28"/>
      <c r="WZ450" s="28"/>
      <c r="XA450" s="28"/>
      <c r="XB450" s="28"/>
      <c r="XC450" s="28"/>
      <c r="XD450" s="28"/>
      <c r="XE450" s="28"/>
      <c r="XF450" s="28"/>
      <c r="XG450" s="28"/>
      <c r="XH450" s="28"/>
      <c r="XI450" s="28"/>
      <c r="XJ450" s="28"/>
      <c r="XK450" s="28"/>
      <c r="XL450" s="28"/>
      <c r="XM450" s="28"/>
      <c r="XN450" s="28"/>
      <c r="XO450" s="28"/>
      <c r="XP450" s="28"/>
      <c r="XQ450" s="28"/>
      <c r="XR450" s="28"/>
      <c r="XS450" s="28"/>
      <c r="XT450" s="28"/>
      <c r="XU450" s="28"/>
      <c r="XV450" s="28"/>
      <c r="XW450" s="28"/>
      <c r="XX450" s="28"/>
      <c r="XY450" s="28"/>
      <c r="XZ450" s="28"/>
      <c r="YA450" s="28"/>
      <c r="YB450" s="28"/>
      <c r="YC450" s="28"/>
      <c r="YD450" s="28"/>
      <c r="YE450" s="28"/>
      <c r="YF450" s="28"/>
      <c r="YG450" s="28"/>
      <c r="YH450" s="28"/>
      <c r="YI450" s="28"/>
      <c r="YJ450" s="28"/>
      <c r="YK450" s="28"/>
      <c r="YL450" s="28"/>
      <c r="YM450" s="28"/>
      <c r="YN450" s="28"/>
      <c r="YO450" s="28"/>
      <c r="YP450" s="28"/>
      <c r="YQ450" s="28"/>
      <c r="YR450" s="28"/>
      <c r="YS450" s="28"/>
      <c r="YT450" s="28"/>
      <c r="YU450" s="28"/>
      <c r="YV450" s="28"/>
      <c r="YW450" s="28"/>
      <c r="YX450" s="28"/>
      <c r="YY450" s="28"/>
      <c r="YZ450" s="28"/>
      <c r="ZA450" s="28"/>
      <c r="ZB450" s="28"/>
      <c r="ZC450" s="28"/>
      <c r="ZD450" s="28"/>
      <c r="ZE450" s="28"/>
      <c r="ZF450" s="28"/>
      <c r="ZG450" s="28"/>
      <c r="ZH450" s="28"/>
      <c r="ZI450" s="28"/>
      <c r="ZJ450" s="28"/>
      <c r="ZK450" s="28"/>
      <c r="ZL450" s="28"/>
      <c r="ZM450" s="28"/>
      <c r="ZN450" s="28"/>
      <c r="ZO450" s="28"/>
      <c r="ZP450" s="28"/>
      <c r="ZQ450" s="28"/>
      <c r="ZR450" s="28"/>
      <c r="ZS450" s="28"/>
      <c r="ZT450" s="28"/>
      <c r="ZU450" s="28"/>
      <c r="ZV450" s="28"/>
      <c r="ZW450" s="28"/>
      <c r="ZX450" s="28"/>
      <c r="ZY450" s="28"/>
      <c r="ZZ450" s="28"/>
      <c r="AAA450" s="28"/>
      <c r="AAB450" s="28"/>
      <c r="AAC450" s="28"/>
      <c r="AAD450" s="28"/>
      <c r="AAE450" s="28"/>
      <c r="AAF450" s="28"/>
      <c r="AAG450" s="28"/>
      <c r="AAH450" s="28"/>
      <c r="AAI450" s="28"/>
      <c r="AAJ450" s="28"/>
      <c r="AAK450" s="28"/>
      <c r="AAL450" s="28"/>
      <c r="AAM450" s="28"/>
      <c r="AAN450" s="28"/>
      <c r="AAO450" s="28"/>
      <c r="AAP450" s="28"/>
      <c r="AAQ450" s="28"/>
      <c r="AAR450" s="28"/>
      <c r="AAS450" s="28"/>
      <c r="AAT450" s="28"/>
      <c r="AAU450" s="28"/>
      <c r="AAV450" s="28"/>
      <c r="AAW450" s="28"/>
      <c r="AAX450" s="28"/>
      <c r="AAY450" s="28"/>
      <c r="AAZ450" s="28"/>
      <c r="ABA450" s="28"/>
      <c r="ABB450" s="28"/>
      <c r="ABC450" s="28"/>
      <c r="ABD450" s="28"/>
      <c r="ABE450" s="28"/>
      <c r="ABF450" s="28"/>
      <c r="ABG450" s="28"/>
      <c r="ABH450" s="28"/>
      <c r="ABI450" s="28"/>
      <c r="ABJ450" s="28"/>
      <c r="ABK450" s="28"/>
      <c r="ABL450" s="28"/>
      <c r="ABM450" s="28"/>
      <c r="ABN450" s="28"/>
      <c r="ABO450" s="28"/>
      <c r="ABP450" s="28"/>
      <c r="ABQ450" s="28"/>
      <c r="ABR450" s="28"/>
      <c r="ABS450" s="28"/>
      <c r="ABT450" s="28"/>
      <c r="ABU450" s="28"/>
      <c r="ABV450" s="28"/>
      <c r="ABW450" s="28"/>
      <c r="ABX450" s="28"/>
      <c r="ABY450" s="28"/>
      <c r="ABZ450" s="28"/>
      <c r="ACA450" s="28"/>
      <c r="ACB450" s="28"/>
      <c r="ACC450" s="28"/>
      <c r="ACD450" s="28"/>
      <c r="ACE450" s="28"/>
      <c r="ACF450" s="28"/>
      <c r="ACG450" s="28"/>
      <c r="ACH450" s="28"/>
      <c r="ACI450" s="28"/>
      <c r="ACJ450" s="28"/>
      <c r="ACK450" s="28"/>
      <c r="ACL450" s="28"/>
      <c r="ACM450" s="28"/>
      <c r="ACN450" s="28"/>
      <c r="ACO450" s="28"/>
      <c r="ACP450" s="28"/>
      <c r="ACQ450" s="28"/>
      <c r="ACR450" s="28"/>
      <c r="ACS450" s="28"/>
      <c r="ACT450" s="28"/>
      <c r="ACU450" s="28"/>
      <c r="ACV450" s="28"/>
      <c r="ACW450" s="28"/>
      <c r="ACX450" s="28"/>
      <c r="ACY450" s="28"/>
      <c r="ACZ450" s="28"/>
      <c r="ADA450" s="28"/>
      <c r="ADB450" s="28"/>
      <c r="ADC450" s="28"/>
      <c r="ADD450" s="28"/>
      <c r="ADE450" s="28"/>
      <c r="ADF450" s="28"/>
      <c r="ADG450" s="28"/>
      <c r="ADH450" s="28"/>
      <c r="ADI450" s="28"/>
      <c r="ADJ450" s="28"/>
      <c r="ADK450" s="28"/>
      <c r="ADL450" s="28"/>
      <c r="ADM450" s="28"/>
      <c r="ADN450" s="28"/>
      <c r="ADO450" s="28"/>
      <c r="ADP450" s="28"/>
      <c r="ADQ450" s="28"/>
      <c r="ADR450" s="28"/>
      <c r="ADS450" s="28"/>
      <c r="ADT450" s="28"/>
      <c r="ADU450" s="28"/>
      <c r="ADV450" s="28"/>
      <c r="ADW450" s="28"/>
      <c r="ADX450" s="28"/>
      <c r="ADY450" s="28"/>
      <c r="ADZ450" s="28"/>
      <c r="AEA450" s="28"/>
      <c r="AEB450" s="28"/>
      <c r="AEC450" s="28"/>
      <c r="AED450" s="28"/>
      <c r="AEE450" s="28"/>
      <c r="AEF450" s="28"/>
      <c r="AEG450" s="28"/>
      <c r="AEH450" s="28"/>
      <c r="AEI450" s="28"/>
      <c r="AEJ450" s="28"/>
      <c r="AEK450" s="28"/>
      <c r="AEL450" s="28"/>
      <c r="AEM450" s="28"/>
      <c r="AEN450" s="28"/>
      <c r="AEO450" s="28"/>
      <c r="AEP450" s="28"/>
      <c r="AEQ450" s="28"/>
      <c r="AER450" s="28"/>
      <c r="AES450" s="28"/>
      <c r="AET450" s="28"/>
      <c r="AEU450" s="28"/>
      <c r="AEV450" s="28"/>
      <c r="AEW450" s="28"/>
      <c r="AEX450" s="28"/>
      <c r="AEY450" s="28"/>
      <c r="AEZ450" s="28"/>
      <c r="AFA450" s="28"/>
      <c r="AFB450" s="28"/>
      <c r="AFC450" s="28"/>
      <c r="AFD450" s="28"/>
      <c r="AFE450" s="28"/>
      <c r="AFF450" s="28"/>
      <c r="AFG450" s="28"/>
      <c r="AFH450" s="28"/>
      <c r="AFI450" s="28"/>
      <c r="AFJ450" s="28"/>
      <c r="AFK450" s="28"/>
      <c r="AFL450" s="28"/>
      <c r="AFM450" s="28"/>
      <c r="AFN450" s="28"/>
      <c r="AFO450" s="28"/>
      <c r="AFP450" s="28"/>
      <c r="AFQ450" s="28"/>
      <c r="AFR450" s="28"/>
      <c r="AFS450" s="28"/>
      <c r="AFT450" s="28"/>
      <c r="AFU450" s="28"/>
      <c r="AFV450" s="28"/>
      <c r="AFW450" s="28"/>
      <c r="AFX450" s="28"/>
      <c r="AFY450" s="28"/>
      <c r="AFZ450" s="28"/>
      <c r="AGA450" s="28"/>
      <c r="AGB450" s="28"/>
      <c r="AGC450" s="28"/>
      <c r="AGD450" s="28"/>
      <c r="AGE450" s="28"/>
      <c r="AGF450" s="28"/>
      <c r="AGG450" s="28"/>
      <c r="AGH450" s="28"/>
      <c r="AGI450" s="28"/>
      <c r="AGJ450" s="28"/>
      <c r="AGK450" s="28"/>
      <c r="AGL450" s="28"/>
      <c r="AGM450" s="28"/>
      <c r="AGN450" s="28"/>
      <c r="AGO450" s="28"/>
      <c r="AGP450" s="28"/>
      <c r="AGQ450" s="28"/>
      <c r="AGR450" s="28"/>
    </row>
    <row r="451" spans="3:876" ht="14.45" customHeight="1" x14ac:dyDescent="0.2">
      <c r="C451" s="5" t="s">
        <v>1595</v>
      </c>
      <c r="P451" s="8"/>
      <c r="Q451" s="8"/>
      <c r="R451" s="8"/>
      <c r="S451" s="8"/>
      <c r="U451" s="5"/>
      <c r="V451" s="100"/>
      <c r="W451" s="102"/>
      <c r="X451" s="75"/>
      <c r="Y451" s="75"/>
      <c r="Z451" s="78"/>
      <c r="AA451" s="78"/>
      <c r="AB451" s="75"/>
      <c r="AC451" s="78"/>
      <c r="AD451" s="78"/>
      <c r="AF451" s="10"/>
      <c r="AG451" s="10"/>
      <c r="AH451" s="10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"/>
      <c r="EH451" s="28"/>
      <c r="EI451" s="28"/>
      <c r="EJ451" s="28"/>
      <c r="EK451" s="28"/>
      <c r="EL451" s="28"/>
      <c r="EM451" s="28"/>
      <c r="EN451" s="28"/>
      <c r="EO451" s="28"/>
      <c r="EP451" s="28"/>
      <c r="EQ451" s="28"/>
      <c r="ER451" s="28"/>
      <c r="ES451" s="28"/>
      <c r="ET451" s="28"/>
      <c r="EU451" s="28"/>
      <c r="EV451" s="28"/>
      <c r="EW451" s="28"/>
      <c r="EX451" s="28"/>
      <c r="EY451" s="28"/>
      <c r="EZ451" s="28"/>
      <c r="FA451" s="28"/>
      <c r="FB451" s="28"/>
      <c r="FC451" s="28"/>
      <c r="FD451" s="28"/>
      <c r="FE451" s="28"/>
      <c r="FF451" s="28"/>
      <c r="FG451" s="28"/>
      <c r="FH451" s="28"/>
      <c r="FI451" s="28"/>
      <c r="FJ451" s="28"/>
      <c r="FK451" s="28"/>
      <c r="FL451" s="28"/>
      <c r="FM451" s="28"/>
      <c r="FN451" s="28"/>
      <c r="FO451" s="28"/>
      <c r="FP451" s="28"/>
      <c r="FQ451" s="28"/>
      <c r="FR451" s="28"/>
      <c r="FS451" s="28"/>
      <c r="FT451" s="28"/>
      <c r="FU451" s="28"/>
      <c r="FV451" s="28"/>
      <c r="FW451" s="28"/>
      <c r="FX451" s="28"/>
      <c r="FY451" s="28"/>
      <c r="FZ451" s="28"/>
      <c r="GA451" s="28"/>
      <c r="GB451" s="28"/>
      <c r="GC451" s="28"/>
      <c r="GD451" s="28"/>
      <c r="GE451" s="28"/>
      <c r="GF451" s="28"/>
      <c r="GG451" s="28"/>
      <c r="GH451" s="28"/>
      <c r="GI451" s="28"/>
      <c r="GJ451" s="28"/>
      <c r="GK451" s="28"/>
      <c r="GL451" s="28"/>
      <c r="GM451" s="28"/>
      <c r="GN451" s="28"/>
      <c r="GO451" s="28"/>
      <c r="GP451" s="28"/>
      <c r="GQ451" s="28"/>
      <c r="GR451" s="28"/>
      <c r="GS451" s="28"/>
      <c r="GT451" s="28"/>
      <c r="GU451" s="28"/>
      <c r="GV451" s="28"/>
      <c r="GW451" s="28"/>
      <c r="GX451" s="28"/>
      <c r="GY451" s="28"/>
      <c r="GZ451" s="28"/>
      <c r="HA451" s="28"/>
      <c r="HB451" s="28"/>
      <c r="HC451" s="28"/>
      <c r="HD451" s="28"/>
      <c r="HE451" s="28"/>
      <c r="HF451" s="28"/>
      <c r="HG451" s="28"/>
      <c r="HH451" s="28"/>
      <c r="HI451" s="28"/>
      <c r="HJ451" s="28"/>
      <c r="HK451" s="28"/>
      <c r="HL451" s="28"/>
      <c r="HM451" s="28"/>
      <c r="HN451" s="28"/>
      <c r="HO451" s="28"/>
      <c r="HP451" s="28"/>
      <c r="HQ451" s="28"/>
      <c r="HR451" s="28"/>
      <c r="HS451" s="28"/>
      <c r="HT451" s="28"/>
      <c r="HU451" s="28"/>
      <c r="HV451" s="28"/>
      <c r="HW451" s="28"/>
      <c r="HX451" s="28"/>
      <c r="HY451" s="28"/>
      <c r="HZ451" s="28"/>
      <c r="IA451" s="28"/>
      <c r="IB451" s="28"/>
      <c r="IC451" s="28"/>
      <c r="ID451" s="28"/>
      <c r="IE451" s="28"/>
      <c r="IF451" s="28"/>
      <c r="IG451" s="28"/>
      <c r="IH451" s="28"/>
      <c r="II451" s="28"/>
      <c r="IJ451" s="28"/>
      <c r="IK451" s="28"/>
      <c r="IL451" s="28"/>
      <c r="IM451" s="28"/>
      <c r="IN451" s="28"/>
      <c r="IO451" s="28"/>
      <c r="IP451" s="28"/>
      <c r="IQ451" s="28"/>
      <c r="IR451" s="28"/>
      <c r="IS451" s="28"/>
      <c r="IT451" s="28"/>
      <c r="IU451" s="28"/>
      <c r="IV451" s="28"/>
      <c r="IW451" s="28"/>
      <c r="IX451" s="28"/>
      <c r="IY451" s="28"/>
      <c r="IZ451" s="28"/>
      <c r="JA451" s="28"/>
      <c r="JB451" s="28"/>
      <c r="JC451" s="28"/>
      <c r="JD451" s="28"/>
      <c r="JE451" s="28"/>
      <c r="JF451" s="28"/>
      <c r="JG451" s="28"/>
      <c r="JH451" s="28"/>
      <c r="JI451" s="28"/>
      <c r="JJ451" s="28"/>
      <c r="JK451" s="28"/>
      <c r="JL451" s="28"/>
      <c r="JM451" s="28"/>
      <c r="JN451" s="28"/>
      <c r="JO451" s="28"/>
      <c r="JP451" s="28"/>
      <c r="JQ451" s="28"/>
      <c r="JR451" s="28"/>
      <c r="JS451" s="28"/>
      <c r="JT451" s="28"/>
      <c r="JU451" s="28"/>
      <c r="JV451" s="28"/>
      <c r="JW451" s="28"/>
      <c r="JX451" s="28"/>
      <c r="JY451" s="28"/>
      <c r="JZ451" s="28"/>
      <c r="KA451" s="28"/>
      <c r="KB451" s="28"/>
      <c r="KC451" s="28"/>
      <c r="KD451" s="28"/>
      <c r="KE451" s="28"/>
      <c r="KF451" s="28"/>
      <c r="KG451" s="28"/>
      <c r="KH451" s="28"/>
      <c r="KI451" s="28"/>
      <c r="KJ451" s="28"/>
      <c r="KK451" s="28"/>
      <c r="KL451" s="28"/>
      <c r="KM451" s="28"/>
      <c r="KN451" s="28"/>
      <c r="KO451" s="28"/>
      <c r="KP451" s="28"/>
      <c r="KQ451" s="28"/>
      <c r="KR451" s="28"/>
      <c r="KS451" s="28"/>
      <c r="KT451" s="28"/>
      <c r="KU451" s="28"/>
      <c r="KV451" s="28"/>
      <c r="KW451" s="28"/>
      <c r="KX451" s="28"/>
      <c r="KY451" s="28"/>
      <c r="KZ451" s="28"/>
      <c r="LA451" s="28"/>
      <c r="LB451" s="28"/>
      <c r="LC451" s="28"/>
      <c r="LD451" s="28"/>
      <c r="LE451" s="28"/>
      <c r="LF451" s="28"/>
      <c r="LG451" s="28"/>
      <c r="LH451" s="28"/>
      <c r="LI451" s="28"/>
      <c r="LJ451" s="28"/>
      <c r="LK451" s="28"/>
      <c r="LL451" s="28"/>
      <c r="LM451" s="28"/>
      <c r="LN451" s="28"/>
      <c r="LO451" s="28"/>
      <c r="LP451" s="28"/>
      <c r="LQ451" s="28"/>
      <c r="LR451" s="28"/>
      <c r="LS451" s="28"/>
      <c r="LT451" s="28"/>
      <c r="LU451" s="28"/>
      <c r="LV451" s="28"/>
      <c r="LW451" s="28"/>
      <c r="LX451" s="28"/>
      <c r="LY451" s="28"/>
      <c r="LZ451" s="28"/>
      <c r="MA451" s="28"/>
      <c r="MB451" s="28"/>
      <c r="MC451" s="28"/>
      <c r="MD451" s="28"/>
      <c r="ME451" s="28"/>
      <c r="MF451" s="28"/>
      <c r="MG451" s="28"/>
      <c r="MH451" s="28"/>
      <c r="MI451" s="28"/>
      <c r="MJ451" s="28"/>
      <c r="MK451" s="28"/>
      <c r="ML451" s="28"/>
      <c r="MM451" s="28"/>
      <c r="MN451" s="28"/>
      <c r="MO451" s="28"/>
      <c r="MP451" s="28"/>
      <c r="MQ451" s="28"/>
      <c r="MR451" s="28"/>
      <c r="MS451" s="28"/>
      <c r="MT451" s="28"/>
      <c r="MU451" s="28"/>
      <c r="MV451" s="28"/>
      <c r="MW451" s="28"/>
      <c r="MX451" s="28"/>
      <c r="MY451" s="28"/>
      <c r="MZ451" s="28"/>
      <c r="NA451" s="28"/>
      <c r="NB451" s="28"/>
      <c r="NC451" s="28"/>
      <c r="ND451" s="28"/>
      <c r="NE451" s="28"/>
      <c r="NF451" s="28"/>
      <c r="NG451" s="28"/>
      <c r="NH451" s="28"/>
      <c r="NI451" s="28"/>
      <c r="NJ451" s="28"/>
      <c r="NK451" s="28"/>
      <c r="NL451" s="28"/>
      <c r="NM451" s="28"/>
      <c r="NN451" s="28"/>
      <c r="NO451" s="28"/>
      <c r="NP451" s="28"/>
      <c r="NQ451" s="28"/>
      <c r="NR451" s="28"/>
      <c r="NS451" s="28"/>
      <c r="NT451" s="28"/>
      <c r="NU451" s="28"/>
      <c r="NV451" s="28"/>
      <c r="NW451" s="28"/>
      <c r="NX451" s="28"/>
      <c r="NY451" s="28"/>
      <c r="NZ451" s="28"/>
      <c r="OA451" s="28"/>
      <c r="OB451" s="28"/>
      <c r="OC451" s="28"/>
      <c r="OD451" s="28"/>
      <c r="OE451" s="28"/>
      <c r="OF451" s="28"/>
      <c r="OG451" s="28"/>
      <c r="OH451" s="28"/>
      <c r="OI451" s="28"/>
      <c r="OJ451" s="28"/>
      <c r="OK451" s="28"/>
      <c r="OL451" s="28"/>
      <c r="OM451" s="28"/>
      <c r="ON451" s="28"/>
      <c r="OO451" s="28"/>
      <c r="OP451" s="28"/>
      <c r="OQ451" s="28"/>
      <c r="OR451" s="28"/>
      <c r="OS451" s="28"/>
      <c r="OT451" s="28"/>
      <c r="OU451" s="28"/>
      <c r="OV451" s="28"/>
      <c r="OW451" s="28"/>
      <c r="OX451" s="28"/>
      <c r="OY451" s="28"/>
      <c r="OZ451" s="28"/>
      <c r="PA451" s="28"/>
      <c r="PB451" s="28"/>
      <c r="PC451" s="28"/>
      <c r="PD451" s="28"/>
      <c r="PE451" s="28"/>
      <c r="PF451" s="28"/>
      <c r="PG451" s="28"/>
      <c r="PH451" s="28"/>
      <c r="PI451" s="28"/>
      <c r="PJ451" s="28"/>
      <c r="PK451" s="28"/>
      <c r="PL451" s="28"/>
      <c r="PM451" s="28"/>
      <c r="PN451" s="28"/>
      <c r="PO451" s="28"/>
      <c r="PP451" s="28"/>
      <c r="PQ451" s="28"/>
      <c r="PR451" s="28"/>
      <c r="PS451" s="28"/>
      <c r="PT451" s="28"/>
      <c r="PU451" s="28"/>
      <c r="PV451" s="28"/>
      <c r="PW451" s="28"/>
      <c r="PX451" s="28"/>
      <c r="PY451" s="28"/>
      <c r="PZ451" s="28"/>
      <c r="QA451" s="28"/>
      <c r="QB451" s="28"/>
      <c r="QC451" s="28"/>
      <c r="QD451" s="28"/>
      <c r="QE451" s="28"/>
      <c r="QF451" s="28"/>
      <c r="QG451" s="28"/>
      <c r="QH451" s="28"/>
      <c r="QI451" s="28"/>
      <c r="QJ451" s="28"/>
      <c r="QK451" s="28"/>
      <c r="QL451" s="28"/>
      <c r="QM451" s="28"/>
      <c r="QN451" s="28"/>
      <c r="QO451" s="28"/>
      <c r="QP451" s="28"/>
      <c r="QQ451" s="28"/>
      <c r="QR451" s="28"/>
      <c r="QS451" s="28"/>
      <c r="QT451" s="28"/>
      <c r="QU451" s="28"/>
      <c r="QV451" s="28"/>
      <c r="QW451" s="28"/>
      <c r="QX451" s="28"/>
      <c r="QY451" s="28"/>
      <c r="QZ451" s="28"/>
      <c r="RA451" s="28"/>
      <c r="RB451" s="28"/>
      <c r="RC451" s="28"/>
      <c r="RD451" s="28"/>
      <c r="RE451" s="28"/>
      <c r="RF451" s="28"/>
      <c r="RG451" s="28"/>
      <c r="RH451" s="28"/>
      <c r="RI451" s="28"/>
      <c r="RJ451" s="28"/>
      <c r="RK451" s="28"/>
      <c r="RL451" s="28"/>
      <c r="RM451" s="28"/>
      <c r="RN451" s="28"/>
      <c r="RO451" s="28"/>
      <c r="RP451" s="28"/>
      <c r="RQ451" s="28"/>
      <c r="RR451" s="28"/>
      <c r="RS451" s="28"/>
      <c r="RT451" s="28"/>
      <c r="RU451" s="28"/>
      <c r="RV451" s="28"/>
      <c r="RW451" s="28"/>
      <c r="RX451" s="28"/>
      <c r="RY451" s="28"/>
      <c r="RZ451" s="28"/>
      <c r="SA451" s="28"/>
      <c r="SB451" s="28"/>
      <c r="SC451" s="28"/>
      <c r="SD451" s="28"/>
      <c r="SE451" s="28"/>
      <c r="SF451" s="28"/>
      <c r="SG451" s="28"/>
      <c r="SH451" s="28"/>
      <c r="SI451" s="28"/>
      <c r="SJ451" s="28"/>
      <c r="SK451" s="28"/>
      <c r="SL451" s="28"/>
      <c r="SM451" s="28"/>
      <c r="SN451" s="28"/>
      <c r="SO451" s="28"/>
      <c r="SP451" s="28"/>
      <c r="SQ451" s="28"/>
      <c r="SR451" s="28"/>
      <c r="SS451" s="28"/>
      <c r="ST451" s="28"/>
      <c r="SU451" s="28"/>
      <c r="SV451" s="28"/>
      <c r="SW451" s="28"/>
      <c r="SX451" s="28"/>
      <c r="SY451" s="28"/>
      <c r="SZ451" s="28"/>
      <c r="TA451" s="28"/>
      <c r="TB451" s="28"/>
      <c r="TC451" s="28"/>
      <c r="TD451" s="28"/>
      <c r="TE451" s="28"/>
      <c r="TF451" s="28"/>
      <c r="TG451" s="28"/>
      <c r="TH451" s="28"/>
      <c r="TI451" s="28"/>
      <c r="TJ451" s="28"/>
      <c r="TK451" s="28"/>
      <c r="TL451" s="28"/>
      <c r="TM451" s="28"/>
      <c r="TN451" s="28"/>
      <c r="TO451" s="28"/>
      <c r="TP451" s="28"/>
      <c r="TQ451" s="28"/>
      <c r="TR451" s="28"/>
      <c r="TS451" s="28"/>
      <c r="TT451" s="28"/>
      <c r="TU451" s="28"/>
      <c r="TV451" s="28"/>
      <c r="TW451" s="28"/>
      <c r="TX451" s="28"/>
      <c r="TY451" s="28"/>
      <c r="TZ451" s="28"/>
      <c r="UA451" s="28"/>
      <c r="UB451" s="28"/>
      <c r="UC451" s="28"/>
      <c r="UD451" s="28"/>
      <c r="UE451" s="28"/>
      <c r="UF451" s="28"/>
      <c r="UG451" s="28"/>
      <c r="UH451" s="28"/>
      <c r="UI451" s="28"/>
      <c r="UJ451" s="28"/>
      <c r="UK451" s="28"/>
      <c r="UL451" s="28"/>
      <c r="UM451" s="28"/>
      <c r="UN451" s="28"/>
      <c r="UO451" s="28"/>
      <c r="UP451" s="28"/>
      <c r="UQ451" s="28"/>
      <c r="UR451" s="28"/>
      <c r="US451" s="28"/>
      <c r="UT451" s="28"/>
      <c r="UU451" s="28"/>
      <c r="UV451" s="28"/>
      <c r="UW451" s="28"/>
      <c r="UX451" s="28"/>
      <c r="UY451" s="28"/>
      <c r="UZ451" s="28"/>
      <c r="VA451" s="28"/>
      <c r="VB451" s="28"/>
      <c r="VC451" s="28"/>
      <c r="VD451" s="28"/>
      <c r="VE451" s="28"/>
      <c r="VF451" s="28"/>
      <c r="VG451" s="28"/>
      <c r="VH451" s="28"/>
      <c r="VI451" s="28"/>
      <c r="VJ451" s="28"/>
      <c r="VK451" s="28"/>
      <c r="VL451" s="28"/>
      <c r="VM451" s="28"/>
      <c r="VN451" s="28"/>
      <c r="VO451" s="28"/>
      <c r="VP451" s="28"/>
      <c r="VQ451" s="28"/>
      <c r="VR451" s="28"/>
      <c r="VS451" s="28"/>
      <c r="VT451" s="28"/>
      <c r="VU451" s="28"/>
      <c r="VV451" s="28"/>
      <c r="VW451" s="28"/>
      <c r="VX451" s="28"/>
      <c r="VY451" s="28"/>
      <c r="VZ451" s="28"/>
      <c r="WA451" s="28"/>
      <c r="WB451" s="28"/>
      <c r="WC451" s="28"/>
      <c r="WD451" s="28"/>
      <c r="WE451" s="28"/>
      <c r="WF451" s="28"/>
      <c r="WG451" s="28"/>
      <c r="WH451" s="28"/>
      <c r="WI451" s="28"/>
      <c r="WJ451" s="28"/>
      <c r="WK451" s="28"/>
      <c r="WL451" s="28"/>
      <c r="WM451" s="28"/>
      <c r="WN451" s="28"/>
      <c r="WO451" s="28"/>
      <c r="WP451" s="28"/>
      <c r="WQ451" s="28"/>
      <c r="WR451" s="28"/>
      <c r="WS451" s="28"/>
      <c r="WT451" s="28"/>
      <c r="WU451" s="28"/>
      <c r="WV451" s="28"/>
      <c r="WW451" s="28"/>
      <c r="WX451" s="28"/>
      <c r="WY451" s="28"/>
      <c r="WZ451" s="28"/>
      <c r="XA451" s="28"/>
      <c r="XB451" s="28"/>
      <c r="XC451" s="28"/>
      <c r="XD451" s="28"/>
      <c r="XE451" s="28"/>
      <c r="XF451" s="28"/>
      <c r="XG451" s="28"/>
      <c r="XH451" s="28"/>
      <c r="XI451" s="28"/>
      <c r="XJ451" s="28"/>
      <c r="XK451" s="28"/>
      <c r="XL451" s="28"/>
      <c r="XM451" s="28"/>
      <c r="XN451" s="28"/>
      <c r="XO451" s="28"/>
      <c r="XP451" s="28"/>
      <c r="XQ451" s="28"/>
      <c r="XR451" s="28"/>
      <c r="XS451" s="28"/>
      <c r="XT451" s="28"/>
      <c r="XU451" s="28"/>
      <c r="XV451" s="28"/>
      <c r="XW451" s="28"/>
      <c r="XX451" s="28"/>
      <c r="XY451" s="28"/>
      <c r="XZ451" s="28"/>
      <c r="YA451" s="28"/>
      <c r="YB451" s="28"/>
      <c r="YC451" s="28"/>
      <c r="YD451" s="28"/>
      <c r="YE451" s="28"/>
      <c r="YF451" s="28"/>
      <c r="YG451" s="28"/>
      <c r="YH451" s="28"/>
      <c r="YI451" s="28"/>
      <c r="YJ451" s="28"/>
      <c r="YK451" s="28"/>
      <c r="YL451" s="28"/>
      <c r="YM451" s="28"/>
      <c r="YN451" s="28"/>
      <c r="YO451" s="28"/>
      <c r="YP451" s="28"/>
      <c r="YQ451" s="28"/>
      <c r="YR451" s="28"/>
      <c r="YS451" s="28"/>
      <c r="YT451" s="28"/>
      <c r="YU451" s="28"/>
      <c r="YV451" s="28"/>
      <c r="YW451" s="28"/>
      <c r="YX451" s="28"/>
      <c r="YY451" s="28"/>
      <c r="YZ451" s="28"/>
      <c r="ZA451" s="28"/>
      <c r="ZB451" s="28"/>
      <c r="ZC451" s="28"/>
      <c r="ZD451" s="28"/>
      <c r="ZE451" s="28"/>
      <c r="ZF451" s="28"/>
      <c r="ZG451" s="28"/>
      <c r="ZH451" s="28"/>
      <c r="ZI451" s="28"/>
      <c r="ZJ451" s="28"/>
      <c r="ZK451" s="28"/>
      <c r="ZL451" s="28"/>
      <c r="ZM451" s="28"/>
      <c r="ZN451" s="28"/>
      <c r="ZO451" s="28"/>
      <c r="ZP451" s="28"/>
      <c r="ZQ451" s="28"/>
      <c r="ZR451" s="28"/>
      <c r="ZS451" s="28"/>
      <c r="ZT451" s="28"/>
      <c r="ZU451" s="28"/>
      <c r="ZV451" s="28"/>
      <c r="ZW451" s="28"/>
      <c r="ZX451" s="28"/>
      <c r="ZY451" s="28"/>
      <c r="ZZ451" s="28"/>
      <c r="AAA451" s="28"/>
      <c r="AAB451" s="28"/>
      <c r="AAC451" s="28"/>
      <c r="AAD451" s="28"/>
      <c r="AAE451" s="28"/>
      <c r="AAF451" s="28"/>
      <c r="AAG451" s="28"/>
      <c r="AAH451" s="28"/>
      <c r="AAI451" s="28"/>
      <c r="AAJ451" s="28"/>
      <c r="AAK451" s="28"/>
      <c r="AAL451" s="28"/>
      <c r="AAM451" s="28"/>
      <c r="AAN451" s="28"/>
      <c r="AAO451" s="28"/>
      <c r="AAP451" s="28"/>
      <c r="AAQ451" s="28"/>
      <c r="AAR451" s="28"/>
      <c r="AAS451" s="28"/>
      <c r="AAT451" s="28"/>
      <c r="AAU451" s="28"/>
      <c r="AAV451" s="28"/>
      <c r="AAW451" s="28"/>
      <c r="AAX451" s="28"/>
      <c r="AAY451" s="28"/>
      <c r="AAZ451" s="28"/>
      <c r="ABA451" s="28"/>
      <c r="ABB451" s="28"/>
      <c r="ABC451" s="28"/>
      <c r="ABD451" s="28"/>
      <c r="ABE451" s="28"/>
      <c r="ABF451" s="28"/>
      <c r="ABG451" s="28"/>
      <c r="ABH451" s="28"/>
      <c r="ABI451" s="28"/>
      <c r="ABJ451" s="28"/>
      <c r="ABK451" s="28"/>
      <c r="ABL451" s="28"/>
      <c r="ABM451" s="28"/>
      <c r="ABN451" s="28"/>
      <c r="ABO451" s="28"/>
      <c r="ABP451" s="28"/>
      <c r="ABQ451" s="28"/>
      <c r="ABR451" s="28"/>
      <c r="ABS451" s="28"/>
      <c r="ABT451" s="28"/>
      <c r="ABU451" s="28"/>
      <c r="ABV451" s="28"/>
      <c r="ABW451" s="28"/>
      <c r="ABX451" s="28"/>
      <c r="ABY451" s="28"/>
      <c r="ABZ451" s="28"/>
      <c r="ACA451" s="28"/>
      <c r="ACB451" s="28"/>
      <c r="ACC451" s="28"/>
      <c r="ACD451" s="28"/>
      <c r="ACE451" s="28"/>
      <c r="ACF451" s="28"/>
      <c r="ACG451" s="28"/>
      <c r="ACH451" s="28"/>
      <c r="ACI451" s="28"/>
      <c r="ACJ451" s="28"/>
      <c r="ACK451" s="28"/>
      <c r="ACL451" s="28"/>
      <c r="ACM451" s="28"/>
      <c r="ACN451" s="28"/>
      <c r="ACO451" s="28"/>
      <c r="ACP451" s="28"/>
      <c r="ACQ451" s="28"/>
      <c r="ACR451" s="28"/>
      <c r="ACS451" s="28"/>
      <c r="ACT451" s="28"/>
      <c r="ACU451" s="28"/>
      <c r="ACV451" s="28"/>
      <c r="ACW451" s="28"/>
      <c r="ACX451" s="28"/>
      <c r="ACY451" s="28"/>
      <c r="ACZ451" s="28"/>
      <c r="ADA451" s="28"/>
      <c r="ADB451" s="28"/>
      <c r="ADC451" s="28"/>
      <c r="ADD451" s="28"/>
      <c r="ADE451" s="28"/>
      <c r="ADF451" s="28"/>
      <c r="ADG451" s="28"/>
      <c r="ADH451" s="28"/>
      <c r="ADI451" s="28"/>
      <c r="ADJ451" s="28"/>
      <c r="ADK451" s="28"/>
      <c r="ADL451" s="28"/>
      <c r="ADM451" s="28"/>
      <c r="ADN451" s="28"/>
      <c r="ADO451" s="28"/>
      <c r="ADP451" s="28"/>
      <c r="ADQ451" s="28"/>
      <c r="ADR451" s="28"/>
      <c r="ADS451" s="28"/>
      <c r="ADT451" s="28"/>
      <c r="ADU451" s="28"/>
      <c r="ADV451" s="28"/>
      <c r="ADW451" s="28"/>
      <c r="ADX451" s="28"/>
      <c r="ADY451" s="28"/>
      <c r="ADZ451" s="28"/>
      <c r="AEA451" s="28"/>
      <c r="AEB451" s="28"/>
      <c r="AEC451" s="28"/>
      <c r="AED451" s="28"/>
      <c r="AEE451" s="28"/>
      <c r="AEF451" s="28"/>
      <c r="AEG451" s="28"/>
      <c r="AEH451" s="28"/>
      <c r="AEI451" s="28"/>
      <c r="AEJ451" s="28"/>
      <c r="AEK451" s="28"/>
      <c r="AEL451" s="28"/>
      <c r="AEM451" s="28"/>
      <c r="AEN451" s="28"/>
      <c r="AEO451" s="28"/>
      <c r="AEP451" s="28"/>
      <c r="AEQ451" s="28"/>
      <c r="AER451" s="28"/>
      <c r="AES451" s="28"/>
      <c r="AET451" s="28"/>
      <c r="AEU451" s="28"/>
      <c r="AEV451" s="28"/>
      <c r="AEW451" s="28"/>
      <c r="AEX451" s="28"/>
      <c r="AEY451" s="28"/>
      <c r="AEZ451" s="28"/>
      <c r="AFA451" s="28"/>
      <c r="AFB451" s="28"/>
      <c r="AFC451" s="28"/>
      <c r="AFD451" s="28"/>
      <c r="AFE451" s="28"/>
      <c r="AFF451" s="28"/>
      <c r="AFG451" s="28"/>
      <c r="AFH451" s="28"/>
      <c r="AFI451" s="28"/>
      <c r="AFJ451" s="28"/>
      <c r="AFK451" s="28"/>
      <c r="AFL451" s="28"/>
      <c r="AFM451" s="28"/>
      <c r="AFN451" s="28"/>
      <c r="AFO451" s="28"/>
      <c r="AFP451" s="28"/>
      <c r="AFQ451" s="28"/>
      <c r="AFR451" s="28"/>
      <c r="AFS451" s="28"/>
      <c r="AFT451" s="28"/>
      <c r="AFU451" s="28"/>
      <c r="AFV451" s="28"/>
      <c r="AFW451" s="28"/>
      <c r="AFX451" s="28"/>
      <c r="AFY451" s="28"/>
      <c r="AFZ451" s="28"/>
      <c r="AGA451" s="28"/>
      <c r="AGB451" s="28"/>
      <c r="AGC451" s="28"/>
      <c r="AGD451" s="28"/>
      <c r="AGE451" s="28"/>
      <c r="AGF451" s="28"/>
      <c r="AGG451" s="28"/>
      <c r="AGH451" s="28"/>
      <c r="AGI451" s="28"/>
      <c r="AGJ451" s="28"/>
      <c r="AGK451" s="28"/>
      <c r="AGL451" s="28"/>
      <c r="AGM451" s="28"/>
      <c r="AGN451" s="28"/>
      <c r="AGO451" s="28"/>
      <c r="AGP451" s="28"/>
      <c r="AGQ451" s="28"/>
      <c r="AGR451" s="28"/>
    </row>
    <row r="452" spans="3:876" ht="14.45" customHeight="1" x14ac:dyDescent="0.2">
      <c r="C452" s="5" t="s">
        <v>645</v>
      </c>
      <c r="M452" s="18"/>
      <c r="P452" s="8"/>
      <c r="Q452" s="8"/>
      <c r="R452" s="8"/>
      <c r="S452" s="8"/>
      <c r="U452" s="5"/>
      <c r="V452" s="100"/>
      <c r="W452" s="102"/>
      <c r="X452" s="75"/>
      <c r="Y452" s="75"/>
      <c r="Z452" s="76"/>
      <c r="AA452" s="76"/>
      <c r="AB452" s="75"/>
      <c r="AC452" s="76"/>
      <c r="AD452" s="76"/>
      <c r="AE452" s="38"/>
      <c r="AF452" s="10"/>
      <c r="AG452" s="10"/>
      <c r="AH452" s="10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  <c r="IG452" s="28"/>
      <c r="IH452" s="28"/>
      <c r="II452" s="28"/>
      <c r="IJ452" s="28"/>
      <c r="IK452" s="28"/>
      <c r="IL452" s="28"/>
      <c r="IM452" s="28"/>
      <c r="IN452" s="28"/>
      <c r="IO452" s="28"/>
      <c r="IP452" s="28"/>
      <c r="IQ452" s="28"/>
      <c r="IR452" s="28"/>
      <c r="IS452" s="28"/>
      <c r="IT452" s="28"/>
      <c r="IU452" s="28"/>
      <c r="IV452" s="28"/>
      <c r="IW452" s="28"/>
      <c r="IX452" s="28"/>
      <c r="IY452" s="28"/>
      <c r="IZ452" s="28"/>
      <c r="JA452" s="28"/>
      <c r="JB452" s="28"/>
      <c r="JC452" s="28"/>
      <c r="JD452" s="28"/>
      <c r="JE452" s="28"/>
      <c r="JF452" s="28"/>
      <c r="JG452" s="28"/>
      <c r="JH452" s="28"/>
      <c r="JI452" s="28"/>
      <c r="JJ452" s="28"/>
      <c r="JK452" s="28"/>
      <c r="JL452" s="28"/>
      <c r="JM452" s="28"/>
      <c r="JN452" s="28"/>
      <c r="JO452" s="28"/>
      <c r="JP452" s="28"/>
      <c r="JQ452" s="28"/>
      <c r="JR452" s="28"/>
      <c r="JS452" s="28"/>
      <c r="JT452" s="28"/>
      <c r="JU452" s="28"/>
      <c r="JV452" s="28"/>
      <c r="JW452" s="28"/>
      <c r="JX452" s="28"/>
      <c r="JY452" s="28"/>
      <c r="JZ452" s="28"/>
      <c r="KA452" s="28"/>
      <c r="KB452" s="28"/>
      <c r="KC452" s="28"/>
      <c r="KD452" s="28"/>
      <c r="KE452" s="28"/>
      <c r="KF452" s="28"/>
      <c r="KG452" s="28"/>
      <c r="KH452" s="28"/>
      <c r="KI452" s="28"/>
      <c r="KJ452" s="28"/>
      <c r="KK452" s="28"/>
      <c r="KL452" s="28"/>
      <c r="KM452" s="28"/>
      <c r="KN452" s="28"/>
      <c r="KO452" s="28"/>
      <c r="KP452" s="28"/>
      <c r="KQ452" s="28"/>
      <c r="KR452" s="28"/>
      <c r="KS452" s="28"/>
      <c r="KT452" s="28"/>
      <c r="KU452" s="28"/>
      <c r="KV452" s="28"/>
      <c r="KW452" s="28"/>
      <c r="KX452" s="28"/>
      <c r="KY452" s="28"/>
      <c r="KZ452" s="28"/>
      <c r="LA452" s="28"/>
      <c r="LB452" s="28"/>
      <c r="LC452" s="28"/>
      <c r="LD452" s="28"/>
      <c r="LE452" s="28"/>
      <c r="LF452" s="28"/>
      <c r="LG452" s="28"/>
      <c r="LH452" s="28"/>
      <c r="LI452" s="28"/>
      <c r="LJ452" s="28"/>
      <c r="LK452" s="28"/>
      <c r="LL452" s="28"/>
      <c r="LM452" s="28"/>
      <c r="LN452" s="28"/>
      <c r="LO452" s="28"/>
      <c r="LP452" s="28"/>
      <c r="LQ452" s="28"/>
      <c r="LR452" s="28"/>
      <c r="LS452" s="28"/>
      <c r="LT452" s="28"/>
      <c r="LU452" s="28"/>
      <c r="LV452" s="28"/>
      <c r="LW452" s="28"/>
      <c r="LX452" s="28"/>
      <c r="LY452" s="28"/>
      <c r="LZ452" s="28"/>
      <c r="MA452" s="28"/>
      <c r="MB452" s="28"/>
      <c r="MC452" s="28"/>
      <c r="MD452" s="28"/>
      <c r="ME452" s="28"/>
      <c r="MF452" s="28"/>
      <c r="MG452" s="28"/>
      <c r="MH452" s="28"/>
      <c r="MI452" s="28"/>
      <c r="MJ452" s="28"/>
      <c r="MK452" s="28"/>
      <c r="ML452" s="28"/>
      <c r="MM452" s="28"/>
      <c r="MN452" s="28"/>
      <c r="MO452" s="28"/>
      <c r="MP452" s="28"/>
      <c r="MQ452" s="28"/>
      <c r="MR452" s="28"/>
      <c r="MS452" s="28"/>
      <c r="MT452" s="28"/>
      <c r="MU452" s="28"/>
      <c r="MV452" s="28"/>
      <c r="MW452" s="28"/>
      <c r="MX452" s="28"/>
      <c r="MY452" s="28"/>
      <c r="MZ452" s="28"/>
      <c r="NA452" s="28"/>
      <c r="NB452" s="28"/>
      <c r="NC452" s="28"/>
      <c r="ND452" s="28"/>
      <c r="NE452" s="28"/>
      <c r="NF452" s="28"/>
      <c r="NG452" s="28"/>
      <c r="NH452" s="28"/>
      <c r="NI452" s="28"/>
      <c r="NJ452" s="28"/>
      <c r="NK452" s="28"/>
      <c r="NL452" s="28"/>
      <c r="NM452" s="28"/>
      <c r="NN452" s="28"/>
      <c r="NO452" s="28"/>
      <c r="NP452" s="28"/>
      <c r="NQ452" s="28"/>
      <c r="NR452" s="28"/>
      <c r="NS452" s="28"/>
      <c r="NT452" s="28"/>
      <c r="NU452" s="28"/>
      <c r="NV452" s="28"/>
      <c r="NW452" s="28"/>
      <c r="NX452" s="28"/>
      <c r="NY452" s="28"/>
      <c r="NZ452" s="28"/>
      <c r="OA452" s="28"/>
      <c r="OB452" s="28"/>
      <c r="OC452" s="28"/>
      <c r="OD452" s="28"/>
      <c r="OE452" s="28"/>
      <c r="OF452" s="28"/>
      <c r="OG452" s="28"/>
      <c r="OH452" s="28"/>
      <c r="OI452" s="28"/>
      <c r="OJ452" s="28"/>
      <c r="OK452" s="28"/>
      <c r="OL452" s="28"/>
      <c r="OM452" s="28"/>
      <c r="ON452" s="28"/>
      <c r="OO452" s="28"/>
      <c r="OP452" s="28"/>
      <c r="OQ452" s="28"/>
      <c r="OR452" s="28"/>
      <c r="OS452" s="28"/>
      <c r="OT452" s="28"/>
      <c r="OU452" s="28"/>
      <c r="OV452" s="28"/>
      <c r="OW452" s="28"/>
      <c r="OX452" s="28"/>
      <c r="OY452" s="28"/>
      <c r="OZ452" s="28"/>
      <c r="PA452" s="28"/>
      <c r="PB452" s="28"/>
      <c r="PC452" s="28"/>
      <c r="PD452" s="28"/>
      <c r="PE452" s="28"/>
      <c r="PF452" s="28"/>
      <c r="PG452" s="28"/>
      <c r="PH452" s="28"/>
      <c r="PI452" s="28"/>
      <c r="PJ452" s="28"/>
      <c r="PK452" s="28"/>
      <c r="PL452" s="28"/>
      <c r="PM452" s="28"/>
      <c r="PN452" s="28"/>
      <c r="PO452" s="28"/>
      <c r="PP452" s="28"/>
      <c r="PQ452" s="28"/>
      <c r="PR452" s="28"/>
      <c r="PS452" s="28"/>
      <c r="PT452" s="28"/>
      <c r="PU452" s="28"/>
      <c r="PV452" s="28"/>
      <c r="PW452" s="28"/>
      <c r="PX452" s="28"/>
      <c r="PY452" s="28"/>
      <c r="PZ452" s="28"/>
      <c r="QA452" s="28"/>
      <c r="QB452" s="28"/>
      <c r="QC452" s="28"/>
      <c r="QD452" s="28"/>
      <c r="QE452" s="28"/>
      <c r="QF452" s="28"/>
      <c r="QG452" s="28"/>
      <c r="QH452" s="28"/>
      <c r="QI452" s="28"/>
      <c r="QJ452" s="28"/>
      <c r="QK452" s="28"/>
      <c r="QL452" s="28"/>
      <c r="QM452" s="28"/>
      <c r="QN452" s="28"/>
      <c r="QO452" s="28"/>
      <c r="QP452" s="28"/>
      <c r="QQ452" s="28"/>
      <c r="QR452" s="28"/>
      <c r="QS452" s="28"/>
      <c r="QT452" s="28"/>
      <c r="QU452" s="28"/>
      <c r="QV452" s="28"/>
      <c r="QW452" s="28"/>
      <c r="QX452" s="28"/>
      <c r="QY452" s="28"/>
      <c r="QZ452" s="28"/>
      <c r="RA452" s="28"/>
      <c r="RB452" s="28"/>
      <c r="RC452" s="28"/>
      <c r="RD452" s="28"/>
      <c r="RE452" s="28"/>
      <c r="RF452" s="28"/>
      <c r="RG452" s="28"/>
      <c r="RH452" s="28"/>
      <c r="RI452" s="28"/>
      <c r="RJ452" s="28"/>
      <c r="RK452" s="28"/>
      <c r="RL452" s="28"/>
      <c r="RM452" s="28"/>
      <c r="RN452" s="28"/>
      <c r="RO452" s="28"/>
      <c r="RP452" s="28"/>
      <c r="RQ452" s="28"/>
      <c r="RR452" s="28"/>
      <c r="RS452" s="28"/>
      <c r="RT452" s="28"/>
      <c r="RU452" s="28"/>
      <c r="RV452" s="28"/>
      <c r="RW452" s="28"/>
      <c r="RX452" s="28"/>
      <c r="RY452" s="28"/>
      <c r="RZ452" s="28"/>
      <c r="SA452" s="28"/>
      <c r="SB452" s="28"/>
      <c r="SC452" s="28"/>
      <c r="SD452" s="28"/>
      <c r="SE452" s="28"/>
      <c r="SF452" s="28"/>
      <c r="SG452" s="28"/>
      <c r="SH452" s="28"/>
      <c r="SI452" s="28"/>
      <c r="SJ452" s="28"/>
      <c r="SK452" s="28"/>
      <c r="SL452" s="28"/>
      <c r="SM452" s="28"/>
      <c r="SN452" s="28"/>
      <c r="SO452" s="28"/>
      <c r="SP452" s="28"/>
      <c r="SQ452" s="28"/>
      <c r="SR452" s="28"/>
      <c r="SS452" s="28"/>
      <c r="ST452" s="28"/>
      <c r="SU452" s="28"/>
      <c r="SV452" s="28"/>
      <c r="SW452" s="28"/>
      <c r="SX452" s="28"/>
      <c r="SY452" s="28"/>
      <c r="SZ452" s="28"/>
      <c r="TA452" s="28"/>
      <c r="TB452" s="28"/>
      <c r="TC452" s="28"/>
      <c r="TD452" s="28"/>
      <c r="TE452" s="28"/>
      <c r="TF452" s="28"/>
      <c r="TG452" s="28"/>
      <c r="TH452" s="28"/>
      <c r="TI452" s="28"/>
      <c r="TJ452" s="28"/>
      <c r="TK452" s="28"/>
      <c r="TL452" s="28"/>
      <c r="TM452" s="28"/>
      <c r="TN452" s="28"/>
      <c r="TO452" s="28"/>
      <c r="TP452" s="28"/>
      <c r="TQ452" s="28"/>
      <c r="TR452" s="28"/>
      <c r="TS452" s="28"/>
      <c r="TT452" s="28"/>
      <c r="TU452" s="28"/>
      <c r="TV452" s="28"/>
      <c r="TW452" s="28"/>
      <c r="TX452" s="28"/>
      <c r="TY452" s="28"/>
      <c r="TZ452" s="28"/>
      <c r="UA452" s="28"/>
      <c r="UB452" s="28"/>
      <c r="UC452" s="28"/>
      <c r="UD452" s="28"/>
      <c r="UE452" s="28"/>
      <c r="UF452" s="28"/>
      <c r="UG452" s="28"/>
      <c r="UH452" s="28"/>
      <c r="UI452" s="28"/>
      <c r="UJ452" s="28"/>
      <c r="UK452" s="28"/>
      <c r="UL452" s="28"/>
      <c r="UM452" s="28"/>
      <c r="UN452" s="28"/>
      <c r="UO452" s="28"/>
      <c r="UP452" s="28"/>
      <c r="UQ452" s="28"/>
      <c r="UR452" s="28"/>
      <c r="US452" s="28"/>
      <c r="UT452" s="28"/>
      <c r="UU452" s="28"/>
      <c r="UV452" s="28"/>
      <c r="UW452" s="28"/>
      <c r="UX452" s="28"/>
      <c r="UY452" s="28"/>
      <c r="UZ452" s="28"/>
      <c r="VA452" s="28"/>
      <c r="VB452" s="28"/>
      <c r="VC452" s="28"/>
      <c r="VD452" s="28"/>
      <c r="VE452" s="28"/>
      <c r="VF452" s="28"/>
      <c r="VG452" s="28"/>
      <c r="VH452" s="28"/>
      <c r="VI452" s="28"/>
      <c r="VJ452" s="28"/>
      <c r="VK452" s="28"/>
      <c r="VL452" s="28"/>
      <c r="VM452" s="28"/>
      <c r="VN452" s="28"/>
      <c r="VO452" s="28"/>
      <c r="VP452" s="28"/>
      <c r="VQ452" s="28"/>
      <c r="VR452" s="28"/>
      <c r="VS452" s="28"/>
      <c r="VT452" s="28"/>
      <c r="VU452" s="28"/>
      <c r="VV452" s="28"/>
      <c r="VW452" s="28"/>
      <c r="VX452" s="28"/>
      <c r="VY452" s="28"/>
      <c r="VZ452" s="28"/>
      <c r="WA452" s="28"/>
      <c r="WB452" s="28"/>
      <c r="WC452" s="28"/>
      <c r="WD452" s="28"/>
      <c r="WE452" s="28"/>
      <c r="WF452" s="28"/>
      <c r="WG452" s="28"/>
      <c r="WH452" s="28"/>
      <c r="WI452" s="28"/>
      <c r="WJ452" s="28"/>
      <c r="WK452" s="28"/>
      <c r="WL452" s="28"/>
      <c r="WM452" s="28"/>
      <c r="WN452" s="28"/>
      <c r="WO452" s="28"/>
      <c r="WP452" s="28"/>
      <c r="WQ452" s="28"/>
      <c r="WR452" s="28"/>
      <c r="WS452" s="28"/>
      <c r="WT452" s="28"/>
      <c r="WU452" s="28"/>
      <c r="WV452" s="28"/>
      <c r="WW452" s="28"/>
      <c r="WX452" s="28"/>
      <c r="WY452" s="28"/>
      <c r="WZ452" s="28"/>
      <c r="XA452" s="28"/>
      <c r="XB452" s="28"/>
      <c r="XC452" s="28"/>
      <c r="XD452" s="28"/>
      <c r="XE452" s="28"/>
      <c r="XF452" s="28"/>
      <c r="XG452" s="28"/>
      <c r="XH452" s="28"/>
      <c r="XI452" s="28"/>
      <c r="XJ452" s="28"/>
      <c r="XK452" s="28"/>
      <c r="XL452" s="28"/>
      <c r="XM452" s="28"/>
      <c r="XN452" s="28"/>
      <c r="XO452" s="28"/>
      <c r="XP452" s="28"/>
      <c r="XQ452" s="28"/>
      <c r="XR452" s="28"/>
      <c r="XS452" s="28"/>
      <c r="XT452" s="28"/>
      <c r="XU452" s="28"/>
      <c r="XV452" s="28"/>
      <c r="XW452" s="28"/>
      <c r="XX452" s="28"/>
      <c r="XY452" s="28"/>
      <c r="XZ452" s="28"/>
      <c r="YA452" s="28"/>
      <c r="YB452" s="28"/>
      <c r="YC452" s="28"/>
      <c r="YD452" s="28"/>
      <c r="YE452" s="28"/>
      <c r="YF452" s="28"/>
      <c r="YG452" s="28"/>
      <c r="YH452" s="28"/>
      <c r="YI452" s="28"/>
      <c r="YJ452" s="28"/>
      <c r="YK452" s="28"/>
      <c r="YL452" s="28"/>
      <c r="YM452" s="28"/>
      <c r="YN452" s="28"/>
      <c r="YO452" s="28"/>
      <c r="YP452" s="28"/>
      <c r="YQ452" s="28"/>
      <c r="YR452" s="28"/>
      <c r="YS452" s="28"/>
      <c r="YT452" s="28"/>
      <c r="YU452" s="28"/>
      <c r="YV452" s="28"/>
      <c r="YW452" s="28"/>
      <c r="YX452" s="28"/>
      <c r="YY452" s="28"/>
      <c r="YZ452" s="28"/>
      <c r="ZA452" s="28"/>
      <c r="ZB452" s="28"/>
      <c r="ZC452" s="28"/>
      <c r="ZD452" s="28"/>
      <c r="ZE452" s="28"/>
      <c r="ZF452" s="28"/>
      <c r="ZG452" s="28"/>
      <c r="ZH452" s="28"/>
      <c r="ZI452" s="28"/>
      <c r="ZJ452" s="28"/>
      <c r="ZK452" s="28"/>
      <c r="ZL452" s="28"/>
      <c r="ZM452" s="28"/>
      <c r="ZN452" s="28"/>
      <c r="ZO452" s="28"/>
      <c r="ZP452" s="28"/>
      <c r="ZQ452" s="28"/>
      <c r="ZR452" s="28"/>
      <c r="ZS452" s="28"/>
      <c r="ZT452" s="28"/>
      <c r="ZU452" s="28"/>
      <c r="ZV452" s="28"/>
      <c r="ZW452" s="28"/>
      <c r="ZX452" s="28"/>
      <c r="ZY452" s="28"/>
      <c r="ZZ452" s="28"/>
      <c r="AAA452" s="28"/>
      <c r="AAB452" s="28"/>
      <c r="AAC452" s="28"/>
      <c r="AAD452" s="28"/>
      <c r="AAE452" s="28"/>
      <c r="AAF452" s="28"/>
      <c r="AAG452" s="28"/>
      <c r="AAH452" s="28"/>
      <c r="AAI452" s="28"/>
      <c r="AAJ452" s="28"/>
      <c r="AAK452" s="28"/>
      <c r="AAL452" s="28"/>
      <c r="AAM452" s="28"/>
      <c r="AAN452" s="28"/>
      <c r="AAO452" s="28"/>
      <c r="AAP452" s="28"/>
      <c r="AAQ452" s="28"/>
      <c r="AAR452" s="28"/>
      <c r="AAS452" s="28"/>
      <c r="AAT452" s="28"/>
      <c r="AAU452" s="28"/>
      <c r="AAV452" s="28"/>
      <c r="AAW452" s="28"/>
      <c r="AAX452" s="28"/>
      <c r="AAY452" s="28"/>
      <c r="AAZ452" s="28"/>
      <c r="ABA452" s="28"/>
      <c r="ABB452" s="28"/>
      <c r="ABC452" s="28"/>
      <c r="ABD452" s="28"/>
      <c r="ABE452" s="28"/>
      <c r="ABF452" s="28"/>
      <c r="ABG452" s="28"/>
      <c r="ABH452" s="28"/>
      <c r="ABI452" s="28"/>
      <c r="ABJ452" s="28"/>
      <c r="ABK452" s="28"/>
      <c r="ABL452" s="28"/>
      <c r="ABM452" s="28"/>
      <c r="ABN452" s="28"/>
      <c r="ABO452" s="28"/>
      <c r="ABP452" s="28"/>
      <c r="ABQ452" s="28"/>
      <c r="ABR452" s="28"/>
      <c r="ABS452" s="28"/>
      <c r="ABT452" s="28"/>
      <c r="ABU452" s="28"/>
      <c r="ABV452" s="28"/>
      <c r="ABW452" s="28"/>
      <c r="ABX452" s="28"/>
      <c r="ABY452" s="28"/>
      <c r="ABZ452" s="28"/>
      <c r="ACA452" s="28"/>
      <c r="ACB452" s="28"/>
      <c r="ACC452" s="28"/>
      <c r="ACD452" s="28"/>
      <c r="ACE452" s="28"/>
      <c r="ACF452" s="28"/>
      <c r="ACG452" s="28"/>
      <c r="ACH452" s="28"/>
      <c r="ACI452" s="28"/>
      <c r="ACJ452" s="28"/>
      <c r="ACK452" s="28"/>
      <c r="ACL452" s="28"/>
      <c r="ACM452" s="28"/>
      <c r="ACN452" s="28"/>
      <c r="ACO452" s="28"/>
      <c r="ACP452" s="28"/>
      <c r="ACQ452" s="28"/>
      <c r="ACR452" s="28"/>
      <c r="ACS452" s="28"/>
      <c r="ACT452" s="28"/>
      <c r="ACU452" s="28"/>
      <c r="ACV452" s="28"/>
      <c r="ACW452" s="28"/>
      <c r="ACX452" s="28"/>
      <c r="ACY452" s="28"/>
      <c r="ACZ452" s="28"/>
      <c r="ADA452" s="28"/>
      <c r="ADB452" s="28"/>
      <c r="ADC452" s="28"/>
      <c r="ADD452" s="28"/>
      <c r="ADE452" s="28"/>
      <c r="ADF452" s="28"/>
      <c r="ADG452" s="28"/>
      <c r="ADH452" s="28"/>
      <c r="ADI452" s="28"/>
      <c r="ADJ452" s="28"/>
      <c r="ADK452" s="28"/>
      <c r="ADL452" s="28"/>
      <c r="ADM452" s="28"/>
      <c r="ADN452" s="28"/>
      <c r="ADO452" s="28"/>
      <c r="ADP452" s="28"/>
      <c r="ADQ452" s="28"/>
      <c r="ADR452" s="28"/>
      <c r="ADS452" s="28"/>
      <c r="ADT452" s="28"/>
      <c r="ADU452" s="28"/>
      <c r="ADV452" s="28"/>
      <c r="ADW452" s="28"/>
      <c r="ADX452" s="28"/>
      <c r="ADY452" s="28"/>
      <c r="ADZ452" s="28"/>
      <c r="AEA452" s="28"/>
      <c r="AEB452" s="28"/>
      <c r="AEC452" s="28"/>
      <c r="AED452" s="28"/>
      <c r="AEE452" s="28"/>
      <c r="AEF452" s="28"/>
      <c r="AEG452" s="28"/>
      <c r="AEH452" s="28"/>
      <c r="AEI452" s="28"/>
      <c r="AEJ452" s="28"/>
      <c r="AEK452" s="28"/>
      <c r="AEL452" s="28"/>
      <c r="AEM452" s="28"/>
      <c r="AEN452" s="28"/>
      <c r="AEO452" s="28"/>
      <c r="AEP452" s="28"/>
      <c r="AEQ452" s="28"/>
      <c r="AER452" s="28"/>
      <c r="AES452" s="28"/>
      <c r="AET452" s="28"/>
      <c r="AEU452" s="28"/>
      <c r="AEV452" s="28"/>
      <c r="AEW452" s="28"/>
      <c r="AEX452" s="28"/>
      <c r="AEY452" s="28"/>
      <c r="AEZ452" s="28"/>
      <c r="AFA452" s="28"/>
      <c r="AFB452" s="28"/>
      <c r="AFC452" s="28"/>
      <c r="AFD452" s="28"/>
      <c r="AFE452" s="28"/>
      <c r="AFF452" s="28"/>
      <c r="AFG452" s="28"/>
      <c r="AFH452" s="28"/>
      <c r="AFI452" s="28"/>
      <c r="AFJ452" s="28"/>
      <c r="AFK452" s="28"/>
      <c r="AFL452" s="28"/>
      <c r="AFM452" s="28"/>
      <c r="AFN452" s="28"/>
      <c r="AFO452" s="28"/>
      <c r="AFP452" s="28"/>
      <c r="AFQ452" s="28"/>
      <c r="AFR452" s="28"/>
      <c r="AFS452" s="28"/>
      <c r="AFT452" s="28"/>
      <c r="AFU452" s="28"/>
      <c r="AFV452" s="28"/>
      <c r="AFW452" s="28"/>
      <c r="AFX452" s="28"/>
      <c r="AFY452" s="28"/>
      <c r="AFZ452" s="28"/>
      <c r="AGA452" s="28"/>
      <c r="AGB452" s="28"/>
      <c r="AGC452" s="28"/>
      <c r="AGD452" s="28"/>
      <c r="AGE452" s="28"/>
      <c r="AGF452" s="28"/>
      <c r="AGG452" s="28"/>
      <c r="AGH452" s="28"/>
      <c r="AGI452" s="28"/>
      <c r="AGJ452" s="28"/>
      <c r="AGK452" s="28"/>
      <c r="AGL452" s="28"/>
      <c r="AGM452" s="28"/>
      <c r="AGN452" s="28"/>
      <c r="AGO452" s="28"/>
      <c r="AGP452" s="28"/>
      <c r="AGQ452" s="28"/>
      <c r="AGR452" s="28"/>
    </row>
    <row r="453" spans="3:876" ht="14.45" customHeight="1" x14ac:dyDescent="0.2">
      <c r="C453" s="5" t="s">
        <v>646</v>
      </c>
      <c r="L453" s="66"/>
      <c r="P453" s="8"/>
      <c r="Q453" s="8"/>
      <c r="R453" s="8"/>
      <c r="S453" s="8"/>
      <c r="U453" s="5"/>
      <c r="V453" s="100"/>
      <c r="W453" s="102"/>
      <c r="X453" s="75"/>
      <c r="Y453" s="75"/>
      <c r="Z453" s="78"/>
      <c r="AA453" s="78"/>
      <c r="AB453" s="75"/>
      <c r="AC453" s="78"/>
      <c r="AD453" s="78"/>
      <c r="AF453" s="10"/>
      <c r="AG453" s="10"/>
      <c r="AH453" s="10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  <c r="EQ453" s="28"/>
      <c r="ER453" s="28"/>
      <c r="ES453" s="28"/>
      <c r="ET453" s="28"/>
      <c r="EU453" s="28"/>
      <c r="EV453" s="28"/>
      <c r="EW453" s="28"/>
      <c r="EX453" s="28"/>
      <c r="EY453" s="28"/>
      <c r="EZ453" s="28"/>
      <c r="FA453" s="28"/>
      <c r="FB453" s="28"/>
      <c r="FC453" s="28"/>
      <c r="FD453" s="28"/>
      <c r="FE453" s="28"/>
      <c r="FF453" s="28"/>
      <c r="FG453" s="28"/>
      <c r="FH453" s="28"/>
      <c r="FI453" s="28"/>
      <c r="FJ453" s="28"/>
      <c r="FK453" s="28"/>
      <c r="FL453" s="28"/>
      <c r="FM453" s="28"/>
      <c r="FN453" s="28"/>
      <c r="FO453" s="28"/>
      <c r="FP453" s="28"/>
      <c r="FQ453" s="28"/>
      <c r="FR453" s="28"/>
      <c r="FS453" s="28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  <c r="GD453" s="28"/>
      <c r="GE453" s="28"/>
      <c r="GF453" s="28"/>
      <c r="GG453" s="28"/>
      <c r="GH453" s="28"/>
      <c r="GI453" s="28"/>
      <c r="GJ453" s="28"/>
      <c r="GK453" s="28"/>
      <c r="GL453" s="28"/>
      <c r="GM453" s="28"/>
      <c r="GN453" s="28"/>
      <c r="GO453" s="28"/>
      <c r="GP453" s="28"/>
      <c r="GQ453" s="28"/>
      <c r="GR453" s="28"/>
      <c r="GS453" s="28"/>
      <c r="GT453" s="28"/>
      <c r="GU453" s="28"/>
      <c r="GV453" s="28"/>
      <c r="GW453" s="28"/>
      <c r="GX453" s="28"/>
      <c r="GY453" s="28"/>
      <c r="GZ453" s="28"/>
      <c r="HA453" s="28"/>
      <c r="HB453" s="28"/>
      <c r="HC453" s="28"/>
      <c r="HD453" s="28"/>
      <c r="HE453" s="28"/>
      <c r="HF453" s="28"/>
      <c r="HG453" s="28"/>
      <c r="HH453" s="28"/>
      <c r="HI453" s="28"/>
      <c r="HJ453" s="28"/>
      <c r="HK453" s="28"/>
      <c r="HL453" s="28"/>
      <c r="HM453" s="28"/>
      <c r="HN453" s="28"/>
      <c r="HO453" s="28"/>
      <c r="HP453" s="28"/>
      <c r="HQ453" s="28"/>
      <c r="HR453" s="28"/>
      <c r="HS453" s="28"/>
      <c r="HT453" s="28"/>
      <c r="HU453" s="28"/>
      <c r="HV453" s="28"/>
      <c r="HW453" s="28"/>
      <c r="HX453" s="28"/>
      <c r="HY453" s="28"/>
      <c r="HZ453" s="28"/>
      <c r="IA453" s="28"/>
      <c r="IB453" s="28"/>
      <c r="IC453" s="28"/>
      <c r="ID453" s="28"/>
      <c r="IE453" s="28"/>
      <c r="IF453" s="28"/>
      <c r="IG453" s="28"/>
      <c r="IH453" s="28"/>
      <c r="II453" s="28"/>
      <c r="IJ453" s="28"/>
      <c r="IK453" s="28"/>
      <c r="IL453" s="28"/>
      <c r="IM453" s="28"/>
      <c r="IN453" s="28"/>
      <c r="IO453" s="28"/>
      <c r="IP453" s="28"/>
      <c r="IQ453" s="28"/>
      <c r="IR453" s="28"/>
      <c r="IS453" s="28"/>
      <c r="IT453" s="28"/>
      <c r="IU453" s="28"/>
      <c r="IV453" s="28"/>
      <c r="IW453" s="28"/>
      <c r="IX453" s="28"/>
      <c r="IY453" s="28"/>
      <c r="IZ453" s="28"/>
      <c r="JA453" s="28"/>
      <c r="JB453" s="28"/>
      <c r="JC453" s="28"/>
      <c r="JD453" s="28"/>
      <c r="JE453" s="28"/>
      <c r="JF453" s="28"/>
      <c r="JG453" s="28"/>
      <c r="JH453" s="28"/>
      <c r="JI453" s="28"/>
      <c r="JJ453" s="28"/>
      <c r="JK453" s="28"/>
      <c r="JL453" s="28"/>
      <c r="JM453" s="28"/>
      <c r="JN453" s="28"/>
      <c r="JO453" s="28"/>
      <c r="JP453" s="28"/>
      <c r="JQ453" s="28"/>
      <c r="JR453" s="28"/>
      <c r="JS453" s="28"/>
      <c r="JT453" s="28"/>
      <c r="JU453" s="28"/>
      <c r="JV453" s="28"/>
      <c r="JW453" s="28"/>
      <c r="JX453" s="28"/>
      <c r="JY453" s="28"/>
      <c r="JZ453" s="28"/>
      <c r="KA453" s="28"/>
      <c r="KB453" s="28"/>
      <c r="KC453" s="28"/>
      <c r="KD453" s="28"/>
      <c r="KE453" s="28"/>
      <c r="KF453" s="28"/>
      <c r="KG453" s="28"/>
      <c r="KH453" s="28"/>
      <c r="KI453" s="28"/>
      <c r="KJ453" s="28"/>
      <c r="KK453" s="28"/>
      <c r="KL453" s="28"/>
      <c r="KM453" s="28"/>
      <c r="KN453" s="28"/>
      <c r="KO453" s="28"/>
      <c r="KP453" s="28"/>
      <c r="KQ453" s="28"/>
      <c r="KR453" s="28"/>
      <c r="KS453" s="28"/>
      <c r="KT453" s="28"/>
      <c r="KU453" s="28"/>
      <c r="KV453" s="28"/>
      <c r="KW453" s="28"/>
      <c r="KX453" s="28"/>
      <c r="KY453" s="28"/>
      <c r="KZ453" s="28"/>
      <c r="LA453" s="28"/>
      <c r="LB453" s="28"/>
      <c r="LC453" s="28"/>
      <c r="LD453" s="28"/>
      <c r="LE453" s="28"/>
      <c r="LF453" s="28"/>
      <c r="LG453" s="28"/>
      <c r="LH453" s="28"/>
      <c r="LI453" s="28"/>
      <c r="LJ453" s="28"/>
      <c r="LK453" s="28"/>
      <c r="LL453" s="28"/>
      <c r="LM453" s="28"/>
      <c r="LN453" s="28"/>
      <c r="LO453" s="28"/>
      <c r="LP453" s="28"/>
      <c r="LQ453" s="28"/>
      <c r="LR453" s="28"/>
      <c r="LS453" s="28"/>
      <c r="LT453" s="28"/>
      <c r="LU453" s="28"/>
      <c r="LV453" s="28"/>
      <c r="LW453" s="28"/>
      <c r="LX453" s="28"/>
      <c r="LY453" s="28"/>
      <c r="LZ453" s="28"/>
      <c r="MA453" s="28"/>
      <c r="MB453" s="28"/>
      <c r="MC453" s="28"/>
      <c r="MD453" s="28"/>
      <c r="ME453" s="28"/>
      <c r="MF453" s="28"/>
      <c r="MG453" s="28"/>
      <c r="MH453" s="28"/>
      <c r="MI453" s="28"/>
      <c r="MJ453" s="28"/>
      <c r="MK453" s="28"/>
      <c r="ML453" s="28"/>
      <c r="MM453" s="28"/>
      <c r="MN453" s="28"/>
      <c r="MO453" s="28"/>
      <c r="MP453" s="28"/>
      <c r="MQ453" s="28"/>
      <c r="MR453" s="28"/>
      <c r="MS453" s="28"/>
      <c r="MT453" s="28"/>
      <c r="MU453" s="28"/>
      <c r="MV453" s="28"/>
      <c r="MW453" s="28"/>
      <c r="MX453" s="28"/>
      <c r="MY453" s="28"/>
      <c r="MZ453" s="28"/>
      <c r="NA453" s="28"/>
      <c r="NB453" s="28"/>
      <c r="NC453" s="28"/>
      <c r="ND453" s="28"/>
      <c r="NE453" s="28"/>
      <c r="NF453" s="28"/>
      <c r="NG453" s="28"/>
      <c r="NH453" s="28"/>
      <c r="NI453" s="28"/>
      <c r="NJ453" s="28"/>
      <c r="NK453" s="28"/>
      <c r="NL453" s="28"/>
      <c r="NM453" s="28"/>
      <c r="NN453" s="28"/>
      <c r="NO453" s="28"/>
      <c r="NP453" s="28"/>
      <c r="NQ453" s="28"/>
      <c r="NR453" s="28"/>
      <c r="NS453" s="28"/>
      <c r="NT453" s="28"/>
      <c r="NU453" s="28"/>
      <c r="NV453" s="28"/>
      <c r="NW453" s="28"/>
      <c r="NX453" s="28"/>
      <c r="NY453" s="28"/>
      <c r="NZ453" s="28"/>
      <c r="OA453" s="28"/>
      <c r="OB453" s="28"/>
      <c r="OC453" s="28"/>
      <c r="OD453" s="28"/>
      <c r="OE453" s="28"/>
      <c r="OF453" s="28"/>
      <c r="OG453" s="28"/>
      <c r="OH453" s="28"/>
      <c r="OI453" s="28"/>
      <c r="OJ453" s="28"/>
      <c r="OK453" s="28"/>
      <c r="OL453" s="28"/>
      <c r="OM453" s="28"/>
      <c r="ON453" s="28"/>
      <c r="OO453" s="28"/>
      <c r="OP453" s="28"/>
      <c r="OQ453" s="28"/>
      <c r="OR453" s="28"/>
      <c r="OS453" s="28"/>
      <c r="OT453" s="28"/>
      <c r="OU453" s="28"/>
      <c r="OV453" s="28"/>
      <c r="OW453" s="28"/>
      <c r="OX453" s="28"/>
      <c r="OY453" s="28"/>
      <c r="OZ453" s="28"/>
      <c r="PA453" s="28"/>
      <c r="PB453" s="28"/>
      <c r="PC453" s="28"/>
      <c r="PD453" s="28"/>
      <c r="PE453" s="28"/>
      <c r="PF453" s="28"/>
      <c r="PG453" s="28"/>
      <c r="PH453" s="28"/>
      <c r="PI453" s="28"/>
      <c r="PJ453" s="28"/>
      <c r="PK453" s="28"/>
      <c r="PL453" s="28"/>
      <c r="PM453" s="28"/>
      <c r="PN453" s="28"/>
      <c r="PO453" s="28"/>
      <c r="PP453" s="28"/>
      <c r="PQ453" s="28"/>
      <c r="PR453" s="28"/>
      <c r="PS453" s="28"/>
      <c r="PT453" s="28"/>
      <c r="PU453" s="28"/>
      <c r="PV453" s="28"/>
      <c r="PW453" s="28"/>
      <c r="PX453" s="28"/>
      <c r="PY453" s="28"/>
      <c r="PZ453" s="28"/>
      <c r="QA453" s="28"/>
      <c r="QB453" s="28"/>
      <c r="QC453" s="28"/>
      <c r="QD453" s="28"/>
      <c r="QE453" s="28"/>
      <c r="QF453" s="28"/>
      <c r="QG453" s="28"/>
      <c r="QH453" s="28"/>
      <c r="QI453" s="28"/>
      <c r="QJ453" s="28"/>
      <c r="QK453" s="28"/>
      <c r="QL453" s="28"/>
      <c r="QM453" s="28"/>
      <c r="QN453" s="28"/>
      <c r="QO453" s="28"/>
      <c r="QP453" s="28"/>
      <c r="QQ453" s="28"/>
      <c r="QR453" s="28"/>
      <c r="QS453" s="28"/>
      <c r="QT453" s="28"/>
      <c r="QU453" s="28"/>
      <c r="QV453" s="28"/>
      <c r="QW453" s="28"/>
      <c r="QX453" s="28"/>
      <c r="QY453" s="28"/>
      <c r="QZ453" s="28"/>
      <c r="RA453" s="28"/>
      <c r="RB453" s="28"/>
      <c r="RC453" s="28"/>
      <c r="RD453" s="28"/>
      <c r="RE453" s="28"/>
      <c r="RF453" s="28"/>
      <c r="RG453" s="28"/>
      <c r="RH453" s="28"/>
      <c r="RI453" s="28"/>
      <c r="RJ453" s="28"/>
      <c r="RK453" s="28"/>
      <c r="RL453" s="28"/>
      <c r="RM453" s="28"/>
      <c r="RN453" s="28"/>
      <c r="RO453" s="28"/>
      <c r="RP453" s="28"/>
      <c r="RQ453" s="28"/>
      <c r="RR453" s="28"/>
      <c r="RS453" s="28"/>
      <c r="RT453" s="28"/>
      <c r="RU453" s="28"/>
      <c r="RV453" s="28"/>
      <c r="RW453" s="28"/>
      <c r="RX453" s="28"/>
      <c r="RY453" s="28"/>
      <c r="RZ453" s="28"/>
      <c r="SA453" s="28"/>
      <c r="SB453" s="28"/>
      <c r="SC453" s="28"/>
      <c r="SD453" s="28"/>
      <c r="SE453" s="28"/>
      <c r="SF453" s="28"/>
      <c r="SG453" s="28"/>
      <c r="SH453" s="28"/>
      <c r="SI453" s="28"/>
      <c r="SJ453" s="28"/>
      <c r="SK453" s="28"/>
      <c r="SL453" s="28"/>
      <c r="SM453" s="28"/>
      <c r="SN453" s="28"/>
      <c r="SO453" s="28"/>
      <c r="SP453" s="28"/>
      <c r="SQ453" s="28"/>
      <c r="SR453" s="28"/>
      <c r="SS453" s="28"/>
      <c r="ST453" s="28"/>
      <c r="SU453" s="28"/>
      <c r="SV453" s="28"/>
      <c r="SW453" s="28"/>
      <c r="SX453" s="28"/>
      <c r="SY453" s="28"/>
      <c r="SZ453" s="28"/>
      <c r="TA453" s="28"/>
      <c r="TB453" s="28"/>
      <c r="TC453" s="28"/>
      <c r="TD453" s="28"/>
      <c r="TE453" s="28"/>
      <c r="TF453" s="28"/>
      <c r="TG453" s="28"/>
      <c r="TH453" s="28"/>
      <c r="TI453" s="28"/>
      <c r="TJ453" s="28"/>
      <c r="TK453" s="28"/>
      <c r="TL453" s="28"/>
      <c r="TM453" s="28"/>
      <c r="TN453" s="28"/>
      <c r="TO453" s="28"/>
      <c r="TP453" s="28"/>
      <c r="TQ453" s="28"/>
      <c r="TR453" s="28"/>
      <c r="TS453" s="28"/>
      <c r="TT453" s="28"/>
      <c r="TU453" s="28"/>
      <c r="TV453" s="28"/>
      <c r="TW453" s="28"/>
      <c r="TX453" s="28"/>
      <c r="TY453" s="28"/>
      <c r="TZ453" s="28"/>
      <c r="UA453" s="28"/>
      <c r="UB453" s="28"/>
      <c r="UC453" s="28"/>
      <c r="UD453" s="28"/>
      <c r="UE453" s="28"/>
      <c r="UF453" s="28"/>
      <c r="UG453" s="28"/>
      <c r="UH453" s="28"/>
      <c r="UI453" s="28"/>
      <c r="UJ453" s="28"/>
      <c r="UK453" s="28"/>
      <c r="UL453" s="28"/>
      <c r="UM453" s="28"/>
      <c r="UN453" s="28"/>
      <c r="UO453" s="28"/>
      <c r="UP453" s="28"/>
      <c r="UQ453" s="28"/>
      <c r="UR453" s="28"/>
      <c r="US453" s="28"/>
      <c r="UT453" s="28"/>
      <c r="UU453" s="28"/>
      <c r="UV453" s="28"/>
      <c r="UW453" s="28"/>
      <c r="UX453" s="28"/>
      <c r="UY453" s="28"/>
      <c r="UZ453" s="28"/>
      <c r="VA453" s="28"/>
      <c r="VB453" s="28"/>
      <c r="VC453" s="28"/>
      <c r="VD453" s="28"/>
      <c r="VE453" s="28"/>
      <c r="VF453" s="28"/>
      <c r="VG453" s="28"/>
      <c r="VH453" s="28"/>
      <c r="VI453" s="28"/>
      <c r="VJ453" s="28"/>
      <c r="VK453" s="28"/>
      <c r="VL453" s="28"/>
      <c r="VM453" s="28"/>
      <c r="VN453" s="28"/>
      <c r="VO453" s="28"/>
      <c r="VP453" s="28"/>
      <c r="VQ453" s="28"/>
      <c r="VR453" s="28"/>
      <c r="VS453" s="28"/>
      <c r="VT453" s="28"/>
      <c r="VU453" s="28"/>
      <c r="VV453" s="28"/>
      <c r="VW453" s="28"/>
      <c r="VX453" s="28"/>
      <c r="VY453" s="28"/>
      <c r="VZ453" s="28"/>
      <c r="WA453" s="28"/>
      <c r="WB453" s="28"/>
      <c r="WC453" s="28"/>
      <c r="WD453" s="28"/>
      <c r="WE453" s="28"/>
      <c r="WF453" s="28"/>
      <c r="WG453" s="28"/>
      <c r="WH453" s="28"/>
      <c r="WI453" s="28"/>
      <c r="WJ453" s="28"/>
      <c r="WK453" s="28"/>
      <c r="WL453" s="28"/>
      <c r="WM453" s="28"/>
      <c r="WN453" s="28"/>
      <c r="WO453" s="28"/>
      <c r="WP453" s="28"/>
      <c r="WQ453" s="28"/>
      <c r="WR453" s="28"/>
      <c r="WS453" s="28"/>
      <c r="WT453" s="28"/>
      <c r="WU453" s="28"/>
      <c r="WV453" s="28"/>
      <c r="WW453" s="28"/>
      <c r="WX453" s="28"/>
      <c r="WY453" s="28"/>
      <c r="WZ453" s="28"/>
      <c r="XA453" s="28"/>
      <c r="XB453" s="28"/>
      <c r="XC453" s="28"/>
      <c r="XD453" s="28"/>
      <c r="XE453" s="28"/>
      <c r="XF453" s="28"/>
      <c r="XG453" s="28"/>
      <c r="XH453" s="28"/>
      <c r="XI453" s="28"/>
      <c r="XJ453" s="28"/>
      <c r="XK453" s="28"/>
      <c r="XL453" s="28"/>
      <c r="XM453" s="28"/>
      <c r="XN453" s="28"/>
      <c r="XO453" s="28"/>
      <c r="XP453" s="28"/>
      <c r="XQ453" s="28"/>
      <c r="XR453" s="28"/>
      <c r="XS453" s="28"/>
      <c r="XT453" s="28"/>
      <c r="XU453" s="28"/>
      <c r="XV453" s="28"/>
      <c r="XW453" s="28"/>
      <c r="XX453" s="28"/>
      <c r="XY453" s="28"/>
      <c r="XZ453" s="28"/>
      <c r="YA453" s="28"/>
      <c r="YB453" s="28"/>
      <c r="YC453" s="28"/>
      <c r="YD453" s="28"/>
      <c r="YE453" s="28"/>
      <c r="YF453" s="28"/>
      <c r="YG453" s="28"/>
      <c r="YH453" s="28"/>
      <c r="YI453" s="28"/>
      <c r="YJ453" s="28"/>
      <c r="YK453" s="28"/>
      <c r="YL453" s="28"/>
      <c r="YM453" s="28"/>
      <c r="YN453" s="28"/>
      <c r="YO453" s="28"/>
      <c r="YP453" s="28"/>
      <c r="YQ453" s="28"/>
      <c r="YR453" s="28"/>
      <c r="YS453" s="28"/>
      <c r="YT453" s="28"/>
      <c r="YU453" s="28"/>
      <c r="YV453" s="28"/>
      <c r="YW453" s="28"/>
      <c r="YX453" s="28"/>
      <c r="YY453" s="28"/>
      <c r="YZ453" s="28"/>
      <c r="ZA453" s="28"/>
      <c r="ZB453" s="28"/>
      <c r="ZC453" s="28"/>
      <c r="ZD453" s="28"/>
      <c r="ZE453" s="28"/>
      <c r="ZF453" s="28"/>
      <c r="ZG453" s="28"/>
      <c r="ZH453" s="28"/>
      <c r="ZI453" s="28"/>
      <c r="ZJ453" s="28"/>
      <c r="ZK453" s="28"/>
      <c r="ZL453" s="28"/>
      <c r="ZM453" s="28"/>
      <c r="ZN453" s="28"/>
      <c r="ZO453" s="28"/>
      <c r="ZP453" s="28"/>
      <c r="ZQ453" s="28"/>
      <c r="ZR453" s="28"/>
      <c r="ZS453" s="28"/>
      <c r="ZT453" s="28"/>
      <c r="ZU453" s="28"/>
      <c r="ZV453" s="28"/>
      <c r="ZW453" s="28"/>
      <c r="ZX453" s="28"/>
      <c r="ZY453" s="28"/>
      <c r="ZZ453" s="28"/>
      <c r="AAA453" s="28"/>
      <c r="AAB453" s="28"/>
      <c r="AAC453" s="28"/>
      <c r="AAD453" s="28"/>
      <c r="AAE453" s="28"/>
      <c r="AAF453" s="28"/>
      <c r="AAG453" s="28"/>
      <c r="AAH453" s="28"/>
      <c r="AAI453" s="28"/>
      <c r="AAJ453" s="28"/>
      <c r="AAK453" s="28"/>
      <c r="AAL453" s="28"/>
      <c r="AAM453" s="28"/>
      <c r="AAN453" s="28"/>
      <c r="AAO453" s="28"/>
      <c r="AAP453" s="28"/>
      <c r="AAQ453" s="28"/>
      <c r="AAR453" s="28"/>
      <c r="AAS453" s="28"/>
      <c r="AAT453" s="28"/>
      <c r="AAU453" s="28"/>
      <c r="AAV453" s="28"/>
      <c r="AAW453" s="28"/>
      <c r="AAX453" s="28"/>
      <c r="AAY453" s="28"/>
      <c r="AAZ453" s="28"/>
      <c r="ABA453" s="28"/>
      <c r="ABB453" s="28"/>
      <c r="ABC453" s="28"/>
      <c r="ABD453" s="28"/>
      <c r="ABE453" s="28"/>
      <c r="ABF453" s="28"/>
      <c r="ABG453" s="28"/>
      <c r="ABH453" s="28"/>
      <c r="ABI453" s="28"/>
      <c r="ABJ453" s="28"/>
      <c r="ABK453" s="28"/>
      <c r="ABL453" s="28"/>
      <c r="ABM453" s="28"/>
      <c r="ABN453" s="28"/>
      <c r="ABO453" s="28"/>
      <c r="ABP453" s="28"/>
      <c r="ABQ453" s="28"/>
      <c r="ABR453" s="28"/>
      <c r="ABS453" s="28"/>
      <c r="ABT453" s="28"/>
      <c r="ABU453" s="28"/>
      <c r="ABV453" s="28"/>
      <c r="ABW453" s="28"/>
      <c r="ABX453" s="28"/>
      <c r="ABY453" s="28"/>
      <c r="ABZ453" s="28"/>
      <c r="ACA453" s="28"/>
      <c r="ACB453" s="28"/>
      <c r="ACC453" s="28"/>
      <c r="ACD453" s="28"/>
      <c r="ACE453" s="28"/>
      <c r="ACF453" s="28"/>
      <c r="ACG453" s="28"/>
      <c r="ACH453" s="28"/>
      <c r="ACI453" s="28"/>
      <c r="ACJ453" s="28"/>
      <c r="ACK453" s="28"/>
      <c r="ACL453" s="28"/>
      <c r="ACM453" s="28"/>
      <c r="ACN453" s="28"/>
      <c r="ACO453" s="28"/>
      <c r="ACP453" s="28"/>
      <c r="ACQ453" s="28"/>
      <c r="ACR453" s="28"/>
      <c r="ACS453" s="28"/>
      <c r="ACT453" s="28"/>
      <c r="ACU453" s="28"/>
      <c r="ACV453" s="28"/>
      <c r="ACW453" s="28"/>
      <c r="ACX453" s="28"/>
      <c r="ACY453" s="28"/>
      <c r="ACZ453" s="28"/>
      <c r="ADA453" s="28"/>
      <c r="ADB453" s="28"/>
      <c r="ADC453" s="28"/>
      <c r="ADD453" s="28"/>
      <c r="ADE453" s="28"/>
      <c r="ADF453" s="28"/>
      <c r="ADG453" s="28"/>
      <c r="ADH453" s="28"/>
      <c r="ADI453" s="28"/>
      <c r="ADJ453" s="28"/>
      <c r="ADK453" s="28"/>
      <c r="ADL453" s="28"/>
      <c r="ADM453" s="28"/>
      <c r="ADN453" s="28"/>
      <c r="ADO453" s="28"/>
      <c r="ADP453" s="28"/>
      <c r="ADQ453" s="28"/>
      <c r="ADR453" s="28"/>
      <c r="ADS453" s="28"/>
      <c r="ADT453" s="28"/>
      <c r="ADU453" s="28"/>
      <c r="ADV453" s="28"/>
      <c r="ADW453" s="28"/>
      <c r="ADX453" s="28"/>
      <c r="ADY453" s="28"/>
      <c r="ADZ453" s="28"/>
      <c r="AEA453" s="28"/>
      <c r="AEB453" s="28"/>
      <c r="AEC453" s="28"/>
      <c r="AED453" s="28"/>
      <c r="AEE453" s="28"/>
      <c r="AEF453" s="28"/>
      <c r="AEG453" s="28"/>
      <c r="AEH453" s="28"/>
      <c r="AEI453" s="28"/>
      <c r="AEJ453" s="28"/>
      <c r="AEK453" s="28"/>
      <c r="AEL453" s="28"/>
      <c r="AEM453" s="28"/>
      <c r="AEN453" s="28"/>
      <c r="AEO453" s="28"/>
      <c r="AEP453" s="28"/>
      <c r="AEQ453" s="28"/>
      <c r="AER453" s="28"/>
      <c r="AES453" s="28"/>
      <c r="AET453" s="28"/>
      <c r="AEU453" s="28"/>
      <c r="AEV453" s="28"/>
      <c r="AEW453" s="28"/>
      <c r="AEX453" s="28"/>
      <c r="AEY453" s="28"/>
      <c r="AEZ453" s="28"/>
      <c r="AFA453" s="28"/>
      <c r="AFB453" s="28"/>
      <c r="AFC453" s="28"/>
      <c r="AFD453" s="28"/>
      <c r="AFE453" s="28"/>
      <c r="AFF453" s="28"/>
      <c r="AFG453" s="28"/>
      <c r="AFH453" s="28"/>
      <c r="AFI453" s="28"/>
      <c r="AFJ453" s="28"/>
      <c r="AFK453" s="28"/>
      <c r="AFL453" s="28"/>
      <c r="AFM453" s="28"/>
      <c r="AFN453" s="28"/>
      <c r="AFO453" s="28"/>
      <c r="AFP453" s="28"/>
      <c r="AFQ453" s="28"/>
      <c r="AFR453" s="28"/>
      <c r="AFS453" s="28"/>
      <c r="AFT453" s="28"/>
      <c r="AFU453" s="28"/>
      <c r="AFV453" s="28"/>
      <c r="AFW453" s="28"/>
      <c r="AFX453" s="28"/>
      <c r="AFY453" s="28"/>
      <c r="AFZ453" s="28"/>
      <c r="AGA453" s="28"/>
      <c r="AGB453" s="28"/>
      <c r="AGC453" s="28"/>
      <c r="AGD453" s="28"/>
      <c r="AGE453" s="28"/>
      <c r="AGF453" s="28"/>
      <c r="AGG453" s="28"/>
      <c r="AGH453" s="28"/>
      <c r="AGI453" s="28"/>
      <c r="AGJ453" s="28"/>
      <c r="AGK453" s="28"/>
      <c r="AGL453" s="28"/>
      <c r="AGM453" s="28"/>
      <c r="AGN453" s="28"/>
      <c r="AGO453" s="28"/>
      <c r="AGP453" s="28"/>
      <c r="AGQ453" s="28"/>
      <c r="AGR453" s="28"/>
    </row>
    <row r="454" spans="3:876" ht="14.45" customHeight="1" x14ac:dyDescent="0.2">
      <c r="C454" s="31" t="s">
        <v>1418</v>
      </c>
      <c r="L454" s="66"/>
      <c r="O454" s="143"/>
      <c r="P454" s="14"/>
      <c r="Q454" s="14"/>
      <c r="R454" s="14"/>
      <c r="S454" s="14"/>
      <c r="U454" s="5"/>
      <c r="V454" s="101"/>
      <c r="W454" s="102"/>
      <c r="X454" s="75"/>
      <c r="Y454" s="75"/>
      <c r="Z454" s="79"/>
      <c r="AA454" s="79"/>
      <c r="AB454" s="80"/>
      <c r="AC454" s="79"/>
      <c r="AD454" s="79"/>
      <c r="AF454" s="10"/>
      <c r="AG454" s="10"/>
      <c r="AH454" s="10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28"/>
      <c r="EI454" s="28"/>
      <c r="EJ454" s="28"/>
      <c r="EK454" s="28"/>
      <c r="EL454" s="28"/>
      <c r="EM454" s="28"/>
      <c r="EN454" s="28"/>
      <c r="EO454" s="28"/>
      <c r="EP454" s="28"/>
      <c r="EQ454" s="28"/>
      <c r="ER454" s="28"/>
      <c r="ES454" s="28"/>
      <c r="ET454" s="28"/>
      <c r="EU454" s="28"/>
      <c r="EV454" s="28"/>
      <c r="EW454" s="28"/>
      <c r="EX454" s="28"/>
      <c r="EY454" s="28"/>
      <c r="EZ454" s="28"/>
      <c r="FA454" s="28"/>
      <c r="FB454" s="28"/>
      <c r="FC454" s="28"/>
      <c r="FD454" s="28"/>
      <c r="FE454" s="28"/>
      <c r="FF454" s="28"/>
      <c r="FG454" s="28"/>
      <c r="FH454" s="28"/>
      <c r="FI454" s="28"/>
      <c r="FJ454" s="28"/>
      <c r="FK454" s="28"/>
      <c r="FL454" s="28"/>
      <c r="FM454" s="28"/>
      <c r="FN454" s="28"/>
      <c r="FO454" s="28"/>
      <c r="FP454" s="28"/>
      <c r="FQ454" s="28"/>
      <c r="FR454" s="28"/>
      <c r="FS454" s="28"/>
      <c r="FT454" s="28"/>
      <c r="FU454" s="28"/>
      <c r="FV454" s="28"/>
      <c r="FW454" s="28"/>
      <c r="FX454" s="28"/>
      <c r="FY454" s="28"/>
      <c r="FZ454" s="28"/>
      <c r="GA454" s="28"/>
      <c r="GB454" s="28"/>
      <c r="GC454" s="28"/>
      <c r="GD454" s="28"/>
      <c r="GE454" s="28"/>
      <c r="GF454" s="28"/>
      <c r="GG454" s="28"/>
      <c r="GH454" s="28"/>
      <c r="GI454" s="28"/>
      <c r="GJ454" s="28"/>
      <c r="GK454" s="28"/>
      <c r="GL454" s="28"/>
      <c r="GM454" s="28"/>
      <c r="GN454" s="28"/>
      <c r="GO454" s="28"/>
      <c r="GP454" s="28"/>
      <c r="GQ454" s="28"/>
      <c r="GR454" s="28"/>
      <c r="GS454" s="28"/>
      <c r="GT454" s="28"/>
      <c r="GU454" s="28"/>
      <c r="GV454" s="28"/>
      <c r="GW454" s="28"/>
      <c r="GX454" s="28"/>
      <c r="GY454" s="28"/>
      <c r="GZ454" s="28"/>
      <c r="HA454" s="28"/>
      <c r="HB454" s="28"/>
      <c r="HC454" s="28"/>
      <c r="HD454" s="28"/>
      <c r="HE454" s="28"/>
      <c r="HF454" s="28"/>
      <c r="HG454" s="28"/>
      <c r="HH454" s="28"/>
      <c r="HI454" s="28"/>
      <c r="HJ454" s="28"/>
      <c r="HK454" s="28"/>
      <c r="HL454" s="28"/>
      <c r="HM454" s="28"/>
      <c r="HN454" s="28"/>
      <c r="HO454" s="28"/>
      <c r="HP454" s="28"/>
      <c r="HQ454" s="28"/>
      <c r="HR454" s="28"/>
      <c r="HS454" s="28"/>
      <c r="HT454" s="28"/>
      <c r="HU454" s="28"/>
      <c r="HV454" s="28"/>
      <c r="HW454" s="28"/>
      <c r="HX454" s="28"/>
      <c r="HY454" s="28"/>
      <c r="HZ454" s="28"/>
      <c r="IA454" s="28"/>
      <c r="IB454" s="28"/>
      <c r="IC454" s="28"/>
      <c r="ID454" s="28"/>
      <c r="IE454" s="28"/>
      <c r="IF454" s="28"/>
      <c r="IG454" s="28"/>
      <c r="IH454" s="28"/>
      <c r="II454" s="28"/>
      <c r="IJ454" s="28"/>
      <c r="IK454" s="28"/>
      <c r="IL454" s="28"/>
      <c r="IM454" s="28"/>
      <c r="IN454" s="28"/>
      <c r="IO454" s="28"/>
      <c r="IP454" s="28"/>
      <c r="IQ454" s="28"/>
      <c r="IR454" s="28"/>
      <c r="IS454" s="28"/>
      <c r="IT454" s="28"/>
      <c r="IU454" s="28"/>
      <c r="IV454" s="28"/>
      <c r="IW454" s="28"/>
      <c r="IX454" s="28"/>
      <c r="IY454" s="28"/>
      <c r="IZ454" s="28"/>
      <c r="JA454" s="28"/>
      <c r="JB454" s="28"/>
      <c r="JC454" s="28"/>
      <c r="JD454" s="28"/>
      <c r="JE454" s="28"/>
      <c r="JF454" s="28"/>
      <c r="JG454" s="28"/>
      <c r="JH454" s="28"/>
      <c r="JI454" s="28"/>
      <c r="JJ454" s="28"/>
      <c r="JK454" s="28"/>
      <c r="JL454" s="28"/>
      <c r="JM454" s="28"/>
      <c r="JN454" s="28"/>
      <c r="JO454" s="28"/>
      <c r="JP454" s="28"/>
      <c r="JQ454" s="28"/>
      <c r="JR454" s="28"/>
      <c r="JS454" s="28"/>
      <c r="JT454" s="28"/>
      <c r="JU454" s="28"/>
      <c r="JV454" s="28"/>
      <c r="JW454" s="28"/>
      <c r="JX454" s="28"/>
      <c r="JY454" s="28"/>
      <c r="JZ454" s="28"/>
      <c r="KA454" s="28"/>
      <c r="KB454" s="28"/>
      <c r="KC454" s="28"/>
      <c r="KD454" s="28"/>
      <c r="KE454" s="28"/>
      <c r="KF454" s="28"/>
      <c r="KG454" s="28"/>
      <c r="KH454" s="28"/>
      <c r="KI454" s="28"/>
      <c r="KJ454" s="28"/>
      <c r="KK454" s="28"/>
      <c r="KL454" s="28"/>
      <c r="KM454" s="28"/>
      <c r="KN454" s="28"/>
      <c r="KO454" s="28"/>
      <c r="KP454" s="28"/>
      <c r="KQ454" s="28"/>
      <c r="KR454" s="28"/>
      <c r="KS454" s="28"/>
      <c r="KT454" s="28"/>
      <c r="KU454" s="28"/>
      <c r="KV454" s="28"/>
      <c r="KW454" s="28"/>
      <c r="KX454" s="28"/>
      <c r="KY454" s="28"/>
      <c r="KZ454" s="28"/>
      <c r="LA454" s="28"/>
      <c r="LB454" s="28"/>
      <c r="LC454" s="28"/>
      <c r="LD454" s="28"/>
      <c r="LE454" s="28"/>
      <c r="LF454" s="28"/>
      <c r="LG454" s="28"/>
      <c r="LH454" s="28"/>
      <c r="LI454" s="28"/>
      <c r="LJ454" s="28"/>
      <c r="LK454" s="28"/>
      <c r="LL454" s="28"/>
      <c r="LM454" s="28"/>
      <c r="LN454" s="28"/>
      <c r="LO454" s="28"/>
      <c r="LP454" s="28"/>
      <c r="LQ454" s="28"/>
      <c r="LR454" s="28"/>
      <c r="LS454" s="28"/>
      <c r="LT454" s="28"/>
      <c r="LU454" s="28"/>
      <c r="LV454" s="28"/>
      <c r="LW454" s="28"/>
      <c r="LX454" s="28"/>
      <c r="LY454" s="28"/>
      <c r="LZ454" s="28"/>
      <c r="MA454" s="28"/>
      <c r="MB454" s="28"/>
      <c r="MC454" s="28"/>
      <c r="MD454" s="28"/>
      <c r="ME454" s="28"/>
      <c r="MF454" s="28"/>
      <c r="MG454" s="28"/>
      <c r="MH454" s="28"/>
      <c r="MI454" s="28"/>
      <c r="MJ454" s="28"/>
      <c r="MK454" s="28"/>
      <c r="ML454" s="28"/>
      <c r="MM454" s="28"/>
      <c r="MN454" s="28"/>
      <c r="MO454" s="28"/>
      <c r="MP454" s="28"/>
      <c r="MQ454" s="28"/>
      <c r="MR454" s="28"/>
      <c r="MS454" s="28"/>
      <c r="MT454" s="28"/>
      <c r="MU454" s="28"/>
      <c r="MV454" s="28"/>
      <c r="MW454" s="28"/>
      <c r="MX454" s="28"/>
      <c r="MY454" s="28"/>
      <c r="MZ454" s="28"/>
      <c r="NA454" s="28"/>
      <c r="NB454" s="28"/>
      <c r="NC454" s="28"/>
      <c r="ND454" s="28"/>
      <c r="NE454" s="28"/>
      <c r="NF454" s="28"/>
      <c r="NG454" s="28"/>
      <c r="NH454" s="28"/>
      <c r="NI454" s="28"/>
      <c r="NJ454" s="28"/>
      <c r="NK454" s="28"/>
      <c r="NL454" s="28"/>
      <c r="NM454" s="28"/>
      <c r="NN454" s="28"/>
      <c r="NO454" s="28"/>
      <c r="NP454" s="28"/>
      <c r="NQ454" s="28"/>
      <c r="NR454" s="28"/>
      <c r="NS454" s="28"/>
      <c r="NT454" s="28"/>
      <c r="NU454" s="28"/>
      <c r="NV454" s="28"/>
      <c r="NW454" s="28"/>
      <c r="NX454" s="28"/>
      <c r="NY454" s="28"/>
      <c r="NZ454" s="28"/>
      <c r="OA454" s="28"/>
      <c r="OB454" s="28"/>
      <c r="OC454" s="28"/>
      <c r="OD454" s="28"/>
      <c r="OE454" s="28"/>
      <c r="OF454" s="28"/>
      <c r="OG454" s="28"/>
      <c r="OH454" s="28"/>
      <c r="OI454" s="28"/>
      <c r="OJ454" s="28"/>
      <c r="OK454" s="28"/>
      <c r="OL454" s="28"/>
      <c r="OM454" s="28"/>
      <c r="ON454" s="28"/>
      <c r="OO454" s="28"/>
      <c r="OP454" s="28"/>
      <c r="OQ454" s="28"/>
      <c r="OR454" s="28"/>
      <c r="OS454" s="28"/>
      <c r="OT454" s="28"/>
      <c r="OU454" s="28"/>
      <c r="OV454" s="28"/>
      <c r="OW454" s="28"/>
      <c r="OX454" s="28"/>
      <c r="OY454" s="28"/>
      <c r="OZ454" s="28"/>
      <c r="PA454" s="28"/>
      <c r="PB454" s="28"/>
      <c r="PC454" s="28"/>
      <c r="PD454" s="28"/>
      <c r="PE454" s="28"/>
      <c r="PF454" s="28"/>
      <c r="PG454" s="28"/>
      <c r="PH454" s="28"/>
      <c r="PI454" s="28"/>
      <c r="PJ454" s="28"/>
      <c r="PK454" s="28"/>
      <c r="PL454" s="28"/>
      <c r="PM454" s="28"/>
      <c r="PN454" s="28"/>
      <c r="PO454" s="28"/>
      <c r="PP454" s="28"/>
      <c r="PQ454" s="28"/>
      <c r="PR454" s="28"/>
      <c r="PS454" s="28"/>
      <c r="PT454" s="28"/>
      <c r="PU454" s="28"/>
      <c r="PV454" s="28"/>
      <c r="PW454" s="28"/>
      <c r="PX454" s="28"/>
      <c r="PY454" s="28"/>
      <c r="PZ454" s="28"/>
      <c r="QA454" s="28"/>
      <c r="QB454" s="28"/>
      <c r="QC454" s="28"/>
      <c r="QD454" s="28"/>
      <c r="QE454" s="28"/>
      <c r="QF454" s="28"/>
      <c r="QG454" s="28"/>
      <c r="QH454" s="28"/>
      <c r="QI454" s="28"/>
      <c r="QJ454" s="28"/>
      <c r="QK454" s="28"/>
      <c r="QL454" s="28"/>
      <c r="QM454" s="28"/>
      <c r="QN454" s="28"/>
      <c r="QO454" s="28"/>
      <c r="QP454" s="28"/>
      <c r="QQ454" s="28"/>
      <c r="QR454" s="28"/>
      <c r="QS454" s="28"/>
      <c r="QT454" s="28"/>
      <c r="QU454" s="28"/>
      <c r="QV454" s="28"/>
      <c r="QW454" s="28"/>
      <c r="QX454" s="28"/>
      <c r="QY454" s="28"/>
      <c r="QZ454" s="28"/>
      <c r="RA454" s="28"/>
      <c r="RB454" s="28"/>
      <c r="RC454" s="28"/>
      <c r="RD454" s="28"/>
      <c r="RE454" s="28"/>
      <c r="RF454" s="28"/>
      <c r="RG454" s="28"/>
      <c r="RH454" s="28"/>
      <c r="RI454" s="28"/>
      <c r="RJ454" s="28"/>
      <c r="RK454" s="28"/>
      <c r="RL454" s="28"/>
      <c r="RM454" s="28"/>
      <c r="RN454" s="28"/>
      <c r="RO454" s="28"/>
      <c r="RP454" s="28"/>
      <c r="RQ454" s="28"/>
      <c r="RR454" s="28"/>
      <c r="RS454" s="28"/>
      <c r="RT454" s="28"/>
      <c r="RU454" s="28"/>
      <c r="RV454" s="28"/>
      <c r="RW454" s="28"/>
      <c r="RX454" s="28"/>
      <c r="RY454" s="28"/>
      <c r="RZ454" s="28"/>
      <c r="SA454" s="28"/>
      <c r="SB454" s="28"/>
      <c r="SC454" s="28"/>
      <c r="SD454" s="28"/>
      <c r="SE454" s="28"/>
      <c r="SF454" s="28"/>
      <c r="SG454" s="28"/>
      <c r="SH454" s="28"/>
      <c r="SI454" s="28"/>
      <c r="SJ454" s="28"/>
      <c r="SK454" s="28"/>
      <c r="SL454" s="28"/>
      <c r="SM454" s="28"/>
      <c r="SN454" s="28"/>
      <c r="SO454" s="28"/>
      <c r="SP454" s="28"/>
      <c r="SQ454" s="28"/>
      <c r="SR454" s="28"/>
      <c r="SS454" s="28"/>
      <c r="ST454" s="28"/>
      <c r="SU454" s="28"/>
      <c r="SV454" s="28"/>
      <c r="SW454" s="28"/>
      <c r="SX454" s="28"/>
      <c r="SY454" s="28"/>
      <c r="SZ454" s="28"/>
      <c r="TA454" s="28"/>
      <c r="TB454" s="28"/>
      <c r="TC454" s="28"/>
      <c r="TD454" s="28"/>
      <c r="TE454" s="28"/>
      <c r="TF454" s="28"/>
      <c r="TG454" s="28"/>
      <c r="TH454" s="28"/>
      <c r="TI454" s="28"/>
      <c r="TJ454" s="28"/>
      <c r="TK454" s="28"/>
      <c r="TL454" s="28"/>
      <c r="TM454" s="28"/>
      <c r="TN454" s="28"/>
      <c r="TO454" s="28"/>
      <c r="TP454" s="28"/>
      <c r="TQ454" s="28"/>
      <c r="TR454" s="28"/>
      <c r="TS454" s="28"/>
      <c r="TT454" s="28"/>
      <c r="TU454" s="28"/>
      <c r="TV454" s="28"/>
      <c r="TW454" s="28"/>
      <c r="TX454" s="28"/>
      <c r="TY454" s="28"/>
      <c r="TZ454" s="28"/>
      <c r="UA454" s="28"/>
      <c r="UB454" s="28"/>
      <c r="UC454" s="28"/>
      <c r="UD454" s="28"/>
      <c r="UE454" s="28"/>
      <c r="UF454" s="28"/>
      <c r="UG454" s="28"/>
      <c r="UH454" s="28"/>
      <c r="UI454" s="28"/>
      <c r="UJ454" s="28"/>
      <c r="UK454" s="28"/>
      <c r="UL454" s="28"/>
      <c r="UM454" s="28"/>
      <c r="UN454" s="28"/>
      <c r="UO454" s="28"/>
      <c r="UP454" s="28"/>
      <c r="UQ454" s="28"/>
      <c r="UR454" s="28"/>
      <c r="US454" s="28"/>
      <c r="UT454" s="28"/>
      <c r="UU454" s="28"/>
      <c r="UV454" s="28"/>
      <c r="UW454" s="28"/>
      <c r="UX454" s="28"/>
      <c r="UY454" s="28"/>
      <c r="UZ454" s="28"/>
      <c r="VA454" s="28"/>
      <c r="VB454" s="28"/>
      <c r="VC454" s="28"/>
      <c r="VD454" s="28"/>
      <c r="VE454" s="28"/>
      <c r="VF454" s="28"/>
      <c r="VG454" s="28"/>
      <c r="VH454" s="28"/>
      <c r="VI454" s="28"/>
      <c r="VJ454" s="28"/>
      <c r="VK454" s="28"/>
      <c r="VL454" s="28"/>
      <c r="VM454" s="28"/>
      <c r="VN454" s="28"/>
      <c r="VO454" s="28"/>
      <c r="VP454" s="28"/>
      <c r="VQ454" s="28"/>
      <c r="VR454" s="28"/>
      <c r="VS454" s="28"/>
      <c r="VT454" s="28"/>
      <c r="VU454" s="28"/>
      <c r="VV454" s="28"/>
      <c r="VW454" s="28"/>
      <c r="VX454" s="28"/>
      <c r="VY454" s="28"/>
      <c r="VZ454" s="28"/>
      <c r="WA454" s="28"/>
      <c r="WB454" s="28"/>
      <c r="WC454" s="28"/>
      <c r="WD454" s="28"/>
      <c r="WE454" s="28"/>
      <c r="WF454" s="28"/>
      <c r="WG454" s="28"/>
      <c r="WH454" s="28"/>
      <c r="WI454" s="28"/>
      <c r="WJ454" s="28"/>
      <c r="WK454" s="28"/>
      <c r="WL454" s="28"/>
      <c r="WM454" s="28"/>
      <c r="WN454" s="28"/>
      <c r="WO454" s="28"/>
      <c r="WP454" s="28"/>
      <c r="WQ454" s="28"/>
      <c r="WR454" s="28"/>
      <c r="WS454" s="28"/>
      <c r="WT454" s="28"/>
      <c r="WU454" s="28"/>
      <c r="WV454" s="28"/>
      <c r="WW454" s="28"/>
      <c r="WX454" s="28"/>
      <c r="WY454" s="28"/>
      <c r="WZ454" s="28"/>
      <c r="XA454" s="28"/>
      <c r="XB454" s="28"/>
      <c r="XC454" s="28"/>
      <c r="XD454" s="28"/>
      <c r="XE454" s="28"/>
      <c r="XF454" s="28"/>
      <c r="XG454" s="28"/>
      <c r="XH454" s="28"/>
      <c r="XI454" s="28"/>
      <c r="XJ454" s="28"/>
      <c r="XK454" s="28"/>
      <c r="XL454" s="28"/>
      <c r="XM454" s="28"/>
      <c r="XN454" s="28"/>
      <c r="XO454" s="28"/>
      <c r="XP454" s="28"/>
      <c r="XQ454" s="28"/>
      <c r="XR454" s="28"/>
      <c r="XS454" s="28"/>
      <c r="XT454" s="28"/>
      <c r="XU454" s="28"/>
      <c r="XV454" s="28"/>
      <c r="XW454" s="28"/>
      <c r="XX454" s="28"/>
      <c r="XY454" s="28"/>
      <c r="XZ454" s="28"/>
      <c r="YA454" s="28"/>
      <c r="YB454" s="28"/>
      <c r="YC454" s="28"/>
      <c r="YD454" s="28"/>
      <c r="YE454" s="28"/>
      <c r="YF454" s="28"/>
      <c r="YG454" s="28"/>
      <c r="YH454" s="28"/>
      <c r="YI454" s="28"/>
      <c r="YJ454" s="28"/>
      <c r="YK454" s="28"/>
      <c r="YL454" s="28"/>
      <c r="YM454" s="28"/>
      <c r="YN454" s="28"/>
      <c r="YO454" s="28"/>
      <c r="YP454" s="28"/>
      <c r="YQ454" s="28"/>
      <c r="YR454" s="28"/>
      <c r="YS454" s="28"/>
      <c r="YT454" s="28"/>
      <c r="YU454" s="28"/>
      <c r="YV454" s="28"/>
      <c r="YW454" s="28"/>
      <c r="YX454" s="28"/>
      <c r="YY454" s="28"/>
      <c r="YZ454" s="28"/>
      <c r="ZA454" s="28"/>
      <c r="ZB454" s="28"/>
      <c r="ZC454" s="28"/>
      <c r="ZD454" s="28"/>
      <c r="ZE454" s="28"/>
      <c r="ZF454" s="28"/>
      <c r="ZG454" s="28"/>
      <c r="ZH454" s="28"/>
      <c r="ZI454" s="28"/>
      <c r="ZJ454" s="28"/>
      <c r="ZK454" s="28"/>
      <c r="ZL454" s="28"/>
      <c r="ZM454" s="28"/>
      <c r="ZN454" s="28"/>
      <c r="ZO454" s="28"/>
      <c r="ZP454" s="28"/>
      <c r="ZQ454" s="28"/>
      <c r="ZR454" s="28"/>
      <c r="ZS454" s="28"/>
      <c r="ZT454" s="28"/>
      <c r="ZU454" s="28"/>
      <c r="ZV454" s="28"/>
      <c r="ZW454" s="28"/>
      <c r="ZX454" s="28"/>
      <c r="ZY454" s="28"/>
      <c r="ZZ454" s="28"/>
      <c r="AAA454" s="28"/>
      <c r="AAB454" s="28"/>
      <c r="AAC454" s="28"/>
      <c r="AAD454" s="28"/>
      <c r="AAE454" s="28"/>
      <c r="AAF454" s="28"/>
      <c r="AAG454" s="28"/>
      <c r="AAH454" s="28"/>
      <c r="AAI454" s="28"/>
      <c r="AAJ454" s="28"/>
      <c r="AAK454" s="28"/>
      <c r="AAL454" s="28"/>
      <c r="AAM454" s="28"/>
      <c r="AAN454" s="28"/>
      <c r="AAO454" s="28"/>
      <c r="AAP454" s="28"/>
      <c r="AAQ454" s="28"/>
      <c r="AAR454" s="28"/>
      <c r="AAS454" s="28"/>
      <c r="AAT454" s="28"/>
      <c r="AAU454" s="28"/>
      <c r="AAV454" s="28"/>
      <c r="AAW454" s="28"/>
      <c r="AAX454" s="28"/>
      <c r="AAY454" s="28"/>
      <c r="AAZ454" s="28"/>
      <c r="ABA454" s="28"/>
      <c r="ABB454" s="28"/>
      <c r="ABC454" s="28"/>
      <c r="ABD454" s="28"/>
      <c r="ABE454" s="28"/>
      <c r="ABF454" s="28"/>
      <c r="ABG454" s="28"/>
      <c r="ABH454" s="28"/>
      <c r="ABI454" s="28"/>
      <c r="ABJ454" s="28"/>
      <c r="ABK454" s="28"/>
      <c r="ABL454" s="28"/>
      <c r="ABM454" s="28"/>
      <c r="ABN454" s="28"/>
      <c r="ABO454" s="28"/>
      <c r="ABP454" s="28"/>
      <c r="ABQ454" s="28"/>
      <c r="ABR454" s="28"/>
      <c r="ABS454" s="28"/>
      <c r="ABT454" s="28"/>
      <c r="ABU454" s="28"/>
      <c r="ABV454" s="28"/>
      <c r="ABW454" s="28"/>
      <c r="ABX454" s="28"/>
      <c r="ABY454" s="28"/>
      <c r="ABZ454" s="28"/>
      <c r="ACA454" s="28"/>
      <c r="ACB454" s="28"/>
      <c r="ACC454" s="28"/>
      <c r="ACD454" s="28"/>
      <c r="ACE454" s="28"/>
      <c r="ACF454" s="28"/>
      <c r="ACG454" s="28"/>
      <c r="ACH454" s="28"/>
      <c r="ACI454" s="28"/>
      <c r="ACJ454" s="28"/>
      <c r="ACK454" s="28"/>
      <c r="ACL454" s="28"/>
      <c r="ACM454" s="28"/>
      <c r="ACN454" s="28"/>
      <c r="ACO454" s="28"/>
      <c r="ACP454" s="28"/>
      <c r="ACQ454" s="28"/>
      <c r="ACR454" s="28"/>
      <c r="ACS454" s="28"/>
      <c r="ACT454" s="28"/>
      <c r="ACU454" s="28"/>
      <c r="ACV454" s="28"/>
      <c r="ACW454" s="28"/>
      <c r="ACX454" s="28"/>
      <c r="ACY454" s="28"/>
      <c r="ACZ454" s="28"/>
      <c r="ADA454" s="28"/>
      <c r="ADB454" s="28"/>
      <c r="ADC454" s="28"/>
      <c r="ADD454" s="28"/>
      <c r="ADE454" s="28"/>
      <c r="ADF454" s="28"/>
      <c r="ADG454" s="28"/>
      <c r="ADH454" s="28"/>
      <c r="ADI454" s="28"/>
      <c r="ADJ454" s="28"/>
      <c r="ADK454" s="28"/>
      <c r="ADL454" s="28"/>
      <c r="ADM454" s="28"/>
      <c r="ADN454" s="28"/>
      <c r="ADO454" s="28"/>
      <c r="ADP454" s="28"/>
      <c r="ADQ454" s="28"/>
      <c r="ADR454" s="28"/>
      <c r="ADS454" s="28"/>
      <c r="ADT454" s="28"/>
      <c r="ADU454" s="28"/>
      <c r="ADV454" s="28"/>
      <c r="ADW454" s="28"/>
      <c r="ADX454" s="28"/>
      <c r="ADY454" s="28"/>
      <c r="ADZ454" s="28"/>
      <c r="AEA454" s="28"/>
      <c r="AEB454" s="28"/>
      <c r="AEC454" s="28"/>
      <c r="AED454" s="28"/>
      <c r="AEE454" s="28"/>
      <c r="AEF454" s="28"/>
      <c r="AEG454" s="28"/>
      <c r="AEH454" s="28"/>
      <c r="AEI454" s="28"/>
      <c r="AEJ454" s="28"/>
      <c r="AEK454" s="28"/>
      <c r="AEL454" s="28"/>
      <c r="AEM454" s="28"/>
      <c r="AEN454" s="28"/>
      <c r="AEO454" s="28"/>
      <c r="AEP454" s="28"/>
      <c r="AEQ454" s="28"/>
      <c r="AER454" s="28"/>
      <c r="AES454" s="28"/>
      <c r="AET454" s="28"/>
      <c r="AEU454" s="28"/>
      <c r="AEV454" s="28"/>
      <c r="AEW454" s="28"/>
      <c r="AEX454" s="28"/>
      <c r="AEY454" s="28"/>
      <c r="AEZ454" s="28"/>
      <c r="AFA454" s="28"/>
      <c r="AFB454" s="28"/>
      <c r="AFC454" s="28"/>
      <c r="AFD454" s="28"/>
      <c r="AFE454" s="28"/>
      <c r="AFF454" s="28"/>
      <c r="AFG454" s="28"/>
      <c r="AFH454" s="28"/>
      <c r="AFI454" s="28"/>
      <c r="AFJ454" s="28"/>
      <c r="AFK454" s="28"/>
      <c r="AFL454" s="28"/>
      <c r="AFM454" s="28"/>
      <c r="AFN454" s="28"/>
      <c r="AFO454" s="28"/>
      <c r="AFP454" s="28"/>
      <c r="AFQ454" s="28"/>
      <c r="AFR454" s="28"/>
      <c r="AFS454" s="28"/>
      <c r="AFT454" s="28"/>
      <c r="AFU454" s="28"/>
      <c r="AFV454" s="28"/>
      <c r="AFW454" s="28"/>
      <c r="AFX454" s="28"/>
      <c r="AFY454" s="28"/>
      <c r="AFZ454" s="28"/>
      <c r="AGA454" s="28"/>
      <c r="AGB454" s="28"/>
      <c r="AGC454" s="28"/>
      <c r="AGD454" s="28"/>
      <c r="AGE454" s="28"/>
      <c r="AGF454" s="28"/>
      <c r="AGG454" s="28"/>
      <c r="AGH454" s="28"/>
      <c r="AGI454" s="28"/>
      <c r="AGJ454" s="28"/>
      <c r="AGK454" s="28"/>
      <c r="AGL454" s="28"/>
      <c r="AGM454" s="28"/>
      <c r="AGN454" s="28"/>
      <c r="AGO454" s="28"/>
      <c r="AGP454" s="28"/>
      <c r="AGQ454" s="28"/>
      <c r="AGR454" s="28"/>
    </row>
    <row r="455" spans="3:876" ht="14.45" customHeight="1" x14ac:dyDescent="0.2">
      <c r="C455" s="89" t="s">
        <v>131</v>
      </c>
      <c r="K455" s="51"/>
      <c r="L455" s="67"/>
      <c r="P455" s="8"/>
      <c r="Q455" s="8"/>
      <c r="R455" s="8"/>
      <c r="S455" s="8"/>
      <c r="U455" s="5"/>
      <c r="V455" s="100"/>
      <c r="W455" s="102"/>
      <c r="X455" s="75"/>
      <c r="Y455" s="75"/>
      <c r="Z455" s="81"/>
      <c r="AA455" s="81"/>
      <c r="AB455" s="75"/>
      <c r="AC455" s="81"/>
      <c r="AD455" s="81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  <c r="DI455" s="28"/>
      <c r="DJ455" s="28"/>
      <c r="DK455" s="28"/>
      <c r="DL455" s="28"/>
      <c r="DM455" s="28"/>
      <c r="DN455" s="28"/>
      <c r="DO455" s="28"/>
      <c r="DP455" s="28"/>
      <c r="DQ455" s="28"/>
      <c r="DR455" s="28"/>
      <c r="DS455" s="28"/>
      <c r="DT455" s="28"/>
      <c r="DU455" s="28"/>
      <c r="DV455" s="28"/>
      <c r="DW455" s="28"/>
      <c r="DX455" s="28"/>
      <c r="DY455" s="28"/>
      <c r="DZ455" s="28"/>
      <c r="EA455" s="28"/>
      <c r="EB455" s="28"/>
      <c r="EC455" s="28"/>
      <c r="ED455" s="28"/>
      <c r="EE455" s="28"/>
      <c r="EF455" s="28"/>
      <c r="EG455" s="28"/>
      <c r="EH455" s="28"/>
      <c r="EI455" s="28"/>
      <c r="EJ455" s="28"/>
      <c r="EK455" s="28"/>
      <c r="EL455" s="28"/>
      <c r="EM455" s="28"/>
      <c r="EN455" s="28"/>
      <c r="EO455" s="28"/>
      <c r="EP455" s="28"/>
      <c r="EQ455" s="28"/>
      <c r="ER455" s="28"/>
      <c r="ES455" s="28"/>
      <c r="ET455" s="28"/>
      <c r="EU455" s="28"/>
      <c r="EV455" s="28"/>
      <c r="EW455" s="28"/>
      <c r="EX455" s="28"/>
      <c r="EY455" s="28"/>
      <c r="EZ455" s="28"/>
      <c r="FA455" s="28"/>
      <c r="FB455" s="28"/>
      <c r="FC455" s="28"/>
      <c r="FD455" s="28"/>
      <c r="FE455" s="28"/>
      <c r="FF455" s="28"/>
      <c r="FG455" s="28"/>
      <c r="FH455" s="28"/>
      <c r="FI455" s="28"/>
      <c r="FJ455" s="28"/>
      <c r="FK455" s="28"/>
      <c r="FL455" s="28"/>
      <c r="FM455" s="28"/>
      <c r="FN455" s="28"/>
      <c r="FO455" s="28"/>
      <c r="FP455" s="28"/>
      <c r="FQ455" s="28"/>
      <c r="FR455" s="28"/>
      <c r="FS455" s="28"/>
      <c r="FT455" s="28"/>
      <c r="FU455" s="28"/>
      <c r="FV455" s="28"/>
      <c r="FW455" s="28"/>
      <c r="FX455" s="28"/>
      <c r="FY455" s="28"/>
      <c r="FZ455" s="28"/>
      <c r="GA455" s="28"/>
      <c r="GB455" s="28"/>
      <c r="GC455" s="28"/>
      <c r="GD455" s="28"/>
      <c r="GE455" s="28"/>
      <c r="GF455" s="28"/>
      <c r="GG455" s="28"/>
      <c r="GH455" s="28"/>
      <c r="GI455" s="28"/>
      <c r="GJ455" s="28"/>
      <c r="GK455" s="28"/>
      <c r="GL455" s="28"/>
      <c r="GM455" s="28"/>
      <c r="GN455" s="28"/>
      <c r="GO455" s="28"/>
      <c r="GP455" s="28"/>
      <c r="GQ455" s="28"/>
      <c r="GR455" s="28"/>
      <c r="GS455" s="28"/>
      <c r="GT455" s="28"/>
      <c r="GU455" s="28"/>
      <c r="GV455" s="28"/>
      <c r="GW455" s="28"/>
      <c r="GX455" s="28"/>
      <c r="GY455" s="28"/>
      <c r="GZ455" s="28"/>
      <c r="HA455" s="28"/>
      <c r="HB455" s="28"/>
      <c r="HC455" s="28"/>
      <c r="HD455" s="28"/>
      <c r="HE455" s="28"/>
      <c r="HF455" s="28"/>
      <c r="HG455" s="28"/>
      <c r="HH455" s="28"/>
      <c r="HI455" s="28"/>
      <c r="HJ455" s="28"/>
      <c r="HK455" s="28"/>
      <c r="HL455" s="28"/>
      <c r="HM455" s="28"/>
      <c r="HN455" s="28"/>
      <c r="HO455" s="28"/>
      <c r="HP455" s="28"/>
      <c r="HQ455" s="28"/>
      <c r="HR455" s="28"/>
      <c r="HS455" s="28"/>
      <c r="HT455" s="28"/>
      <c r="HU455" s="28"/>
      <c r="HV455" s="28"/>
      <c r="HW455" s="28"/>
      <c r="HX455" s="28"/>
      <c r="HY455" s="28"/>
      <c r="HZ455" s="28"/>
      <c r="IA455" s="28"/>
      <c r="IB455" s="28"/>
      <c r="IC455" s="28"/>
      <c r="ID455" s="28"/>
      <c r="IE455" s="28"/>
      <c r="IF455" s="28"/>
      <c r="IG455" s="28"/>
      <c r="IH455" s="28"/>
      <c r="II455" s="28"/>
      <c r="IJ455" s="28"/>
      <c r="IK455" s="28"/>
      <c r="IL455" s="28"/>
      <c r="IM455" s="28"/>
      <c r="IN455" s="28"/>
      <c r="IO455" s="28"/>
      <c r="IP455" s="28"/>
      <c r="IQ455" s="28"/>
      <c r="IR455" s="28"/>
      <c r="IS455" s="28"/>
      <c r="IT455" s="28"/>
      <c r="IU455" s="28"/>
      <c r="IV455" s="28"/>
      <c r="IW455" s="28"/>
      <c r="IX455" s="28"/>
      <c r="IY455" s="28"/>
      <c r="IZ455" s="28"/>
      <c r="JA455" s="28"/>
      <c r="JB455" s="28"/>
      <c r="JC455" s="28"/>
      <c r="JD455" s="28"/>
      <c r="JE455" s="28"/>
      <c r="JF455" s="28"/>
      <c r="JG455" s="28"/>
      <c r="JH455" s="28"/>
      <c r="JI455" s="28"/>
      <c r="JJ455" s="28"/>
      <c r="JK455" s="28"/>
      <c r="JL455" s="28"/>
      <c r="JM455" s="28"/>
      <c r="JN455" s="28"/>
      <c r="JO455" s="28"/>
      <c r="JP455" s="28"/>
      <c r="JQ455" s="28"/>
      <c r="JR455" s="28"/>
      <c r="JS455" s="28"/>
      <c r="JT455" s="28"/>
      <c r="JU455" s="28"/>
      <c r="JV455" s="28"/>
      <c r="JW455" s="28"/>
      <c r="JX455" s="28"/>
      <c r="JY455" s="28"/>
      <c r="JZ455" s="28"/>
      <c r="KA455" s="28"/>
      <c r="KB455" s="28"/>
      <c r="KC455" s="28"/>
      <c r="KD455" s="28"/>
      <c r="KE455" s="28"/>
      <c r="KF455" s="28"/>
      <c r="KG455" s="28"/>
      <c r="KH455" s="28"/>
      <c r="KI455" s="28"/>
      <c r="KJ455" s="28"/>
      <c r="KK455" s="28"/>
      <c r="KL455" s="28"/>
      <c r="KM455" s="28"/>
      <c r="KN455" s="28"/>
      <c r="KO455" s="28"/>
      <c r="KP455" s="28"/>
      <c r="KQ455" s="28"/>
      <c r="KR455" s="28"/>
      <c r="KS455" s="28"/>
      <c r="KT455" s="28"/>
      <c r="KU455" s="28"/>
      <c r="KV455" s="28"/>
      <c r="KW455" s="28"/>
      <c r="KX455" s="28"/>
      <c r="KY455" s="28"/>
      <c r="KZ455" s="28"/>
      <c r="LA455" s="28"/>
      <c r="LB455" s="28"/>
      <c r="LC455" s="28"/>
      <c r="LD455" s="28"/>
      <c r="LE455" s="28"/>
      <c r="LF455" s="28"/>
      <c r="LG455" s="28"/>
      <c r="LH455" s="28"/>
      <c r="LI455" s="28"/>
      <c r="LJ455" s="28"/>
      <c r="LK455" s="28"/>
      <c r="LL455" s="28"/>
      <c r="LM455" s="28"/>
      <c r="LN455" s="28"/>
      <c r="LO455" s="28"/>
      <c r="LP455" s="28"/>
      <c r="LQ455" s="28"/>
      <c r="LR455" s="28"/>
      <c r="LS455" s="28"/>
      <c r="LT455" s="28"/>
      <c r="LU455" s="28"/>
      <c r="LV455" s="28"/>
      <c r="LW455" s="28"/>
      <c r="LX455" s="28"/>
      <c r="LY455" s="28"/>
      <c r="LZ455" s="28"/>
      <c r="MA455" s="28"/>
      <c r="MB455" s="28"/>
      <c r="MC455" s="28"/>
      <c r="MD455" s="28"/>
      <c r="ME455" s="28"/>
      <c r="MF455" s="28"/>
      <c r="MG455" s="28"/>
      <c r="MH455" s="28"/>
      <c r="MI455" s="28"/>
      <c r="MJ455" s="28"/>
      <c r="MK455" s="28"/>
      <c r="ML455" s="28"/>
      <c r="MM455" s="28"/>
      <c r="MN455" s="28"/>
      <c r="MO455" s="28"/>
      <c r="MP455" s="28"/>
      <c r="MQ455" s="28"/>
      <c r="MR455" s="28"/>
      <c r="MS455" s="28"/>
      <c r="MT455" s="28"/>
      <c r="MU455" s="28"/>
      <c r="MV455" s="28"/>
      <c r="MW455" s="28"/>
      <c r="MX455" s="28"/>
      <c r="MY455" s="28"/>
      <c r="MZ455" s="28"/>
      <c r="NA455" s="28"/>
      <c r="NB455" s="28"/>
      <c r="NC455" s="28"/>
      <c r="ND455" s="28"/>
      <c r="NE455" s="28"/>
      <c r="NF455" s="28"/>
      <c r="NG455" s="28"/>
      <c r="NH455" s="28"/>
      <c r="NI455" s="28"/>
      <c r="NJ455" s="28"/>
      <c r="NK455" s="28"/>
      <c r="NL455" s="28"/>
      <c r="NM455" s="28"/>
      <c r="NN455" s="28"/>
      <c r="NO455" s="28"/>
      <c r="NP455" s="28"/>
      <c r="NQ455" s="28"/>
      <c r="NR455" s="28"/>
      <c r="NS455" s="28"/>
      <c r="NT455" s="28"/>
      <c r="NU455" s="28"/>
      <c r="NV455" s="28"/>
      <c r="NW455" s="28"/>
      <c r="NX455" s="28"/>
      <c r="NY455" s="28"/>
      <c r="NZ455" s="28"/>
      <c r="OA455" s="28"/>
      <c r="OB455" s="28"/>
      <c r="OC455" s="28"/>
      <c r="OD455" s="28"/>
      <c r="OE455" s="28"/>
      <c r="OF455" s="28"/>
      <c r="OG455" s="28"/>
      <c r="OH455" s="28"/>
      <c r="OI455" s="28"/>
      <c r="OJ455" s="28"/>
      <c r="OK455" s="28"/>
      <c r="OL455" s="28"/>
      <c r="OM455" s="28"/>
      <c r="ON455" s="28"/>
      <c r="OO455" s="28"/>
      <c r="OP455" s="28"/>
      <c r="OQ455" s="28"/>
      <c r="OR455" s="28"/>
      <c r="OS455" s="28"/>
      <c r="OT455" s="28"/>
      <c r="OU455" s="28"/>
      <c r="OV455" s="28"/>
      <c r="OW455" s="28"/>
      <c r="OX455" s="28"/>
      <c r="OY455" s="28"/>
      <c r="OZ455" s="28"/>
      <c r="PA455" s="28"/>
      <c r="PB455" s="28"/>
      <c r="PC455" s="28"/>
      <c r="PD455" s="28"/>
      <c r="PE455" s="28"/>
      <c r="PF455" s="28"/>
      <c r="PG455" s="28"/>
      <c r="PH455" s="28"/>
      <c r="PI455" s="28"/>
      <c r="PJ455" s="28"/>
      <c r="PK455" s="28"/>
      <c r="PL455" s="28"/>
      <c r="PM455" s="28"/>
      <c r="PN455" s="28"/>
      <c r="PO455" s="28"/>
      <c r="PP455" s="28"/>
      <c r="PQ455" s="28"/>
      <c r="PR455" s="28"/>
      <c r="PS455" s="28"/>
      <c r="PT455" s="28"/>
      <c r="PU455" s="28"/>
      <c r="PV455" s="28"/>
      <c r="PW455" s="28"/>
      <c r="PX455" s="28"/>
      <c r="PY455" s="28"/>
      <c r="PZ455" s="28"/>
      <c r="QA455" s="28"/>
      <c r="QB455" s="28"/>
      <c r="QC455" s="28"/>
      <c r="QD455" s="28"/>
      <c r="QE455" s="28"/>
      <c r="QF455" s="28"/>
      <c r="QG455" s="28"/>
      <c r="QH455" s="28"/>
      <c r="QI455" s="28"/>
      <c r="QJ455" s="28"/>
      <c r="QK455" s="28"/>
      <c r="QL455" s="28"/>
      <c r="QM455" s="28"/>
      <c r="QN455" s="28"/>
      <c r="QO455" s="28"/>
      <c r="QP455" s="28"/>
      <c r="QQ455" s="28"/>
      <c r="QR455" s="28"/>
      <c r="QS455" s="28"/>
      <c r="QT455" s="28"/>
      <c r="QU455" s="28"/>
      <c r="QV455" s="28"/>
      <c r="QW455" s="28"/>
      <c r="QX455" s="28"/>
      <c r="QY455" s="28"/>
      <c r="QZ455" s="28"/>
      <c r="RA455" s="28"/>
      <c r="RB455" s="28"/>
      <c r="RC455" s="28"/>
      <c r="RD455" s="28"/>
      <c r="RE455" s="28"/>
      <c r="RF455" s="28"/>
      <c r="RG455" s="28"/>
      <c r="RH455" s="28"/>
      <c r="RI455" s="28"/>
      <c r="RJ455" s="28"/>
      <c r="RK455" s="28"/>
      <c r="RL455" s="28"/>
      <c r="RM455" s="28"/>
      <c r="RN455" s="28"/>
      <c r="RO455" s="28"/>
      <c r="RP455" s="28"/>
      <c r="RQ455" s="28"/>
      <c r="RR455" s="28"/>
      <c r="RS455" s="28"/>
      <c r="RT455" s="28"/>
      <c r="RU455" s="28"/>
      <c r="RV455" s="28"/>
      <c r="RW455" s="28"/>
      <c r="RX455" s="28"/>
      <c r="RY455" s="28"/>
      <c r="RZ455" s="28"/>
      <c r="SA455" s="28"/>
      <c r="SB455" s="28"/>
      <c r="SC455" s="28"/>
      <c r="SD455" s="28"/>
      <c r="SE455" s="28"/>
      <c r="SF455" s="28"/>
      <c r="SG455" s="28"/>
      <c r="SH455" s="28"/>
      <c r="SI455" s="28"/>
      <c r="SJ455" s="28"/>
      <c r="SK455" s="28"/>
      <c r="SL455" s="28"/>
      <c r="SM455" s="28"/>
      <c r="SN455" s="28"/>
      <c r="SO455" s="28"/>
      <c r="SP455" s="28"/>
      <c r="SQ455" s="28"/>
      <c r="SR455" s="28"/>
      <c r="SS455" s="28"/>
      <c r="ST455" s="28"/>
      <c r="SU455" s="28"/>
      <c r="SV455" s="28"/>
      <c r="SW455" s="28"/>
      <c r="SX455" s="28"/>
      <c r="SY455" s="28"/>
      <c r="SZ455" s="28"/>
      <c r="TA455" s="28"/>
      <c r="TB455" s="28"/>
      <c r="TC455" s="28"/>
      <c r="TD455" s="28"/>
      <c r="TE455" s="28"/>
      <c r="TF455" s="28"/>
      <c r="TG455" s="28"/>
      <c r="TH455" s="28"/>
      <c r="TI455" s="28"/>
      <c r="TJ455" s="28"/>
      <c r="TK455" s="28"/>
      <c r="TL455" s="28"/>
      <c r="TM455" s="28"/>
      <c r="TN455" s="28"/>
      <c r="TO455" s="28"/>
      <c r="TP455" s="28"/>
      <c r="TQ455" s="28"/>
      <c r="TR455" s="28"/>
      <c r="TS455" s="28"/>
      <c r="TT455" s="28"/>
      <c r="TU455" s="28"/>
      <c r="TV455" s="28"/>
      <c r="TW455" s="28"/>
      <c r="TX455" s="28"/>
      <c r="TY455" s="28"/>
      <c r="TZ455" s="28"/>
      <c r="UA455" s="28"/>
      <c r="UB455" s="28"/>
      <c r="UC455" s="28"/>
      <c r="UD455" s="28"/>
      <c r="UE455" s="28"/>
      <c r="UF455" s="28"/>
      <c r="UG455" s="28"/>
      <c r="UH455" s="28"/>
      <c r="UI455" s="28"/>
      <c r="UJ455" s="28"/>
      <c r="UK455" s="28"/>
      <c r="UL455" s="28"/>
      <c r="UM455" s="28"/>
      <c r="UN455" s="28"/>
      <c r="UO455" s="28"/>
      <c r="UP455" s="28"/>
      <c r="UQ455" s="28"/>
      <c r="UR455" s="28"/>
      <c r="US455" s="28"/>
      <c r="UT455" s="28"/>
      <c r="UU455" s="28"/>
      <c r="UV455" s="28"/>
      <c r="UW455" s="28"/>
      <c r="UX455" s="28"/>
      <c r="UY455" s="28"/>
      <c r="UZ455" s="28"/>
      <c r="VA455" s="28"/>
      <c r="VB455" s="28"/>
      <c r="VC455" s="28"/>
      <c r="VD455" s="28"/>
      <c r="VE455" s="28"/>
      <c r="VF455" s="28"/>
      <c r="VG455" s="28"/>
      <c r="VH455" s="28"/>
      <c r="VI455" s="28"/>
      <c r="VJ455" s="28"/>
      <c r="VK455" s="28"/>
      <c r="VL455" s="28"/>
      <c r="VM455" s="28"/>
      <c r="VN455" s="28"/>
      <c r="VO455" s="28"/>
      <c r="VP455" s="28"/>
      <c r="VQ455" s="28"/>
      <c r="VR455" s="28"/>
      <c r="VS455" s="28"/>
      <c r="VT455" s="28"/>
      <c r="VU455" s="28"/>
      <c r="VV455" s="28"/>
      <c r="VW455" s="28"/>
      <c r="VX455" s="28"/>
      <c r="VY455" s="28"/>
      <c r="VZ455" s="28"/>
      <c r="WA455" s="28"/>
      <c r="WB455" s="28"/>
      <c r="WC455" s="28"/>
      <c r="WD455" s="28"/>
      <c r="WE455" s="28"/>
      <c r="WF455" s="28"/>
      <c r="WG455" s="28"/>
      <c r="WH455" s="28"/>
      <c r="WI455" s="28"/>
      <c r="WJ455" s="28"/>
      <c r="WK455" s="28"/>
      <c r="WL455" s="28"/>
      <c r="WM455" s="28"/>
      <c r="WN455" s="28"/>
      <c r="WO455" s="28"/>
      <c r="WP455" s="28"/>
      <c r="WQ455" s="28"/>
      <c r="WR455" s="28"/>
      <c r="WS455" s="28"/>
      <c r="WT455" s="28"/>
      <c r="WU455" s="28"/>
      <c r="WV455" s="28"/>
      <c r="WW455" s="28"/>
      <c r="WX455" s="28"/>
      <c r="WY455" s="28"/>
      <c r="WZ455" s="28"/>
      <c r="XA455" s="28"/>
      <c r="XB455" s="28"/>
      <c r="XC455" s="28"/>
      <c r="XD455" s="28"/>
      <c r="XE455" s="28"/>
      <c r="XF455" s="28"/>
      <c r="XG455" s="28"/>
      <c r="XH455" s="28"/>
      <c r="XI455" s="28"/>
      <c r="XJ455" s="28"/>
      <c r="XK455" s="28"/>
      <c r="XL455" s="28"/>
      <c r="XM455" s="28"/>
      <c r="XN455" s="28"/>
      <c r="XO455" s="28"/>
      <c r="XP455" s="28"/>
      <c r="XQ455" s="28"/>
      <c r="XR455" s="28"/>
      <c r="XS455" s="28"/>
      <c r="XT455" s="28"/>
      <c r="XU455" s="28"/>
      <c r="XV455" s="28"/>
      <c r="XW455" s="28"/>
      <c r="XX455" s="28"/>
      <c r="XY455" s="28"/>
      <c r="XZ455" s="28"/>
      <c r="YA455" s="28"/>
      <c r="YB455" s="28"/>
      <c r="YC455" s="28"/>
      <c r="YD455" s="28"/>
      <c r="YE455" s="28"/>
      <c r="YF455" s="28"/>
      <c r="YG455" s="28"/>
      <c r="YH455" s="28"/>
      <c r="YI455" s="28"/>
      <c r="YJ455" s="28"/>
      <c r="YK455" s="28"/>
      <c r="YL455" s="28"/>
      <c r="YM455" s="28"/>
      <c r="YN455" s="28"/>
      <c r="YO455" s="28"/>
      <c r="YP455" s="28"/>
      <c r="YQ455" s="28"/>
      <c r="YR455" s="28"/>
      <c r="YS455" s="28"/>
      <c r="YT455" s="28"/>
      <c r="YU455" s="28"/>
      <c r="YV455" s="28"/>
      <c r="YW455" s="28"/>
      <c r="YX455" s="28"/>
      <c r="YY455" s="28"/>
      <c r="YZ455" s="28"/>
      <c r="ZA455" s="28"/>
      <c r="ZB455" s="28"/>
      <c r="ZC455" s="28"/>
      <c r="ZD455" s="28"/>
      <c r="ZE455" s="28"/>
      <c r="ZF455" s="28"/>
      <c r="ZG455" s="28"/>
      <c r="ZH455" s="28"/>
      <c r="ZI455" s="28"/>
      <c r="ZJ455" s="28"/>
      <c r="ZK455" s="28"/>
      <c r="ZL455" s="28"/>
      <c r="ZM455" s="28"/>
      <c r="ZN455" s="28"/>
      <c r="ZO455" s="28"/>
      <c r="ZP455" s="28"/>
      <c r="ZQ455" s="28"/>
      <c r="ZR455" s="28"/>
      <c r="ZS455" s="28"/>
      <c r="ZT455" s="28"/>
      <c r="ZU455" s="28"/>
      <c r="ZV455" s="28"/>
      <c r="ZW455" s="28"/>
      <c r="ZX455" s="28"/>
      <c r="ZY455" s="28"/>
      <c r="ZZ455" s="28"/>
      <c r="AAA455" s="28"/>
      <c r="AAB455" s="28"/>
      <c r="AAC455" s="28"/>
      <c r="AAD455" s="28"/>
      <c r="AAE455" s="28"/>
      <c r="AAF455" s="28"/>
      <c r="AAG455" s="28"/>
      <c r="AAH455" s="28"/>
      <c r="AAI455" s="28"/>
      <c r="AAJ455" s="28"/>
      <c r="AAK455" s="28"/>
      <c r="AAL455" s="28"/>
      <c r="AAM455" s="28"/>
      <c r="AAN455" s="28"/>
      <c r="AAO455" s="28"/>
      <c r="AAP455" s="28"/>
      <c r="AAQ455" s="28"/>
      <c r="AAR455" s="28"/>
      <c r="AAS455" s="28"/>
      <c r="AAT455" s="28"/>
      <c r="AAU455" s="28"/>
      <c r="AAV455" s="28"/>
      <c r="AAW455" s="28"/>
      <c r="AAX455" s="28"/>
      <c r="AAY455" s="28"/>
      <c r="AAZ455" s="28"/>
      <c r="ABA455" s="28"/>
      <c r="ABB455" s="28"/>
      <c r="ABC455" s="28"/>
      <c r="ABD455" s="28"/>
      <c r="ABE455" s="28"/>
      <c r="ABF455" s="28"/>
      <c r="ABG455" s="28"/>
      <c r="ABH455" s="28"/>
      <c r="ABI455" s="28"/>
      <c r="ABJ455" s="28"/>
      <c r="ABK455" s="28"/>
      <c r="ABL455" s="28"/>
      <c r="ABM455" s="28"/>
      <c r="ABN455" s="28"/>
      <c r="ABO455" s="28"/>
      <c r="ABP455" s="28"/>
      <c r="ABQ455" s="28"/>
      <c r="ABR455" s="28"/>
      <c r="ABS455" s="28"/>
      <c r="ABT455" s="28"/>
      <c r="ABU455" s="28"/>
      <c r="ABV455" s="28"/>
      <c r="ABW455" s="28"/>
      <c r="ABX455" s="28"/>
      <c r="ABY455" s="28"/>
      <c r="ABZ455" s="28"/>
      <c r="ACA455" s="28"/>
      <c r="ACB455" s="28"/>
      <c r="ACC455" s="28"/>
      <c r="ACD455" s="28"/>
      <c r="ACE455" s="28"/>
      <c r="ACF455" s="28"/>
      <c r="ACG455" s="28"/>
      <c r="ACH455" s="28"/>
      <c r="ACI455" s="28"/>
      <c r="ACJ455" s="28"/>
      <c r="ACK455" s="28"/>
      <c r="ACL455" s="28"/>
      <c r="ACM455" s="28"/>
      <c r="ACN455" s="28"/>
      <c r="ACO455" s="28"/>
      <c r="ACP455" s="28"/>
      <c r="ACQ455" s="28"/>
      <c r="ACR455" s="28"/>
      <c r="ACS455" s="28"/>
      <c r="ACT455" s="28"/>
      <c r="ACU455" s="28"/>
      <c r="ACV455" s="28"/>
      <c r="ACW455" s="28"/>
      <c r="ACX455" s="28"/>
      <c r="ACY455" s="28"/>
      <c r="ACZ455" s="28"/>
      <c r="ADA455" s="28"/>
      <c r="ADB455" s="28"/>
      <c r="ADC455" s="28"/>
      <c r="ADD455" s="28"/>
      <c r="ADE455" s="28"/>
      <c r="ADF455" s="28"/>
      <c r="ADG455" s="28"/>
      <c r="ADH455" s="28"/>
      <c r="ADI455" s="28"/>
      <c r="ADJ455" s="28"/>
      <c r="ADK455" s="28"/>
      <c r="ADL455" s="28"/>
      <c r="ADM455" s="28"/>
      <c r="ADN455" s="28"/>
      <c r="ADO455" s="28"/>
      <c r="ADP455" s="28"/>
      <c r="ADQ455" s="28"/>
      <c r="ADR455" s="28"/>
      <c r="ADS455" s="28"/>
      <c r="ADT455" s="28"/>
      <c r="ADU455" s="28"/>
      <c r="ADV455" s="28"/>
      <c r="ADW455" s="28"/>
      <c r="ADX455" s="28"/>
      <c r="ADY455" s="28"/>
      <c r="ADZ455" s="28"/>
      <c r="AEA455" s="28"/>
      <c r="AEB455" s="28"/>
      <c r="AEC455" s="28"/>
      <c r="AED455" s="28"/>
      <c r="AEE455" s="28"/>
      <c r="AEF455" s="28"/>
      <c r="AEG455" s="28"/>
      <c r="AEH455" s="28"/>
      <c r="AEI455" s="28"/>
      <c r="AEJ455" s="28"/>
      <c r="AEK455" s="28"/>
      <c r="AEL455" s="28"/>
      <c r="AEM455" s="28"/>
      <c r="AEN455" s="28"/>
      <c r="AEO455" s="28"/>
      <c r="AEP455" s="28"/>
      <c r="AEQ455" s="28"/>
      <c r="AER455" s="28"/>
      <c r="AES455" s="28"/>
      <c r="AET455" s="28"/>
      <c r="AEU455" s="28"/>
      <c r="AEV455" s="28"/>
      <c r="AEW455" s="28"/>
      <c r="AEX455" s="28"/>
      <c r="AEY455" s="28"/>
      <c r="AEZ455" s="28"/>
      <c r="AFA455" s="28"/>
      <c r="AFB455" s="28"/>
      <c r="AFC455" s="28"/>
      <c r="AFD455" s="28"/>
      <c r="AFE455" s="28"/>
      <c r="AFF455" s="28"/>
      <c r="AFG455" s="28"/>
      <c r="AFH455" s="28"/>
      <c r="AFI455" s="28"/>
      <c r="AFJ455" s="28"/>
      <c r="AFK455" s="28"/>
      <c r="AFL455" s="28"/>
      <c r="AFM455" s="28"/>
      <c r="AFN455" s="28"/>
      <c r="AFO455" s="28"/>
      <c r="AFP455" s="28"/>
      <c r="AFQ455" s="28"/>
      <c r="AFR455" s="28"/>
      <c r="AFS455" s="28"/>
      <c r="AFT455" s="28"/>
      <c r="AFU455" s="28"/>
      <c r="AFV455" s="28"/>
      <c r="AFW455" s="28"/>
      <c r="AFX455" s="28"/>
      <c r="AFY455" s="28"/>
      <c r="AFZ455" s="28"/>
      <c r="AGA455" s="28"/>
      <c r="AGB455" s="28"/>
      <c r="AGC455" s="28"/>
      <c r="AGD455" s="28"/>
      <c r="AGE455" s="28"/>
      <c r="AGF455" s="28"/>
      <c r="AGG455" s="28"/>
      <c r="AGH455" s="28"/>
      <c r="AGI455" s="28"/>
      <c r="AGJ455" s="28"/>
      <c r="AGK455" s="28"/>
      <c r="AGL455" s="28"/>
      <c r="AGM455" s="28"/>
      <c r="AGN455" s="28"/>
      <c r="AGO455" s="28"/>
      <c r="AGP455" s="28"/>
      <c r="AGQ455" s="28"/>
      <c r="AGR455" s="28"/>
    </row>
    <row r="456" spans="3:876" ht="14.45" customHeight="1" x14ac:dyDescent="0.2">
      <c r="C456" s="44"/>
      <c r="D456" s="30"/>
      <c r="P456" s="8"/>
      <c r="Q456" s="8"/>
      <c r="R456" s="8"/>
      <c r="S456" s="8"/>
      <c r="U456" s="5"/>
      <c r="V456" s="100"/>
      <c r="W456" s="102"/>
      <c r="X456" s="75"/>
      <c r="Y456" s="75"/>
      <c r="Z456" s="76"/>
      <c r="AA456" s="76"/>
      <c r="AB456" s="75"/>
      <c r="AC456" s="76"/>
      <c r="AD456" s="76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28"/>
      <c r="EI456" s="28"/>
      <c r="EJ456" s="28"/>
      <c r="EK456" s="28"/>
      <c r="EL456" s="28"/>
      <c r="EM456" s="28"/>
      <c r="EN456" s="28"/>
      <c r="EO456" s="28"/>
      <c r="EP456" s="28"/>
      <c r="EQ456" s="28"/>
      <c r="ER456" s="28"/>
      <c r="ES456" s="28"/>
      <c r="ET456" s="28"/>
      <c r="EU456" s="28"/>
      <c r="EV456" s="28"/>
      <c r="EW456" s="28"/>
      <c r="EX456" s="28"/>
      <c r="EY456" s="28"/>
      <c r="EZ456" s="28"/>
      <c r="FA456" s="28"/>
      <c r="FB456" s="28"/>
      <c r="FC456" s="28"/>
      <c r="FD456" s="28"/>
      <c r="FE456" s="28"/>
      <c r="FF456" s="28"/>
      <c r="FG456" s="28"/>
      <c r="FH456" s="28"/>
      <c r="FI456" s="28"/>
      <c r="FJ456" s="28"/>
      <c r="FK456" s="28"/>
      <c r="FL456" s="28"/>
      <c r="FM456" s="28"/>
      <c r="FN456" s="28"/>
      <c r="FO456" s="28"/>
      <c r="FP456" s="28"/>
      <c r="FQ456" s="28"/>
      <c r="FR456" s="28"/>
      <c r="FS456" s="28"/>
      <c r="FT456" s="28"/>
      <c r="FU456" s="28"/>
      <c r="FV456" s="28"/>
      <c r="FW456" s="28"/>
      <c r="FX456" s="28"/>
      <c r="FY456" s="28"/>
      <c r="FZ456" s="28"/>
      <c r="GA456" s="28"/>
      <c r="GB456" s="28"/>
      <c r="GC456" s="28"/>
      <c r="GD456" s="28"/>
      <c r="GE456" s="28"/>
      <c r="GF456" s="28"/>
      <c r="GG456" s="28"/>
      <c r="GH456" s="28"/>
      <c r="GI456" s="28"/>
      <c r="GJ456" s="28"/>
      <c r="GK456" s="28"/>
      <c r="GL456" s="28"/>
      <c r="GM456" s="28"/>
      <c r="GN456" s="28"/>
      <c r="GO456" s="28"/>
      <c r="GP456" s="28"/>
      <c r="GQ456" s="28"/>
      <c r="GR456" s="28"/>
      <c r="GS456" s="28"/>
      <c r="GT456" s="28"/>
      <c r="GU456" s="28"/>
      <c r="GV456" s="28"/>
      <c r="GW456" s="28"/>
      <c r="GX456" s="28"/>
      <c r="GY456" s="28"/>
      <c r="GZ456" s="28"/>
      <c r="HA456" s="28"/>
      <c r="HB456" s="28"/>
      <c r="HC456" s="28"/>
      <c r="HD456" s="28"/>
      <c r="HE456" s="28"/>
      <c r="HF456" s="28"/>
      <c r="HG456" s="28"/>
      <c r="HH456" s="28"/>
      <c r="HI456" s="28"/>
      <c r="HJ456" s="28"/>
      <c r="HK456" s="28"/>
      <c r="HL456" s="28"/>
      <c r="HM456" s="28"/>
      <c r="HN456" s="28"/>
      <c r="HO456" s="28"/>
      <c r="HP456" s="28"/>
      <c r="HQ456" s="28"/>
      <c r="HR456" s="28"/>
      <c r="HS456" s="28"/>
      <c r="HT456" s="28"/>
      <c r="HU456" s="28"/>
      <c r="HV456" s="28"/>
      <c r="HW456" s="28"/>
      <c r="HX456" s="28"/>
      <c r="HY456" s="28"/>
      <c r="HZ456" s="28"/>
      <c r="IA456" s="28"/>
      <c r="IB456" s="28"/>
      <c r="IC456" s="28"/>
      <c r="ID456" s="28"/>
      <c r="IE456" s="28"/>
      <c r="IF456" s="28"/>
      <c r="IG456" s="28"/>
      <c r="IH456" s="28"/>
      <c r="II456" s="28"/>
      <c r="IJ456" s="28"/>
      <c r="IK456" s="28"/>
      <c r="IL456" s="28"/>
      <c r="IM456" s="28"/>
      <c r="IN456" s="28"/>
      <c r="IO456" s="28"/>
      <c r="IP456" s="28"/>
      <c r="IQ456" s="28"/>
      <c r="IR456" s="28"/>
      <c r="IS456" s="28"/>
      <c r="IT456" s="28"/>
      <c r="IU456" s="28"/>
      <c r="IV456" s="28"/>
      <c r="IW456" s="28"/>
      <c r="IX456" s="28"/>
      <c r="IY456" s="28"/>
      <c r="IZ456" s="28"/>
      <c r="JA456" s="28"/>
      <c r="JB456" s="28"/>
      <c r="JC456" s="28"/>
      <c r="JD456" s="28"/>
      <c r="JE456" s="28"/>
      <c r="JF456" s="28"/>
      <c r="JG456" s="28"/>
      <c r="JH456" s="28"/>
      <c r="JI456" s="28"/>
      <c r="JJ456" s="28"/>
      <c r="JK456" s="28"/>
      <c r="JL456" s="28"/>
      <c r="JM456" s="28"/>
      <c r="JN456" s="28"/>
      <c r="JO456" s="28"/>
      <c r="JP456" s="28"/>
      <c r="JQ456" s="28"/>
      <c r="JR456" s="28"/>
      <c r="JS456" s="28"/>
      <c r="JT456" s="28"/>
      <c r="JU456" s="28"/>
      <c r="JV456" s="28"/>
      <c r="JW456" s="28"/>
      <c r="JX456" s="28"/>
      <c r="JY456" s="28"/>
      <c r="JZ456" s="28"/>
      <c r="KA456" s="28"/>
      <c r="KB456" s="28"/>
      <c r="KC456" s="28"/>
      <c r="KD456" s="28"/>
      <c r="KE456" s="28"/>
      <c r="KF456" s="28"/>
      <c r="KG456" s="28"/>
      <c r="KH456" s="28"/>
      <c r="KI456" s="28"/>
      <c r="KJ456" s="28"/>
      <c r="KK456" s="28"/>
      <c r="KL456" s="28"/>
      <c r="KM456" s="28"/>
      <c r="KN456" s="28"/>
      <c r="KO456" s="28"/>
      <c r="KP456" s="28"/>
      <c r="KQ456" s="28"/>
      <c r="KR456" s="28"/>
      <c r="KS456" s="28"/>
      <c r="KT456" s="28"/>
      <c r="KU456" s="28"/>
      <c r="KV456" s="28"/>
      <c r="KW456" s="28"/>
      <c r="KX456" s="28"/>
      <c r="KY456" s="28"/>
      <c r="KZ456" s="28"/>
      <c r="LA456" s="28"/>
      <c r="LB456" s="28"/>
      <c r="LC456" s="28"/>
      <c r="LD456" s="28"/>
      <c r="LE456" s="28"/>
      <c r="LF456" s="28"/>
      <c r="LG456" s="28"/>
      <c r="LH456" s="28"/>
      <c r="LI456" s="28"/>
      <c r="LJ456" s="28"/>
      <c r="LK456" s="28"/>
      <c r="LL456" s="28"/>
      <c r="LM456" s="28"/>
      <c r="LN456" s="28"/>
      <c r="LO456" s="28"/>
      <c r="LP456" s="28"/>
      <c r="LQ456" s="28"/>
      <c r="LR456" s="28"/>
      <c r="LS456" s="28"/>
      <c r="LT456" s="28"/>
      <c r="LU456" s="28"/>
      <c r="LV456" s="28"/>
      <c r="LW456" s="28"/>
      <c r="LX456" s="28"/>
      <c r="LY456" s="28"/>
      <c r="LZ456" s="28"/>
      <c r="MA456" s="28"/>
      <c r="MB456" s="28"/>
      <c r="MC456" s="28"/>
      <c r="MD456" s="28"/>
      <c r="ME456" s="28"/>
      <c r="MF456" s="28"/>
      <c r="MG456" s="28"/>
      <c r="MH456" s="28"/>
      <c r="MI456" s="28"/>
      <c r="MJ456" s="28"/>
      <c r="MK456" s="28"/>
      <c r="ML456" s="28"/>
      <c r="MM456" s="28"/>
      <c r="MN456" s="28"/>
      <c r="MO456" s="28"/>
      <c r="MP456" s="28"/>
      <c r="MQ456" s="28"/>
      <c r="MR456" s="28"/>
      <c r="MS456" s="28"/>
      <c r="MT456" s="28"/>
      <c r="MU456" s="28"/>
      <c r="MV456" s="28"/>
      <c r="MW456" s="28"/>
      <c r="MX456" s="28"/>
      <c r="MY456" s="28"/>
      <c r="MZ456" s="28"/>
      <c r="NA456" s="28"/>
      <c r="NB456" s="28"/>
      <c r="NC456" s="28"/>
      <c r="ND456" s="28"/>
      <c r="NE456" s="28"/>
      <c r="NF456" s="28"/>
      <c r="NG456" s="28"/>
      <c r="NH456" s="28"/>
      <c r="NI456" s="28"/>
      <c r="NJ456" s="28"/>
      <c r="NK456" s="28"/>
      <c r="NL456" s="28"/>
      <c r="NM456" s="28"/>
      <c r="NN456" s="28"/>
      <c r="NO456" s="28"/>
      <c r="NP456" s="28"/>
      <c r="NQ456" s="28"/>
      <c r="NR456" s="28"/>
      <c r="NS456" s="28"/>
      <c r="NT456" s="28"/>
      <c r="NU456" s="28"/>
      <c r="NV456" s="28"/>
      <c r="NW456" s="28"/>
      <c r="NX456" s="28"/>
      <c r="NY456" s="28"/>
      <c r="NZ456" s="28"/>
      <c r="OA456" s="28"/>
      <c r="OB456" s="28"/>
      <c r="OC456" s="28"/>
      <c r="OD456" s="28"/>
      <c r="OE456" s="28"/>
      <c r="OF456" s="28"/>
      <c r="OG456" s="28"/>
      <c r="OH456" s="28"/>
      <c r="OI456" s="28"/>
      <c r="OJ456" s="28"/>
      <c r="OK456" s="28"/>
      <c r="OL456" s="28"/>
      <c r="OM456" s="28"/>
      <c r="ON456" s="28"/>
      <c r="OO456" s="28"/>
      <c r="OP456" s="28"/>
      <c r="OQ456" s="28"/>
      <c r="OR456" s="28"/>
      <c r="OS456" s="28"/>
      <c r="OT456" s="28"/>
      <c r="OU456" s="28"/>
      <c r="OV456" s="28"/>
      <c r="OW456" s="28"/>
      <c r="OX456" s="28"/>
      <c r="OY456" s="28"/>
      <c r="OZ456" s="28"/>
      <c r="PA456" s="28"/>
      <c r="PB456" s="28"/>
      <c r="PC456" s="28"/>
      <c r="PD456" s="28"/>
      <c r="PE456" s="28"/>
      <c r="PF456" s="28"/>
      <c r="PG456" s="28"/>
      <c r="PH456" s="28"/>
      <c r="PI456" s="28"/>
      <c r="PJ456" s="28"/>
      <c r="PK456" s="28"/>
      <c r="PL456" s="28"/>
      <c r="PM456" s="28"/>
      <c r="PN456" s="28"/>
      <c r="PO456" s="28"/>
      <c r="PP456" s="28"/>
      <c r="PQ456" s="28"/>
      <c r="PR456" s="28"/>
      <c r="PS456" s="28"/>
      <c r="PT456" s="28"/>
      <c r="PU456" s="28"/>
      <c r="PV456" s="28"/>
      <c r="PW456" s="28"/>
      <c r="PX456" s="28"/>
      <c r="PY456" s="28"/>
      <c r="PZ456" s="28"/>
      <c r="QA456" s="28"/>
      <c r="QB456" s="28"/>
      <c r="QC456" s="28"/>
      <c r="QD456" s="28"/>
      <c r="QE456" s="28"/>
      <c r="QF456" s="28"/>
      <c r="QG456" s="28"/>
      <c r="QH456" s="28"/>
      <c r="QI456" s="28"/>
      <c r="QJ456" s="28"/>
      <c r="QK456" s="28"/>
      <c r="QL456" s="28"/>
      <c r="QM456" s="28"/>
      <c r="QN456" s="28"/>
      <c r="QO456" s="28"/>
      <c r="QP456" s="28"/>
      <c r="QQ456" s="28"/>
      <c r="QR456" s="28"/>
      <c r="QS456" s="28"/>
      <c r="QT456" s="28"/>
      <c r="QU456" s="28"/>
      <c r="QV456" s="28"/>
      <c r="QW456" s="28"/>
      <c r="QX456" s="28"/>
      <c r="QY456" s="28"/>
      <c r="QZ456" s="28"/>
      <c r="RA456" s="28"/>
      <c r="RB456" s="28"/>
      <c r="RC456" s="28"/>
      <c r="RD456" s="28"/>
      <c r="RE456" s="28"/>
      <c r="RF456" s="28"/>
      <c r="RG456" s="28"/>
      <c r="RH456" s="28"/>
      <c r="RI456" s="28"/>
      <c r="RJ456" s="28"/>
      <c r="RK456" s="28"/>
      <c r="RL456" s="28"/>
      <c r="RM456" s="28"/>
      <c r="RN456" s="28"/>
      <c r="RO456" s="28"/>
      <c r="RP456" s="28"/>
      <c r="RQ456" s="28"/>
      <c r="RR456" s="28"/>
      <c r="RS456" s="28"/>
      <c r="RT456" s="28"/>
      <c r="RU456" s="28"/>
      <c r="RV456" s="28"/>
      <c r="RW456" s="28"/>
      <c r="RX456" s="28"/>
      <c r="RY456" s="28"/>
      <c r="RZ456" s="28"/>
      <c r="SA456" s="28"/>
      <c r="SB456" s="28"/>
      <c r="SC456" s="28"/>
      <c r="SD456" s="28"/>
      <c r="SE456" s="28"/>
      <c r="SF456" s="28"/>
      <c r="SG456" s="28"/>
      <c r="SH456" s="28"/>
      <c r="SI456" s="28"/>
      <c r="SJ456" s="28"/>
      <c r="SK456" s="28"/>
      <c r="SL456" s="28"/>
      <c r="SM456" s="28"/>
      <c r="SN456" s="28"/>
      <c r="SO456" s="28"/>
      <c r="SP456" s="28"/>
      <c r="SQ456" s="28"/>
      <c r="SR456" s="28"/>
      <c r="SS456" s="28"/>
      <c r="ST456" s="28"/>
      <c r="SU456" s="28"/>
      <c r="SV456" s="28"/>
      <c r="SW456" s="28"/>
      <c r="SX456" s="28"/>
      <c r="SY456" s="28"/>
      <c r="SZ456" s="28"/>
      <c r="TA456" s="28"/>
      <c r="TB456" s="28"/>
      <c r="TC456" s="28"/>
      <c r="TD456" s="28"/>
      <c r="TE456" s="28"/>
      <c r="TF456" s="28"/>
      <c r="TG456" s="28"/>
      <c r="TH456" s="28"/>
      <c r="TI456" s="28"/>
      <c r="TJ456" s="28"/>
      <c r="TK456" s="28"/>
      <c r="TL456" s="28"/>
      <c r="TM456" s="28"/>
      <c r="TN456" s="28"/>
      <c r="TO456" s="28"/>
      <c r="TP456" s="28"/>
      <c r="TQ456" s="28"/>
      <c r="TR456" s="28"/>
      <c r="TS456" s="28"/>
      <c r="TT456" s="28"/>
      <c r="TU456" s="28"/>
      <c r="TV456" s="28"/>
      <c r="TW456" s="28"/>
      <c r="TX456" s="28"/>
      <c r="TY456" s="28"/>
      <c r="TZ456" s="28"/>
      <c r="UA456" s="28"/>
      <c r="UB456" s="28"/>
      <c r="UC456" s="28"/>
      <c r="UD456" s="28"/>
      <c r="UE456" s="28"/>
      <c r="UF456" s="28"/>
      <c r="UG456" s="28"/>
      <c r="UH456" s="28"/>
      <c r="UI456" s="28"/>
      <c r="UJ456" s="28"/>
      <c r="UK456" s="28"/>
      <c r="UL456" s="28"/>
      <c r="UM456" s="28"/>
      <c r="UN456" s="28"/>
      <c r="UO456" s="28"/>
      <c r="UP456" s="28"/>
      <c r="UQ456" s="28"/>
      <c r="UR456" s="28"/>
      <c r="US456" s="28"/>
      <c r="UT456" s="28"/>
      <c r="UU456" s="28"/>
      <c r="UV456" s="28"/>
      <c r="UW456" s="28"/>
      <c r="UX456" s="28"/>
      <c r="UY456" s="28"/>
      <c r="UZ456" s="28"/>
      <c r="VA456" s="28"/>
      <c r="VB456" s="28"/>
      <c r="VC456" s="28"/>
      <c r="VD456" s="28"/>
      <c r="VE456" s="28"/>
      <c r="VF456" s="28"/>
      <c r="VG456" s="28"/>
      <c r="VH456" s="28"/>
      <c r="VI456" s="28"/>
      <c r="VJ456" s="28"/>
      <c r="VK456" s="28"/>
      <c r="VL456" s="28"/>
      <c r="VM456" s="28"/>
      <c r="VN456" s="28"/>
      <c r="VO456" s="28"/>
      <c r="VP456" s="28"/>
      <c r="VQ456" s="28"/>
      <c r="VR456" s="28"/>
      <c r="VS456" s="28"/>
      <c r="VT456" s="28"/>
      <c r="VU456" s="28"/>
      <c r="VV456" s="28"/>
      <c r="VW456" s="28"/>
      <c r="VX456" s="28"/>
      <c r="VY456" s="28"/>
      <c r="VZ456" s="28"/>
      <c r="WA456" s="28"/>
      <c r="WB456" s="28"/>
      <c r="WC456" s="28"/>
      <c r="WD456" s="28"/>
      <c r="WE456" s="28"/>
      <c r="WF456" s="28"/>
      <c r="WG456" s="28"/>
      <c r="WH456" s="28"/>
      <c r="WI456" s="28"/>
      <c r="WJ456" s="28"/>
      <c r="WK456" s="28"/>
      <c r="WL456" s="28"/>
      <c r="WM456" s="28"/>
      <c r="WN456" s="28"/>
      <c r="WO456" s="28"/>
      <c r="WP456" s="28"/>
      <c r="WQ456" s="28"/>
      <c r="WR456" s="28"/>
      <c r="WS456" s="28"/>
      <c r="WT456" s="28"/>
      <c r="WU456" s="28"/>
      <c r="WV456" s="28"/>
      <c r="WW456" s="28"/>
      <c r="WX456" s="28"/>
      <c r="WY456" s="28"/>
      <c r="WZ456" s="28"/>
      <c r="XA456" s="28"/>
      <c r="XB456" s="28"/>
      <c r="XC456" s="28"/>
      <c r="XD456" s="28"/>
      <c r="XE456" s="28"/>
      <c r="XF456" s="28"/>
      <c r="XG456" s="28"/>
      <c r="XH456" s="28"/>
      <c r="XI456" s="28"/>
      <c r="XJ456" s="28"/>
      <c r="XK456" s="28"/>
      <c r="XL456" s="28"/>
      <c r="XM456" s="28"/>
      <c r="XN456" s="28"/>
      <c r="XO456" s="28"/>
      <c r="XP456" s="28"/>
      <c r="XQ456" s="28"/>
      <c r="XR456" s="28"/>
      <c r="XS456" s="28"/>
      <c r="XT456" s="28"/>
      <c r="XU456" s="28"/>
      <c r="XV456" s="28"/>
      <c r="XW456" s="28"/>
      <c r="XX456" s="28"/>
      <c r="XY456" s="28"/>
      <c r="XZ456" s="28"/>
      <c r="YA456" s="28"/>
      <c r="YB456" s="28"/>
      <c r="YC456" s="28"/>
      <c r="YD456" s="28"/>
      <c r="YE456" s="28"/>
      <c r="YF456" s="28"/>
      <c r="YG456" s="28"/>
      <c r="YH456" s="28"/>
      <c r="YI456" s="28"/>
      <c r="YJ456" s="28"/>
      <c r="YK456" s="28"/>
      <c r="YL456" s="28"/>
      <c r="YM456" s="28"/>
      <c r="YN456" s="28"/>
      <c r="YO456" s="28"/>
      <c r="YP456" s="28"/>
      <c r="YQ456" s="28"/>
      <c r="YR456" s="28"/>
      <c r="YS456" s="28"/>
      <c r="YT456" s="28"/>
      <c r="YU456" s="28"/>
      <c r="YV456" s="28"/>
      <c r="YW456" s="28"/>
      <c r="YX456" s="28"/>
      <c r="YY456" s="28"/>
      <c r="YZ456" s="28"/>
      <c r="ZA456" s="28"/>
      <c r="ZB456" s="28"/>
      <c r="ZC456" s="28"/>
      <c r="ZD456" s="28"/>
      <c r="ZE456" s="28"/>
      <c r="ZF456" s="28"/>
      <c r="ZG456" s="28"/>
      <c r="ZH456" s="28"/>
      <c r="ZI456" s="28"/>
      <c r="ZJ456" s="28"/>
      <c r="ZK456" s="28"/>
      <c r="ZL456" s="28"/>
      <c r="ZM456" s="28"/>
      <c r="ZN456" s="28"/>
      <c r="ZO456" s="28"/>
      <c r="ZP456" s="28"/>
      <c r="ZQ456" s="28"/>
      <c r="ZR456" s="28"/>
      <c r="ZS456" s="28"/>
      <c r="ZT456" s="28"/>
      <c r="ZU456" s="28"/>
      <c r="ZV456" s="28"/>
      <c r="ZW456" s="28"/>
      <c r="ZX456" s="28"/>
      <c r="ZY456" s="28"/>
      <c r="ZZ456" s="28"/>
      <c r="AAA456" s="28"/>
      <c r="AAB456" s="28"/>
      <c r="AAC456" s="28"/>
      <c r="AAD456" s="28"/>
      <c r="AAE456" s="28"/>
      <c r="AAF456" s="28"/>
      <c r="AAG456" s="28"/>
      <c r="AAH456" s="28"/>
      <c r="AAI456" s="28"/>
      <c r="AAJ456" s="28"/>
      <c r="AAK456" s="28"/>
      <c r="AAL456" s="28"/>
      <c r="AAM456" s="28"/>
      <c r="AAN456" s="28"/>
      <c r="AAO456" s="28"/>
      <c r="AAP456" s="28"/>
      <c r="AAQ456" s="28"/>
      <c r="AAR456" s="28"/>
      <c r="AAS456" s="28"/>
      <c r="AAT456" s="28"/>
      <c r="AAU456" s="28"/>
      <c r="AAV456" s="28"/>
      <c r="AAW456" s="28"/>
      <c r="AAX456" s="28"/>
      <c r="AAY456" s="28"/>
      <c r="AAZ456" s="28"/>
      <c r="ABA456" s="28"/>
      <c r="ABB456" s="28"/>
      <c r="ABC456" s="28"/>
      <c r="ABD456" s="28"/>
      <c r="ABE456" s="28"/>
      <c r="ABF456" s="28"/>
      <c r="ABG456" s="28"/>
      <c r="ABH456" s="28"/>
      <c r="ABI456" s="28"/>
      <c r="ABJ456" s="28"/>
      <c r="ABK456" s="28"/>
      <c r="ABL456" s="28"/>
      <c r="ABM456" s="28"/>
      <c r="ABN456" s="28"/>
      <c r="ABO456" s="28"/>
      <c r="ABP456" s="28"/>
      <c r="ABQ456" s="28"/>
      <c r="ABR456" s="28"/>
      <c r="ABS456" s="28"/>
      <c r="ABT456" s="28"/>
      <c r="ABU456" s="28"/>
      <c r="ABV456" s="28"/>
      <c r="ABW456" s="28"/>
      <c r="ABX456" s="28"/>
      <c r="ABY456" s="28"/>
      <c r="ABZ456" s="28"/>
      <c r="ACA456" s="28"/>
      <c r="ACB456" s="28"/>
      <c r="ACC456" s="28"/>
      <c r="ACD456" s="28"/>
      <c r="ACE456" s="28"/>
      <c r="ACF456" s="28"/>
      <c r="ACG456" s="28"/>
      <c r="ACH456" s="28"/>
      <c r="ACI456" s="28"/>
      <c r="ACJ456" s="28"/>
      <c r="ACK456" s="28"/>
      <c r="ACL456" s="28"/>
      <c r="ACM456" s="28"/>
      <c r="ACN456" s="28"/>
      <c r="ACO456" s="28"/>
      <c r="ACP456" s="28"/>
      <c r="ACQ456" s="28"/>
      <c r="ACR456" s="28"/>
      <c r="ACS456" s="28"/>
      <c r="ACT456" s="28"/>
      <c r="ACU456" s="28"/>
      <c r="ACV456" s="28"/>
      <c r="ACW456" s="28"/>
      <c r="ACX456" s="28"/>
      <c r="ACY456" s="28"/>
      <c r="ACZ456" s="28"/>
      <c r="ADA456" s="28"/>
      <c r="ADB456" s="28"/>
      <c r="ADC456" s="28"/>
      <c r="ADD456" s="28"/>
      <c r="ADE456" s="28"/>
      <c r="ADF456" s="28"/>
      <c r="ADG456" s="28"/>
      <c r="ADH456" s="28"/>
      <c r="ADI456" s="28"/>
      <c r="ADJ456" s="28"/>
      <c r="ADK456" s="28"/>
      <c r="ADL456" s="28"/>
      <c r="ADM456" s="28"/>
      <c r="ADN456" s="28"/>
      <c r="ADO456" s="28"/>
      <c r="ADP456" s="28"/>
      <c r="ADQ456" s="28"/>
      <c r="ADR456" s="28"/>
      <c r="ADS456" s="28"/>
      <c r="ADT456" s="28"/>
      <c r="ADU456" s="28"/>
      <c r="ADV456" s="28"/>
      <c r="ADW456" s="28"/>
      <c r="ADX456" s="28"/>
      <c r="ADY456" s="28"/>
      <c r="ADZ456" s="28"/>
      <c r="AEA456" s="28"/>
      <c r="AEB456" s="28"/>
      <c r="AEC456" s="28"/>
      <c r="AED456" s="28"/>
      <c r="AEE456" s="28"/>
      <c r="AEF456" s="28"/>
      <c r="AEG456" s="28"/>
      <c r="AEH456" s="28"/>
      <c r="AEI456" s="28"/>
      <c r="AEJ456" s="28"/>
      <c r="AEK456" s="28"/>
      <c r="AEL456" s="28"/>
      <c r="AEM456" s="28"/>
      <c r="AEN456" s="28"/>
      <c r="AEO456" s="28"/>
      <c r="AEP456" s="28"/>
      <c r="AEQ456" s="28"/>
      <c r="AER456" s="28"/>
      <c r="AES456" s="28"/>
      <c r="AET456" s="28"/>
      <c r="AEU456" s="28"/>
      <c r="AEV456" s="28"/>
      <c r="AEW456" s="28"/>
      <c r="AEX456" s="28"/>
      <c r="AEY456" s="28"/>
      <c r="AEZ456" s="28"/>
      <c r="AFA456" s="28"/>
      <c r="AFB456" s="28"/>
      <c r="AFC456" s="28"/>
      <c r="AFD456" s="28"/>
      <c r="AFE456" s="28"/>
      <c r="AFF456" s="28"/>
      <c r="AFG456" s="28"/>
      <c r="AFH456" s="28"/>
      <c r="AFI456" s="28"/>
      <c r="AFJ456" s="28"/>
      <c r="AFK456" s="28"/>
      <c r="AFL456" s="28"/>
      <c r="AFM456" s="28"/>
      <c r="AFN456" s="28"/>
      <c r="AFO456" s="28"/>
      <c r="AFP456" s="28"/>
      <c r="AFQ456" s="28"/>
      <c r="AFR456" s="28"/>
      <c r="AFS456" s="28"/>
      <c r="AFT456" s="28"/>
      <c r="AFU456" s="28"/>
      <c r="AFV456" s="28"/>
      <c r="AFW456" s="28"/>
      <c r="AFX456" s="28"/>
      <c r="AFY456" s="28"/>
      <c r="AFZ456" s="28"/>
      <c r="AGA456" s="28"/>
      <c r="AGB456" s="28"/>
      <c r="AGC456" s="28"/>
      <c r="AGD456" s="28"/>
      <c r="AGE456" s="28"/>
      <c r="AGF456" s="28"/>
      <c r="AGG456" s="28"/>
      <c r="AGH456" s="28"/>
      <c r="AGI456" s="28"/>
      <c r="AGJ456" s="28"/>
      <c r="AGK456" s="28"/>
      <c r="AGL456" s="28"/>
      <c r="AGM456" s="28"/>
      <c r="AGN456" s="28"/>
      <c r="AGO456" s="28"/>
      <c r="AGP456" s="28"/>
      <c r="AGQ456" s="28"/>
      <c r="AGR456" s="28"/>
    </row>
    <row r="457" spans="3:876" ht="14.45" customHeight="1" x14ac:dyDescent="0.2">
      <c r="C457" s="44"/>
      <c r="D457" s="30"/>
      <c r="N457" s="35"/>
      <c r="P457" s="8"/>
      <c r="Q457" s="8"/>
      <c r="R457" s="8"/>
      <c r="S457" s="8"/>
      <c r="U457" s="5"/>
      <c r="V457" s="102"/>
      <c r="W457" s="102"/>
      <c r="X457" s="75"/>
      <c r="Y457" s="75"/>
      <c r="Z457" s="78"/>
      <c r="AA457" s="78"/>
      <c r="AB457" s="75"/>
      <c r="AC457" s="78"/>
      <c r="AD457" s="7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8"/>
      <c r="EW457" s="28"/>
      <c r="EX457" s="28"/>
      <c r="EY457" s="28"/>
      <c r="EZ457" s="28"/>
      <c r="FA457" s="28"/>
      <c r="FB457" s="28"/>
      <c r="FC457" s="28"/>
      <c r="FD457" s="28"/>
      <c r="FE457" s="28"/>
      <c r="FF457" s="28"/>
      <c r="FG457" s="28"/>
      <c r="FH457" s="28"/>
      <c r="FI457" s="28"/>
      <c r="FJ457" s="28"/>
      <c r="FK457" s="28"/>
      <c r="FL457" s="28"/>
      <c r="FM457" s="28"/>
      <c r="FN457" s="28"/>
      <c r="FO457" s="28"/>
      <c r="FP457" s="28"/>
      <c r="FQ457" s="28"/>
      <c r="FR457" s="28"/>
      <c r="FS457" s="28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  <c r="GD457" s="28"/>
      <c r="GE457" s="28"/>
      <c r="GF457" s="28"/>
      <c r="GG457" s="28"/>
      <c r="GH457" s="28"/>
      <c r="GI457" s="28"/>
      <c r="GJ457" s="28"/>
      <c r="GK457" s="28"/>
      <c r="GL457" s="28"/>
      <c r="GM457" s="28"/>
      <c r="GN457" s="28"/>
      <c r="GO457" s="28"/>
      <c r="GP457" s="28"/>
      <c r="GQ457" s="28"/>
      <c r="GR457" s="28"/>
      <c r="GS457" s="28"/>
      <c r="GT457" s="28"/>
      <c r="GU457" s="28"/>
      <c r="GV457" s="28"/>
      <c r="GW457" s="28"/>
      <c r="GX457" s="28"/>
      <c r="GY457" s="28"/>
      <c r="GZ457" s="28"/>
      <c r="HA457" s="28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8"/>
      <c r="ID457" s="28"/>
      <c r="IE457" s="28"/>
      <c r="IF457" s="28"/>
      <c r="IG457" s="28"/>
      <c r="IH457" s="28"/>
      <c r="II457" s="28"/>
      <c r="IJ457" s="28"/>
      <c r="IK457" s="28"/>
      <c r="IL457" s="28"/>
      <c r="IM457" s="28"/>
      <c r="IN457" s="28"/>
      <c r="IO457" s="28"/>
      <c r="IP457" s="28"/>
      <c r="IQ457" s="28"/>
      <c r="IR457" s="28"/>
      <c r="IS457" s="28"/>
      <c r="IT457" s="28"/>
      <c r="IU457" s="28"/>
      <c r="IV457" s="28"/>
      <c r="IW457" s="28"/>
      <c r="IX457" s="28"/>
      <c r="IY457" s="28"/>
      <c r="IZ457" s="28"/>
      <c r="JA457" s="28"/>
      <c r="JB457" s="28"/>
      <c r="JC457" s="28"/>
      <c r="JD457" s="28"/>
      <c r="JE457" s="28"/>
      <c r="JF457" s="28"/>
      <c r="JG457" s="28"/>
      <c r="JH457" s="28"/>
      <c r="JI457" s="28"/>
      <c r="JJ457" s="28"/>
      <c r="JK457" s="28"/>
      <c r="JL457" s="28"/>
      <c r="JM457" s="28"/>
      <c r="JN457" s="28"/>
      <c r="JO457" s="28"/>
      <c r="JP457" s="28"/>
      <c r="JQ457" s="28"/>
      <c r="JR457" s="28"/>
      <c r="JS457" s="28"/>
      <c r="JT457" s="28"/>
      <c r="JU457" s="28"/>
      <c r="JV457" s="28"/>
      <c r="JW457" s="28"/>
      <c r="JX457" s="28"/>
      <c r="JY457" s="28"/>
      <c r="JZ457" s="28"/>
      <c r="KA457" s="28"/>
      <c r="KB457" s="28"/>
      <c r="KC457" s="28"/>
      <c r="KD457" s="28"/>
      <c r="KE457" s="28"/>
      <c r="KF457" s="28"/>
      <c r="KG457" s="28"/>
      <c r="KH457" s="28"/>
      <c r="KI457" s="28"/>
      <c r="KJ457" s="28"/>
      <c r="KK457" s="28"/>
      <c r="KL457" s="28"/>
      <c r="KM457" s="28"/>
      <c r="KN457" s="28"/>
      <c r="KO457" s="28"/>
      <c r="KP457" s="28"/>
      <c r="KQ457" s="28"/>
      <c r="KR457" s="28"/>
      <c r="KS457" s="28"/>
      <c r="KT457" s="28"/>
      <c r="KU457" s="28"/>
      <c r="KV457" s="28"/>
      <c r="KW457" s="28"/>
      <c r="KX457" s="28"/>
      <c r="KY457" s="28"/>
      <c r="KZ457" s="28"/>
      <c r="LA457" s="28"/>
      <c r="LB457" s="28"/>
      <c r="LC457" s="28"/>
      <c r="LD457" s="28"/>
      <c r="LE457" s="28"/>
      <c r="LF457" s="28"/>
      <c r="LG457" s="28"/>
      <c r="LH457" s="28"/>
      <c r="LI457" s="28"/>
      <c r="LJ457" s="28"/>
      <c r="LK457" s="28"/>
      <c r="LL457" s="28"/>
      <c r="LM457" s="28"/>
      <c r="LN457" s="28"/>
      <c r="LO457" s="28"/>
      <c r="LP457" s="28"/>
      <c r="LQ457" s="28"/>
      <c r="LR457" s="28"/>
      <c r="LS457" s="28"/>
      <c r="LT457" s="28"/>
      <c r="LU457" s="28"/>
      <c r="LV457" s="28"/>
      <c r="LW457" s="28"/>
      <c r="LX457" s="28"/>
      <c r="LY457" s="28"/>
      <c r="LZ457" s="28"/>
      <c r="MA457" s="28"/>
      <c r="MB457" s="28"/>
      <c r="MC457" s="28"/>
      <c r="MD457" s="28"/>
      <c r="ME457" s="28"/>
      <c r="MF457" s="28"/>
      <c r="MG457" s="28"/>
      <c r="MH457" s="28"/>
      <c r="MI457" s="28"/>
      <c r="MJ457" s="28"/>
      <c r="MK457" s="28"/>
      <c r="ML457" s="28"/>
      <c r="MM457" s="28"/>
      <c r="MN457" s="28"/>
      <c r="MO457" s="28"/>
      <c r="MP457" s="28"/>
      <c r="MQ457" s="28"/>
      <c r="MR457" s="28"/>
      <c r="MS457" s="28"/>
      <c r="MT457" s="28"/>
      <c r="MU457" s="28"/>
      <c r="MV457" s="28"/>
      <c r="MW457" s="28"/>
      <c r="MX457" s="28"/>
      <c r="MY457" s="28"/>
      <c r="MZ457" s="28"/>
      <c r="NA457" s="28"/>
      <c r="NB457" s="28"/>
      <c r="NC457" s="28"/>
      <c r="ND457" s="28"/>
      <c r="NE457" s="28"/>
      <c r="NF457" s="28"/>
      <c r="NG457" s="28"/>
      <c r="NH457" s="28"/>
      <c r="NI457" s="28"/>
      <c r="NJ457" s="28"/>
      <c r="NK457" s="28"/>
      <c r="NL457" s="28"/>
      <c r="NM457" s="28"/>
      <c r="NN457" s="28"/>
      <c r="NO457" s="28"/>
      <c r="NP457" s="28"/>
      <c r="NQ457" s="28"/>
      <c r="NR457" s="28"/>
      <c r="NS457" s="28"/>
      <c r="NT457" s="28"/>
      <c r="NU457" s="28"/>
      <c r="NV457" s="28"/>
      <c r="NW457" s="28"/>
      <c r="NX457" s="28"/>
      <c r="NY457" s="28"/>
      <c r="NZ457" s="28"/>
      <c r="OA457" s="28"/>
      <c r="OB457" s="28"/>
      <c r="OC457" s="28"/>
      <c r="OD457" s="28"/>
      <c r="OE457" s="28"/>
      <c r="OF457" s="28"/>
      <c r="OG457" s="28"/>
      <c r="OH457" s="28"/>
      <c r="OI457" s="28"/>
      <c r="OJ457" s="28"/>
      <c r="OK457" s="28"/>
      <c r="OL457" s="28"/>
      <c r="OM457" s="28"/>
      <c r="ON457" s="28"/>
      <c r="OO457" s="28"/>
      <c r="OP457" s="28"/>
      <c r="OQ457" s="28"/>
      <c r="OR457" s="28"/>
      <c r="OS457" s="28"/>
      <c r="OT457" s="28"/>
      <c r="OU457" s="28"/>
      <c r="OV457" s="28"/>
      <c r="OW457" s="28"/>
      <c r="OX457" s="28"/>
      <c r="OY457" s="28"/>
      <c r="OZ457" s="28"/>
      <c r="PA457" s="28"/>
      <c r="PB457" s="28"/>
      <c r="PC457" s="28"/>
      <c r="PD457" s="28"/>
      <c r="PE457" s="28"/>
      <c r="PF457" s="28"/>
      <c r="PG457" s="28"/>
      <c r="PH457" s="28"/>
      <c r="PI457" s="28"/>
      <c r="PJ457" s="28"/>
      <c r="PK457" s="28"/>
      <c r="PL457" s="28"/>
      <c r="PM457" s="28"/>
      <c r="PN457" s="28"/>
      <c r="PO457" s="28"/>
      <c r="PP457" s="28"/>
      <c r="PQ457" s="28"/>
      <c r="PR457" s="28"/>
      <c r="PS457" s="28"/>
      <c r="PT457" s="28"/>
      <c r="PU457" s="28"/>
      <c r="PV457" s="28"/>
      <c r="PW457" s="28"/>
      <c r="PX457" s="28"/>
      <c r="PY457" s="28"/>
      <c r="PZ457" s="28"/>
      <c r="QA457" s="28"/>
      <c r="QB457" s="28"/>
      <c r="QC457" s="28"/>
      <c r="QD457" s="28"/>
      <c r="QE457" s="28"/>
      <c r="QF457" s="28"/>
      <c r="QG457" s="28"/>
      <c r="QH457" s="28"/>
      <c r="QI457" s="28"/>
      <c r="QJ457" s="28"/>
      <c r="QK457" s="28"/>
      <c r="QL457" s="28"/>
      <c r="QM457" s="28"/>
      <c r="QN457" s="28"/>
      <c r="QO457" s="28"/>
      <c r="QP457" s="28"/>
      <c r="QQ457" s="28"/>
      <c r="QR457" s="28"/>
      <c r="QS457" s="28"/>
      <c r="QT457" s="28"/>
      <c r="QU457" s="28"/>
      <c r="QV457" s="28"/>
      <c r="QW457" s="28"/>
      <c r="QX457" s="28"/>
      <c r="QY457" s="28"/>
      <c r="QZ457" s="28"/>
      <c r="RA457" s="28"/>
      <c r="RB457" s="28"/>
      <c r="RC457" s="28"/>
      <c r="RD457" s="28"/>
      <c r="RE457" s="28"/>
      <c r="RF457" s="28"/>
      <c r="RG457" s="28"/>
      <c r="RH457" s="28"/>
      <c r="RI457" s="28"/>
      <c r="RJ457" s="28"/>
      <c r="RK457" s="28"/>
      <c r="RL457" s="28"/>
      <c r="RM457" s="28"/>
      <c r="RN457" s="28"/>
      <c r="RO457" s="28"/>
      <c r="RP457" s="28"/>
      <c r="RQ457" s="28"/>
      <c r="RR457" s="28"/>
      <c r="RS457" s="28"/>
      <c r="RT457" s="28"/>
      <c r="RU457" s="28"/>
      <c r="RV457" s="28"/>
      <c r="RW457" s="28"/>
      <c r="RX457" s="28"/>
      <c r="RY457" s="28"/>
      <c r="RZ457" s="28"/>
      <c r="SA457" s="28"/>
      <c r="SB457" s="28"/>
      <c r="SC457" s="28"/>
      <c r="SD457" s="28"/>
      <c r="SE457" s="28"/>
      <c r="SF457" s="28"/>
      <c r="SG457" s="28"/>
      <c r="SH457" s="28"/>
      <c r="SI457" s="28"/>
      <c r="SJ457" s="28"/>
      <c r="SK457" s="28"/>
      <c r="SL457" s="28"/>
      <c r="SM457" s="28"/>
      <c r="SN457" s="28"/>
      <c r="SO457" s="28"/>
      <c r="SP457" s="28"/>
      <c r="SQ457" s="28"/>
      <c r="SR457" s="28"/>
      <c r="SS457" s="28"/>
      <c r="ST457" s="28"/>
      <c r="SU457" s="28"/>
      <c r="SV457" s="28"/>
      <c r="SW457" s="28"/>
      <c r="SX457" s="28"/>
      <c r="SY457" s="28"/>
      <c r="SZ457" s="28"/>
      <c r="TA457" s="28"/>
      <c r="TB457" s="28"/>
      <c r="TC457" s="28"/>
      <c r="TD457" s="28"/>
      <c r="TE457" s="28"/>
      <c r="TF457" s="28"/>
      <c r="TG457" s="28"/>
      <c r="TH457" s="28"/>
      <c r="TI457" s="28"/>
      <c r="TJ457" s="28"/>
      <c r="TK457" s="28"/>
      <c r="TL457" s="28"/>
      <c r="TM457" s="28"/>
      <c r="TN457" s="28"/>
      <c r="TO457" s="28"/>
      <c r="TP457" s="28"/>
      <c r="TQ457" s="28"/>
      <c r="TR457" s="28"/>
      <c r="TS457" s="28"/>
      <c r="TT457" s="28"/>
      <c r="TU457" s="28"/>
      <c r="TV457" s="28"/>
      <c r="TW457" s="28"/>
      <c r="TX457" s="28"/>
      <c r="TY457" s="28"/>
      <c r="TZ457" s="28"/>
      <c r="UA457" s="28"/>
      <c r="UB457" s="28"/>
      <c r="UC457" s="28"/>
      <c r="UD457" s="28"/>
      <c r="UE457" s="28"/>
      <c r="UF457" s="28"/>
      <c r="UG457" s="28"/>
      <c r="UH457" s="28"/>
      <c r="UI457" s="28"/>
      <c r="UJ457" s="28"/>
      <c r="UK457" s="28"/>
      <c r="UL457" s="28"/>
      <c r="UM457" s="28"/>
      <c r="UN457" s="28"/>
      <c r="UO457" s="28"/>
      <c r="UP457" s="28"/>
      <c r="UQ457" s="28"/>
      <c r="UR457" s="28"/>
      <c r="US457" s="28"/>
      <c r="UT457" s="28"/>
      <c r="UU457" s="28"/>
      <c r="UV457" s="28"/>
      <c r="UW457" s="28"/>
      <c r="UX457" s="28"/>
      <c r="UY457" s="28"/>
      <c r="UZ457" s="28"/>
      <c r="VA457" s="28"/>
      <c r="VB457" s="28"/>
      <c r="VC457" s="28"/>
      <c r="VD457" s="28"/>
      <c r="VE457" s="28"/>
      <c r="VF457" s="28"/>
      <c r="VG457" s="28"/>
      <c r="VH457" s="28"/>
      <c r="VI457" s="28"/>
      <c r="VJ457" s="28"/>
      <c r="VK457" s="28"/>
      <c r="VL457" s="28"/>
      <c r="VM457" s="28"/>
      <c r="VN457" s="28"/>
      <c r="VO457" s="28"/>
      <c r="VP457" s="28"/>
      <c r="VQ457" s="28"/>
      <c r="VR457" s="28"/>
      <c r="VS457" s="28"/>
      <c r="VT457" s="28"/>
      <c r="VU457" s="28"/>
      <c r="VV457" s="28"/>
      <c r="VW457" s="28"/>
      <c r="VX457" s="28"/>
      <c r="VY457" s="28"/>
      <c r="VZ457" s="28"/>
      <c r="WA457" s="28"/>
      <c r="WB457" s="28"/>
      <c r="WC457" s="28"/>
      <c r="WD457" s="28"/>
      <c r="WE457" s="28"/>
      <c r="WF457" s="28"/>
      <c r="WG457" s="28"/>
      <c r="WH457" s="28"/>
      <c r="WI457" s="28"/>
      <c r="WJ457" s="28"/>
      <c r="WK457" s="28"/>
      <c r="WL457" s="28"/>
      <c r="WM457" s="28"/>
      <c r="WN457" s="28"/>
      <c r="WO457" s="28"/>
      <c r="WP457" s="28"/>
      <c r="WQ457" s="28"/>
      <c r="WR457" s="28"/>
      <c r="WS457" s="28"/>
      <c r="WT457" s="28"/>
      <c r="WU457" s="28"/>
      <c r="WV457" s="28"/>
      <c r="WW457" s="28"/>
      <c r="WX457" s="28"/>
      <c r="WY457" s="28"/>
      <c r="WZ457" s="28"/>
      <c r="XA457" s="28"/>
      <c r="XB457" s="28"/>
      <c r="XC457" s="28"/>
      <c r="XD457" s="28"/>
      <c r="XE457" s="28"/>
      <c r="XF457" s="28"/>
      <c r="XG457" s="28"/>
      <c r="XH457" s="28"/>
      <c r="XI457" s="28"/>
      <c r="XJ457" s="28"/>
      <c r="XK457" s="28"/>
      <c r="XL457" s="28"/>
      <c r="XM457" s="28"/>
      <c r="XN457" s="28"/>
      <c r="XO457" s="28"/>
      <c r="XP457" s="28"/>
      <c r="XQ457" s="28"/>
      <c r="XR457" s="28"/>
      <c r="XS457" s="28"/>
      <c r="XT457" s="28"/>
      <c r="XU457" s="28"/>
      <c r="XV457" s="28"/>
      <c r="XW457" s="28"/>
      <c r="XX457" s="28"/>
      <c r="XY457" s="28"/>
      <c r="XZ457" s="28"/>
      <c r="YA457" s="28"/>
      <c r="YB457" s="28"/>
      <c r="YC457" s="28"/>
      <c r="YD457" s="28"/>
      <c r="YE457" s="28"/>
      <c r="YF457" s="28"/>
      <c r="YG457" s="28"/>
      <c r="YH457" s="28"/>
      <c r="YI457" s="28"/>
      <c r="YJ457" s="28"/>
      <c r="YK457" s="28"/>
      <c r="YL457" s="28"/>
      <c r="YM457" s="28"/>
      <c r="YN457" s="28"/>
      <c r="YO457" s="28"/>
      <c r="YP457" s="28"/>
      <c r="YQ457" s="28"/>
      <c r="YR457" s="28"/>
      <c r="YS457" s="28"/>
      <c r="YT457" s="28"/>
      <c r="YU457" s="28"/>
      <c r="YV457" s="28"/>
      <c r="YW457" s="28"/>
      <c r="YX457" s="28"/>
      <c r="YY457" s="28"/>
      <c r="YZ457" s="28"/>
      <c r="ZA457" s="28"/>
      <c r="ZB457" s="28"/>
      <c r="ZC457" s="28"/>
      <c r="ZD457" s="28"/>
      <c r="ZE457" s="28"/>
      <c r="ZF457" s="28"/>
      <c r="ZG457" s="28"/>
      <c r="ZH457" s="28"/>
      <c r="ZI457" s="28"/>
      <c r="ZJ457" s="28"/>
      <c r="ZK457" s="28"/>
      <c r="ZL457" s="28"/>
      <c r="ZM457" s="28"/>
      <c r="ZN457" s="28"/>
      <c r="ZO457" s="28"/>
      <c r="ZP457" s="28"/>
      <c r="ZQ457" s="28"/>
      <c r="ZR457" s="28"/>
      <c r="ZS457" s="28"/>
      <c r="ZT457" s="28"/>
      <c r="ZU457" s="28"/>
      <c r="ZV457" s="28"/>
      <c r="ZW457" s="28"/>
      <c r="ZX457" s="28"/>
      <c r="ZY457" s="28"/>
      <c r="ZZ457" s="28"/>
      <c r="AAA457" s="28"/>
      <c r="AAB457" s="28"/>
      <c r="AAC457" s="28"/>
      <c r="AAD457" s="28"/>
      <c r="AAE457" s="28"/>
      <c r="AAF457" s="28"/>
      <c r="AAG457" s="28"/>
      <c r="AAH457" s="28"/>
      <c r="AAI457" s="28"/>
      <c r="AAJ457" s="28"/>
      <c r="AAK457" s="28"/>
      <c r="AAL457" s="28"/>
      <c r="AAM457" s="28"/>
      <c r="AAN457" s="28"/>
      <c r="AAO457" s="28"/>
      <c r="AAP457" s="28"/>
      <c r="AAQ457" s="28"/>
      <c r="AAR457" s="28"/>
      <c r="AAS457" s="28"/>
      <c r="AAT457" s="28"/>
      <c r="AAU457" s="28"/>
      <c r="AAV457" s="28"/>
      <c r="AAW457" s="28"/>
      <c r="AAX457" s="28"/>
      <c r="AAY457" s="28"/>
      <c r="AAZ457" s="28"/>
      <c r="ABA457" s="28"/>
      <c r="ABB457" s="28"/>
      <c r="ABC457" s="28"/>
      <c r="ABD457" s="28"/>
      <c r="ABE457" s="28"/>
      <c r="ABF457" s="28"/>
      <c r="ABG457" s="28"/>
      <c r="ABH457" s="28"/>
      <c r="ABI457" s="28"/>
      <c r="ABJ457" s="28"/>
      <c r="ABK457" s="28"/>
      <c r="ABL457" s="28"/>
      <c r="ABM457" s="28"/>
      <c r="ABN457" s="28"/>
      <c r="ABO457" s="28"/>
      <c r="ABP457" s="28"/>
      <c r="ABQ457" s="28"/>
      <c r="ABR457" s="28"/>
      <c r="ABS457" s="28"/>
      <c r="ABT457" s="28"/>
      <c r="ABU457" s="28"/>
      <c r="ABV457" s="28"/>
      <c r="ABW457" s="28"/>
      <c r="ABX457" s="28"/>
      <c r="ABY457" s="28"/>
      <c r="ABZ457" s="28"/>
      <c r="ACA457" s="28"/>
      <c r="ACB457" s="28"/>
      <c r="ACC457" s="28"/>
      <c r="ACD457" s="28"/>
      <c r="ACE457" s="28"/>
      <c r="ACF457" s="28"/>
      <c r="ACG457" s="28"/>
      <c r="ACH457" s="28"/>
      <c r="ACI457" s="28"/>
      <c r="ACJ457" s="28"/>
      <c r="ACK457" s="28"/>
      <c r="ACL457" s="28"/>
      <c r="ACM457" s="28"/>
      <c r="ACN457" s="28"/>
      <c r="ACO457" s="28"/>
      <c r="ACP457" s="28"/>
      <c r="ACQ457" s="28"/>
      <c r="ACR457" s="28"/>
      <c r="ACS457" s="28"/>
      <c r="ACT457" s="28"/>
      <c r="ACU457" s="28"/>
      <c r="ACV457" s="28"/>
      <c r="ACW457" s="28"/>
      <c r="ACX457" s="28"/>
      <c r="ACY457" s="28"/>
      <c r="ACZ457" s="28"/>
      <c r="ADA457" s="28"/>
      <c r="ADB457" s="28"/>
      <c r="ADC457" s="28"/>
      <c r="ADD457" s="28"/>
      <c r="ADE457" s="28"/>
      <c r="ADF457" s="28"/>
      <c r="ADG457" s="28"/>
      <c r="ADH457" s="28"/>
      <c r="ADI457" s="28"/>
      <c r="ADJ457" s="28"/>
      <c r="ADK457" s="28"/>
      <c r="ADL457" s="28"/>
      <c r="ADM457" s="28"/>
      <c r="ADN457" s="28"/>
      <c r="ADO457" s="28"/>
      <c r="ADP457" s="28"/>
      <c r="ADQ457" s="28"/>
      <c r="ADR457" s="28"/>
      <c r="ADS457" s="28"/>
      <c r="ADT457" s="28"/>
      <c r="ADU457" s="28"/>
      <c r="ADV457" s="28"/>
      <c r="ADW457" s="28"/>
      <c r="ADX457" s="28"/>
      <c r="ADY457" s="28"/>
      <c r="ADZ457" s="28"/>
      <c r="AEA457" s="28"/>
      <c r="AEB457" s="28"/>
      <c r="AEC457" s="28"/>
      <c r="AED457" s="28"/>
      <c r="AEE457" s="28"/>
      <c r="AEF457" s="28"/>
      <c r="AEG457" s="28"/>
      <c r="AEH457" s="28"/>
      <c r="AEI457" s="28"/>
      <c r="AEJ457" s="28"/>
      <c r="AEK457" s="28"/>
      <c r="AEL457" s="28"/>
      <c r="AEM457" s="28"/>
      <c r="AEN457" s="28"/>
      <c r="AEO457" s="28"/>
      <c r="AEP457" s="28"/>
      <c r="AEQ457" s="28"/>
      <c r="AER457" s="28"/>
      <c r="AES457" s="28"/>
      <c r="AET457" s="28"/>
      <c r="AEU457" s="28"/>
      <c r="AEV457" s="28"/>
      <c r="AEW457" s="28"/>
      <c r="AEX457" s="28"/>
      <c r="AEY457" s="28"/>
      <c r="AEZ457" s="28"/>
      <c r="AFA457" s="28"/>
      <c r="AFB457" s="28"/>
      <c r="AFC457" s="28"/>
      <c r="AFD457" s="28"/>
      <c r="AFE457" s="28"/>
      <c r="AFF457" s="28"/>
      <c r="AFG457" s="28"/>
      <c r="AFH457" s="28"/>
      <c r="AFI457" s="28"/>
      <c r="AFJ457" s="28"/>
      <c r="AFK457" s="28"/>
      <c r="AFL457" s="28"/>
      <c r="AFM457" s="28"/>
      <c r="AFN457" s="28"/>
      <c r="AFO457" s="28"/>
      <c r="AFP457" s="28"/>
      <c r="AFQ457" s="28"/>
      <c r="AFR457" s="28"/>
      <c r="AFS457" s="28"/>
      <c r="AFT457" s="28"/>
      <c r="AFU457" s="28"/>
      <c r="AFV457" s="28"/>
      <c r="AFW457" s="28"/>
      <c r="AFX457" s="28"/>
      <c r="AFY457" s="28"/>
      <c r="AFZ457" s="28"/>
      <c r="AGA457" s="28"/>
      <c r="AGB457" s="28"/>
      <c r="AGC457" s="28"/>
      <c r="AGD457" s="28"/>
      <c r="AGE457" s="28"/>
      <c r="AGF457" s="28"/>
      <c r="AGG457" s="28"/>
      <c r="AGH457" s="28"/>
      <c r="AGI457" s="28"/>
      <c r="AGJ457" s="28"/>
      <c r="AGK457" s="28"/>
      <c r="AGL457" s="28"/>
      <c r="AGM457" s="28"/>
      <c r="AGN457" s="28"/>
      <c r="AGO457" s="28"/>
      <c r="AGP457" s="28"/>
      <c r="AGQ457" s="28"/>
      <c r="AGR457" s="28"/>
    </row>
    <row r="458" spans="3:876" ht="14.45" customHeight="1" x14ac:dyDescent="0.2">
      <c r="C458" s="44"/>
      <c r="D458" s="30"/>
      <c r="N458" s="35"/>
      <c r="P458" s="8"/>
      <c r="Q458" s="8"/>
      <c r="R458" s="8"/>
      <c r="S458" s="8"/>
      <c r="U458" s="5"/>
      <c r="V458" s="102"/>
      <c r="W458" s="102"/>
      <c r="X458" s="75"/>
      <c r="Y458" s="75"/>
      <c r="Z458" s="76"/>
      <c r="AA458" s="76"/>
      <c r="AB458" s="75"/>
      <c r="AC458" s="78"/>
      <c r="AD458" s="76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  <c r="DI458" s="28"/>
      <c r="DJ458" s="28"/>
      <c r="DK458" s="28"/>
      <c r="DL458" s="28"/>
      <c r="DM458" s="28"/>
      <c r="DN458" s="28"/>
      <c r="DO458" s="28"/>
      <c r="DP458" s="28"/>
      <c r="DQ458" s="28"/>
      <c r="DR458" s="28"/>
      <c r="DS458" s="28"/>
      <c r="DT458" s="28"/>
      <c r="DU458" s="28"/>
      <c r="DV458" s="28"/>
      <c r="DW458" s="28"/>
      <c r="DX458" s="28"/>
      <c r="DY458" s="28"/>
      <c r="DZ458" s="28"/>
      <c r="EA458" s="28"/>
      <c r="EB458" s="28"/>
      <c r="EC458" s="28"/>
      <c r="ED458" s="28"/>
      <c r="EE458" s="28"/>
      <c r="EF458" s="28"/>
      <c r="EG458" s="28"/>
      <c r="EH458" s="28"/>
      <c r="EI458" s="28"/>
      <c r="EJ458" s="28"/>
      <c r="EK458" s="28"/>
      <c r="EL458" s="28"/>
      <c r="EM458" s="28"/>
      <c r="EN458" s="28"/>
      <c r="EO458" s="28"/>
      <c r="EP458" s="28"/>
      <c r="EQ458" s="28"/>
      <c r="ER458" s="28"/>
      <c r="ES458" s="28"/>
      <c r="ET458" s="28"/>
      <c r="EU458" s="28"/>
      <c r="EV458" s="28"/>
      <c r="EW458" s="28"/>
      <c r="EX458" s="28"/>
      <c r="EY458" s="28"/>
      <c r="EZ458" s="28"/>
      <c r="FA458" s="28"/>
      <c r="FB458" s="28"/>
      <c r="FC458" s="28"/>
      <c r="FD458" s="28"/>
      <c r="FE458" s="28"/>
      <c r="FF458" s="28"/>
      <c r="FG458" s="28"/>
      <c r="FH458" s="28"/>
      <c r="FI458" s="28"/>
      <c r="FJ458" s="28"/>
      <c r="FK458" s="28"/>
      <c r="FL458" s="28"/>
      <c r="FM458" s="28"/>
      <c r="FN458" s="28"/>
      <c r="FO458" s="28"/>
      <c r="FP458" s="28"/>
      <c r="FQ458" s="28"/>
      <c r="FR458" s="28"/>
      <c r="FS458" s="28"/>
      <c r="FT458" s="28"/>
      <c r="FU458" s="28"/>
      <c r="FV458" s="28"/>
      <c r="FW458" s="28"/>
      <c r="FX458" s="28"/>
      <c r="FY458" s="28"/>
      <c r="FZ458" s="28"/>
      <c r="GA458" s="28"/>
      <c r="GB458" s="28"/>
      <c r="GC458" s="28"/>
      <c r="GD458" s="28"/>
      <c r="GE458" s="28"/>
      <c r="GF458" s="28"/>
      <c r="GG458" s="28"/>
      <c r="GH458" s="28"/>
      <c r="GI458" s="28"/>
      <c r="GJ458" s="28"/>
      <c r="GK458" s="28"/>
      <c r="GL458" s="28"/>
      <c r="GM458" s="28"/>
      <c r="GN458" s="28"/>
      <c r="GO458" s="28"/>
      <c r="GP458" s="28"/>
      <c r="GQ458" s="28"/>
      <c r="GR458" s="28"/>
      <c r="GS458" s="28"/>
      <c r="GT458" s="28"/>
      <c r="GU458" s="28"/>
      <c r="GV458" s="28"/>
      <c r="GW458" s="28"/>
      <c r="GX458" s="28"/>
      <c r="GY458" s="28"/>
      <c r="GZ458" s="28"/>
      <c r="HA458" s="28"/>
      <c r="HB458" s="28"/>
      <c r="HC458" s="28"/>
      <c r="HD458" s="28"/>
      <c r="HE458" s="28"/>
      <c r="HF458" s="28"/>
      <c r="HG458" s="28"/>
      <c r="HH458" s="28"/>
      <c r="HI458" s="28"/>
      <c r="HJ458" s="28"/>
      <c r="HK458" s="28"/>
      <c r="HL458" s="28"/>
      <c r="HM458" s="28"/>
      <c r="HN458" s="28"/>
      <c r="HO458" s="28"/>
      <c r="HP458" s="28"/>
      <c r="HQ458" s="28"/>
      <c r="HR458" s="28"/>
      <c r="HS458" s="28"/>
      <c r="HT458" s="28"/>
      <c r="HU458" s="28"/>
      <c r="HV458" s="28"/>
      <c r="HW458" s="28"/>
      <c r="HX458" s="28"/>
      <c r="HY458" s="28"/>
      <c r="HZ458" s="28"/>
      <c r="IA458" s="28"/>
      <c r="IB458" s="28"/>
      <c r="IC458" s="28"/>
      <c r="ID458" s="28"/>
      <c r="IE458" s="28"/>
      <c r="IF458" s="28"/>
      <c r="IG458" s="28"/>
      <c r="IH458" s="28"/>
      <c r="II458" s="28"/>
      <c r="IJ458" s="28"/>
      <c r="IK458" s="28"/>
      <c r="IL458" s="28"/>
      <c r="IM458" s="28"/>
      <c r="IN458" s="28"/>
      <c r="IO458" s="28"/>
      <c r="IP458" s="28"/>
      <c r="IQ458" s="28"/>
      <c r="IR458" s="28"/>
      <c r="IS458" s="28"/>
      <c r="IT458" s="28"/>
      <c r="IU458" s="28"/>
      <c r="IV458" s="28"/>
      <c r="IW458" s="28"/>
      <c r="IX458" s="28"/>
      <c r="IY458" s="28"/>
      <c r="IZ458" s="28"/>
      <c r="JA458" s="28"/>
      <c r="JB458" s="28"/>
      <c r="JC458" s="28"/>
      <c r="JD458" s="28"/>
      <c r="JE458" s="28"/>
      <c r="JF458" s="28"/>
      <c r="JG458" s="28"/>
      <c r="JH458" s="28"/>
      <c r="JI458" s="28"/>
      <c r="JJ458" s="28"/>
      <c r="JK458" s="28"/>
      <c r="JL458" s="28"/>
      <c r="JM458" s="28"/>
      <c r="JN458" s="28"/>
      <c r="JO458" s="28"/>
      <c r="JP458" s="28"/>
      <c r="JQ458" s="28"/>
      <c r="JR458" s="28"/>
      <c r="JS458" s="28"/>
      <c r="JT458" s="28"/>
      <c r="JU458" s="28"/>
      <c r="JV458" s="28"/>
      <c r="JW458" s="28"/>
      <c r="JX458" s="28"/>
      <c r="JY458" s="28"/>
      <c r="JZ458" s="28"/>
      <c r="KA458" s="28"/>
      <c r="KB458" s="28"/>
      <c r="KC458" s="28"/>
      <c r="KD458" s="28"/>
      <c r="KE458" s="28"/>
      <c r="KF458" s="28"/>
      <c r="KG458" s="28"/>
      <c r="KH458" s="28"/>
      <c r="KI458" s="28"/>
      <c r="KJ458" s="28"/>
      <c r="KK458" s="28"/>
      <c r="KL458" s="28"/>
      <c r="KM458" s="28"/>
      <c r="KN458" s="28"/>
      <c r="KO458" s="28"/>
      <c r="KP458" s="28"/>
      <c r="KQ458" s="28"/>
      <c r="KR458" s="28"/>
      <c r="KS458" s="28"/>
      <c r="KT458" s="28"/>
      <c r="KU458" s="28"/>
      <c r="KV458" s="28"/>
      <c r="KW458" s="28"/>
      <c r="KX458" s="28"/>
      <c r="KY458" s="28"/>
      <c r="KZ458" s="28"/>
      <c r="LA458" s="28"/>
      <c r="LB458" s="28"/>
      <c r="LC458" s="28"/>
      <c r="LD458" s="28"/>
      <c r="LE458" s="28"/>
      <c r="LF458" s="28"/>
      <c r="LG458" s="28"/>
      <c r="LH458" s="28"/>
      <c r="LI458" s="28"/>
      <c r="LJ458" s="28"/>
      <c r="LK458" s="28"/>
      <c r="LL458" s="28"/>
      <c r="LM458" s="28"/>
      <c r="LN458" s="28"/>
      <c r="LO458" s="28"/>
      <c r="LP458" s="28"/>
      <c r="LQ458" s="28"/>
      <c r="LR458" s="28"/>
      <c r="LS458" s="28"/>
      <c r="LT458" s="28"/>
      <c r="LU458" s="28"/>
      <c r="LV458" s="28"/>
      <c r="LW458" s="28"/>
      <c r="LX458" s="28"/>
      <c r="LY458" s="28"/>
      <c r="LZ458" s="28"/>
      <c r="MA458" s="28"/>
      <c r="MB458" s="28"/>
      <c r="MC458" s="28"/>
      <c r="MD458" s="28"/>
      <c r="ME458" s="28"/>
      <c r="MF458" s="28"/>
      <c r="MG458" s="28"/>
      <c r="MH458" s="28"/>
      <c r="MI458" s="28"/>
      <c r="MJ458" s="28"/>
      <c r="MK458" s="28"/>
      <c r="ML458" s="28"/>
      <c r="MM458" s="28"/>
      <c r="MN458" s="28"/>
      <c r="MO458" s="28"/>
      <c r="MP458" s="28"/>
      <c r="MQ458" s="28"/>
      <c r="MR458" s="28"/>
      <c r="MS458" s="28"/>
      <c r="MT458" s="28"/>
      <c r="MU458" s="28"/>
      <c r="MV458" s="28"/>
      <c r="MW458" s="28"/>
      <c r="MX458" s="28"/>
      <c r="MY458" s="28"/>
      <c r="MZ458" s="28"/>
      <c r="NA458" s="28"/>
      <c r="NB458" s="28"/>
      <c r="NC458" s="28"/>
      <c r="ND458" s="28"/>
      <c r="NE458" s="28"/>
      <c r="NF458" s="28"/>
      <c r="NG458" s="28"/>
      <c r="NH458" s="28"/>
      <c r="NI458" s="28"/>
      <c r="NJ458" s="28"/>
      <c r="NK458" s="28"/>
      <c r="NL458" s="28"/>
      <c r="NM458" s="28"/>
      <c r="NN458" s="28"/>
      <c r="NO458" s="28"/>
      <c r="NP458" s="28"/>
      <c r="NQ458" s="28"/>
      <c r="NR458" s="28"/>
      <c r="NS458" s="28"/>
      <c r="NT458" s="28"/>
      <c r="NU458" s="28"/>
      <c r="NV458" s="28"/>
      <c r="NW458" s="28"/>
      <c r="NX458" s="28"/>
      <c r="NY458" s="28"/>
      <c r="NZ458" s="28"/>
      <c r="OA458" s="28"/>
      <c r="OB458" s="28"/>
      <c r="OC458" s="28"/>
      <c r="OD458" s="28"/>
      <c r="OE458" s="28"/>
      <c r="OF458" s="28"/>
      <c r="OG458" s="28"/>
      <c r="OH458" s="28"/>
      <c r="OI458" s="28"/>
      <c r="OJ458" s="28"/>
      <c r="OK458" s="28"/>
      <c r="OL458" s="28"/>
      <c r="OM458" s="28"/>
      <c r="ON458" s="28"/>
      <c r="OO458" s="28"/>
      <c r="OP458" s="28"/>
      <c r="OQ458" s="28"/>
      <c r="OR458" s="28"/>
      <c r="OS458" s="28"/>
      <c r="OT458" s="28"/>
      <c r="OU458" s="28"/>
      <c r="OV458" s="28"/>
      <c r="OW458" s="28"/>
      <c r="OX458" s="28"/>
      <c r="OY458" s="28"/>
      <c r="OZ458" s="28"/>
      <c r="PA458" s="28"/>
      <c r="PB458" s="28"/>
      <c r="PC458" s="28"/>
      <c r="PD458" s="28"/>
      <c r="PE458" s="28"/>
      <c r="PF458" s="28"/>
      <c r="PG458" s="28"/>
      <c r="PH458" s="28"/>
      <c r="PI458" s="28"/>
      <c r="PJ458" s="28"/>
      <c r="PK458" s="28"/>
      <c r="PL458" s="28"/>
      <c r="PM458" s="28"/>
      <c r="PN458" s="28"/>
      <c r="PO458" s="28"/>
      <c r="PP458" s="28"/>
      <c r="PQ458" s="28"/>
      <c r="PR458" s="28"/>
      <c r="PS458" s="28"/>
      <c r="PT458" s="28"/>
      <c r="PU458" s="28"/>
      <c r="PV458" s="28"/>
      <c r="PW458" s="28"/>
      <c r="PX458" s="28"/>
      <c r="PY458" s="28"/>
      <c r="PZ458" s="28"/>
      <c r="QA458" s="28"/>
      <c r="QB458" s="28"/>
      <c r="QC458" s="28"/>
      <c r="QD458" s="28"/>
      <c r="QE458" s="28"/>
      <c r="QF458" s="28"/>
      <c r="QG458" s="28"/>
      <c r="QH458" s="28"/>
      <c r="QI458" s="28"/>
      <c r="QJ458" s="28"/>
      <c r="QK458" s="28"/>
      <c r="QL458" s="28"/>
      <c r="QM458" s="28"/>
      <c r="QN458" s="28"/>
      <c r="QO458" s="28"/>
      <c r="QP458" s="28"/>
      <c r="QQ458" s="28"/>
      <c r="QR458" s="28"/>
      <c r="QS458" s="28"/>
      <c r="QT458" s="28"/>
      <c r="QU458" s="28"/>
      <c r="QV458" s="28"/>
      <c r="QW458" s="28"/>
      <c r="QX458" s="28"/>
      <c r="QY458" s="28"/>
      <c r="QZ458" s="28"/>
      <c r="RA458" s="28"/>
      <c r="RB458" s="28"/>
      <c r="RC458" s="28"/>
      <c r="RD458" s="28"/>
      <c r="RE458" s="28"/>
      <c r="RF458" s="28"/>
      <c r="RG458" s="28"/>
      <c r="RH458" s="28"/>
      <c r="RI458" s="28"/>
      <c r="RJ458" s="28"/>
      <c r="RK458" s="28"/>
      <c r="RL458" s="28"/>
      <c r="RM458" s="28"/>
      <c r="RN458" s="28"/>
      <c r="RO458" s="28"/>
      <c r="RP458" s="28"/>
      <c r="RQ458" s="28"/>
      <c r="RR458" s="28"/>
      <c r="RS458" s="28"/>
      <c r="RT458" s="28"/>
      <c r="RU458" s="28"/>
      <c r="RV458" s="28"/>
      <c r="RW458" s="28"/>
      <c r="RX458" s="28"/>
      <c r="RY458" s="28"/>
      <c r="RZ458" s="28"/>
      <c r="SA458" s="28"/>
      <c r="SB458" s="28"/>
      <c r="SC458" s="28"/>
      <c r="SD458" s="28"/>
      <c r="SE458" s="28"/>
      <c r="SF458" s="28"/>
      <c r="SG458" s="28"/>
      <c r="SH458" s="28"/>
      <c r="SI458" s="28"/>
      <c r="SJ458" s="28"/>
      <c r="SK458" s="28"/>
      <c r="SL458" s="28"/>
      <c r="SM458" s="28"/>
      <c r="SN458" s="28"/>
      <c r="SO458" s="28"/>
      <c r="SP458" s="28"/>
      <c r="SQ458" s="28"/>
      <c r="SR458" s="28"/>
      <c r="SS458" s="28"/>
      <c r="ST458" s="28"/>
      <c r="SU458" s="28"/>
      <c r="SV458" s="28"/>
      <c r="SW458" s="28"/>
      <c r="SX458" s="28"/>
      <c r="SY458" s="28"/>
      <c r="SZ458" s="28"/>
      <c r="TA458" s="28"/>
      <c r="TB458" s="28"/>
      <c r="TC458" s="28"/>
      <c r="TD458" s="28"/>
      <c r="TE458" s="28"/>
      <c r="TF458" s="28"/>
      <c r="TG458" s="28"/>
      <c r="TH458" s="28"/>
      <c r="TI458" s="28"/>
      <c r="TJ458" s="28"/>
      <c r="TK458" s="28"/>
      <c r="TL458" s="28"/>
      <c r="TM458" s="28"/>
      <c r="TN458" s="28"/>
      <c r="TO458" s="28"/>
      <c r="TP458" s="28"/>
      <c r="TQ458" s="28"/>
      <c r="TR458" s="28"/>
      <c r="TS458" s="28"/>
      <c r="TT458" s="28"/>
      <c r="TU458" s="28"/>
      <c r="TV458" s="28"/>
      <c r="TW458" s="28"/>
      <c r="TX458" s="28"/>
      <c r="TY458" s="28"/>
      <c r="TZ458" s="28"/>
      <c r="UA458" s="28"/>
      <c r="UB458" s="28"/>
      <c r="UC458" s="28"/>
      <c r="UD458" s="28"/>
      <c r="UE458" s="28"/>
      <c r="UF458" s="28"/>
      <c r="UG458" s="28"/>
      <c r="UH458" s="28"/>
      <c r="UI458" s="28"/>
      <c r="UJ458" s="28"/>
      <c r="UK458" s="28"/>
      <c r="UL458" s="28"/>
      <c r="UM458" s="28"/>
      <c r="UN458" s="28"/>
      <c r="UO458" s="28"/>
      <c r="UP458" s="28"/>
      <c r="UQ458" s="28"/>
      <c r="UR458" s="28"/>
      <c r="US458" s="28"/>
      <c r="UT458" s="28"/>
      <c r="UU458" s="28"/>
      <c r="UV458" s="28"/>
      <c r="UW458" s="28"/>
      <c r="UX458" s="28"/>
      <c r="UY458" s="28"/>
      <c r="UZ458" s="28"/>
      <c r="VA458" s="28"/>
      <c r="VB458" s="28"/>
      <c r="VC458" s="28"/>
      <c r="VD458" s="28"/>
      <c r="VE458" s="28"/>
      <c r="VF458" s="28"/>
      <c r="VG458" s="28"/>
      <c r="VH458" s="28"/>
      <c r="VI458" s="28"/>
      <c r="VJ458" s="28"/>
      <c r="VK458" s="28"/>
      <c r="VL458" s="28"/>
      <c r="VM458" s="28"/>
      <c r="VN458" s="28"/>
      <c r="VO458" s="28"/>
      <c r="VP458" s="28"/>
      <c r="VQ458" s="28"/>
      <c r="VR458" s="28"/>
      <c r="VS458" s="28"/>
      <c r="VT458" s="28"/>
      <c r="VU458" s="28"/>
      <c r="VV458" s="28"/>
      <c r="VW458" s="28"/>
      <c r="VX458" s="28"/>
      <c r="VY458" s="28"/>
      <c r="VZ458" s="28"/>
      <c r="WA458" s="28"/>
      <c r="WB458" s="28"/>
      <c r="WC458" s="28"/>
      <c r="WD458" s="28"/>
      <c r="WE458" s="28"/>
      <c r="WF458" s="28"/>
      <c r="WG458" s="28"/>
      <c r="WH458" s="28"/>
      <c r="WI458" s="28"/>
      <c r="WJ458" s="28"/>
      <c r="WK458" s="28"/>
      <c r="WL458" s="28"/>
      <c r="WM458" s="28"/>
      <c r="WN458" s="28"/>
      <c r="WO458" s="28"/>
      <c r="WP458" s="28"/>
      <c r="WQ458" s="28"/>
      <c r="WR458" s="28"/>
      <c r="WS458" s="28"/>
      <c r="WT458" s="28"/>
      <c r="WU458" s="28"/>
      <c r="WV458" s="28"/>
      <c r="WW458" s="28"/>
      <c r="WX458" s="28"/>
      <c r="WY458" s="28"/>
      <c r="WZ458" s="28"/>
      <c r="XA458" s="28"/>
      <c r="XB458" s="28"/>
      <c r="XC458" s="28"/>
      <c r="XD458" s="28"/>
      <c r="XE458" s="28"/>
      <c r="XF458" s="28"/>
      <c r="XG458" s="28"/>
      <c r="XH458" s="28"/>
      <c r="XI458" s="28"/>
      <c r="XJ458" s="28"/>
      <c r="XK458" s="28"/>
      <c r="XL458" s="28"/>
      <c r="XM458" s="28"/>
      <c r="XN458" s="28"/>
      <c r="XO458" s="28"/>
      <c r="XP458" s="28"/>
      <c r="XQ458" s="28"/>
      <c r="XR458" s="28"/>
      <c r="XS458" s="28"/>
      <c r="XT458" s="28"/>
      <c r="XU458" s="28"/>
      <c r="XV458" s="28"/>
      <c r="XW458" s="28"/>
      <c r="XX458" s="28"/>
      <c r="XY458" s="28"/>
      <c r="XZ458" s="28"/>
      <c r="YA458" s="28"/>
      <c r="YB458" s="28"/>
      <c r="YC458" s="28"/>
      <c r="YD458" s="28"/>
      <c r="YE458" s="28"/>
      <c r="YF458" s="28"/>
      <c r="YG458" s="28"/>
      <c r="YH458" s="28"/>
      <c r="YI458" s="28"/>
      <c r="YJ458" s="28"/>
      <c r="YK458" s="28"/>
      <c r="YL458" s="28"/>
      <c r="YM458" s="28"/>
      <c r="YN458" s="28"/>
      <c r="YO458" s="28"/>
      <c r="YP458" s="28"/>
      <c r="YQ458" s="28"/>
      <c r="YR458" s="28"/>
      <c r="YS458" s="28"/>
      <c r="YT458" s="28"/>
      <c r="YU458" s="28"/>
      <c r="YV458" s="28"/>
      <c r="YW458" s="28"/>
      <c r="YX458" s="28"/>
      <c r="YY458" s="28"/>
      <c r="YZ458" s="28"/>
      <c r="ZA458" s="28"/>
      <c r="ZB458" s="28"/>
      <c r="ZC458" s="28"/>
      <c r="ZD458" s="28"/>
      <c r="ZE458" s="28"/>
      <c r="ZF458" s="28"/>
      <c r="ZG458" s="28"/>
      <c r="ZH458" s="28"/>
      <c r="ZI458" s="28"/>
      <c r="ZJ458" s="28"/>
      <c r="ZK458" s="28"/>
      <c r="ZL458" s="28"/>
      <c r="ZM458" s="28"/>
      <c r="ZN458" s="28"/>
      <c r="ZO458" s="28"/>
      <c r="ZP458" s="28"/>
      <c r="ZQ458" s="28"/>
      <c r="ZR458" s="28"/>
      <c r="ZS458" s="28"/>
      <c r="ZT458" s="28"/>
      <c r="ZU458" s="28"/>
      <c r="ZV458" s="28"/>
      <c r="ZW458" s="28"/>
      <c r="ZX458" s="28"/>
      <c r="ZY458" s="28"/>
      <c r="ZZ458" s="28"/>
      <c r="AAA458" s="28"/>
      <c r="AAB458" s="28"/>
      <c r="AAC458" s="28"/>
      <c r="AAD458" s="28"/>
      <c r="AAE458" s="28"/>
      <c r="AAF458" s="28"/>
      <c r="AAG458" s="28"/>
      <c r="AAH458" s="28"/>
      <c r="AAI458" s="28"/>
      <c r="AAJ458" s="28"/>
      <c r="AAK458" s="28"/>
      <c r="AAL458" s="28"/>
      <c r="AAM458" s="28"/>
      <c r="AAN458" s="28"/>
      <c r="AAO458" s="28"/>
      <c r="AAP458" s="28"/>
      <c r="AAQ458" s="28"/>
      <c r="AAR458" s="28"/>
      <c r="AAS458" s="28"/>
      <c r="AAT458" s="28"/>
      <c r="AAU458" s="28"/>
      <c r="AAV458" s="28"/>
      <c r="AAW458" s="28"/>
      <c r="AAX458" s="28"/>
      <c r="AAY458" s="28"/>
      <c r="AAZ458" s="28"/>
      <c r="ABA458" s="28"/>
      <c r="ABB458" s="28"/>
      <c r="ABC458" s="28"/>
      <c r="ABD458" s="28"/>
      <c r="ABE458" s="28"/>
      <c r="ABF458" s="28"/>
      <c r="ABG458" s="28"/>
      <c r="ABH458" s="28"/>
      <c r="ABI458" s="28"/>
      <c r="ABJ458" s="28"/>
      <c r="ABK458" s="28"/>
      <c r="ABL458" s="28"/>
      <c r="ABM458" s="28"/>
      <c r="ABN458" s="28"/>
      <c r="ABO458" s="28"/>
      <c r="ABP458" s="28"/>
      <c r="ABQ458" s="28"/>
      <c r="ABR458" s="28"/>
      <c r="ABS458" s="28"/>
      <c r="ABT458" s="28"/>
      <c r="ABU458" s="28"/>
      <c r="ABV458" s="28"/>
      <c r="ABW458" s="28"/>
      <c r="ABX458" s="28"/>
      <c r="ABY458" s="28"/>
      <c r="ABZ458" s="28"/>
      <c r="ACA458" s="28"/>
      <c r="ACB458" s="28"/>
      <c r="ACC458" s="28"/>
      <c r="ACD458" s="28"/>
      <c r="ACE458" s="28"/>
      <c r="ACF458" s="28"/>
      <c r="ACG458" s="28"/>
      <c r="ACH458" s="28"/>
      <c r="ACI458" s="28"/>
      <c r="ACJ458" s="28"/>
      <c r="ACK458" s="28"/>
      <c r="ACL458" s="28"/>
      <c r="ACM458" s="28"/>
      <c r="ACN458" s="28"/>
      <c r="ACO458" s="28"/>
      <c r="ACP458" s="28"/>
      <c r="ACQ458" s="28"/>
      <c r="ACR458" s="28"/>
      <c r="ACS458" s="28"/>
      <c r="ACT458" s="28"/>
      <c r="ACU458" s="28"/>
      <c r="ACV458" s="28"/>
      <c r="ACW458" s="28"/>
      <c r="ACX458" s="28"/>
      <c r="ACY458" s="28"/>
      <c r="ACZ458" s="28"/>
      <c r="ADA458" s="28"/>
      <c r="ADB458" s="28"/>
      <c r="ADC458" s="28"/>
      <c r="ADD458" s="28"/>
      <c r="ADE458" s="28"/>
      <c r="ADF458" s="28"/>
      <c r="ADG458" s="28"/>
      <c r="ADH458" s="28"/>
      <c r="ADI458" s="28"/>
      <c r="ADJ458" s="28"/>
      <c r="ADK458" s="28"/>
      <c r="ADL458" s="28"/>
      <c r="ADM458" s="28"/>
      <c r="ADN458" s="28"/>
      <c r="ADO458" s="28"/>
      <c r="ADP458" s="28"/>
      <c r="ADQ458" s="28"/>
      <c r="ADR458" s="28"/>
      <c r="ADS458" s="28"/>
      <c r="ADT458" s="28"/>
      <c r="ADU458" s="28"/>
      <c r="ADV458" s="28"/>
      <c r="ADW458" s="28"/>
      <c r="ADX458" s="28"/>
      <c r="ADY458" s="28"/>
      <c r="ADZ458" s="28"/>
      <c r="AEA458" s="28"/>
      <c r="AEB458" s="28"/>
      <c r="AEC458" s="28"/>
      <c r="AED458" s="28"/>
      <c r="AEE458" s="28"/>
      <c r="AEF458" s="28"/>
      <c r="AEG458" s="28"/>
      <c r="AEH458" s="28"/>
      <c r="AEI458" s="28"/>
      <c r="AEJ458" s="28"/>
      <c r="AEK458" s="28"/>
      <c r="AEL458" s="28"/>
      <c r="AEM458" s="28"/>
      <c r="AEN458" s="28"/>
      <c r="AEO458" s="28"/>
      <c r="AEP458" s="28"/>
      <c r="AEQ458" s="28"/>
      <c r="AER458" s="28"/>
      <c r="AES458" s="28"/>
      <c r="AET458" s="28"/>
      <c r="AEU458" s="28"/>
      <c r="AEV458" s="28"/>
      <c r="AEW458" s="28"/>
      <c r="AEX458" s="28"/>
      <c r="AEY458" s="28"/>
      <c r="AEZ458" s="28"/>
      <c r="AFA458" s="28"/>
      <c r="AFB458" s="28"/>
      <c r="AFC458" s="28"/>
      <c r="AFD458" s="28"/>
      <c r="AFE458" s="28"/>
      <c r="AFF458" s="28"/>
      <c r="AFG458" s="28"/>
      <c r="AFH458" s="28"/>
      <c r="AFI458" s="28"/>
      <c r="AFJ458" s="28"/>
      <c r="AFK458" s="28"/>
      <c r="AFL458" s="28"/>
      <c r="AFM458" s="28"/>
      <c r="AFN458" s="28"/>
      <c r="AFO458" s="28"/>
      <c r="AFP458" s="28"/>
      <c r="AFQ458" s="28"/>
      <c r="AFR458" s="28"/>
      <c r="AFS458" s="28"/>
      <c r="AFT458" s="28"/>
      <c r="AFU458" s="28"/>
      <c r="AFV458" s="28"/>
      <c r="AFW458" s="28"/>
      <c r="AFX458" s="28"/>
      <c r="AFY458" s="28"/>
      <c r="AFZ458" s="28"/>
      <c r="AGA458" s="28"/>
      <c r="AGB458" s="28"/>
      <c r="AGC458" s="28"/>
      <c r="AGD458" s="28"/>
      <c r="AGE458" s="28"/>
      <c r="AGF458" s="28"/>
      <c r="AGG458" s="28"/>
      <c r="AGH458" s="28"/>
      <c r="AGI458" s="28"/>
      <c r="AGJ458" s="28"/>
      <c r="AGK458" s="28"/>
      <c r="AGL458" s="28"/>
      <c r="AGM458" s="28"/>
      <c r="AGN458" s="28"/>
      <c r="AGO458" s="28"/>
      <c r="AGP458" s="28"/>
      <c r="AGQ458" s="28"/>
      <c r="AGR458" s="28"/>
    </row>
    <row r="459" spans="3:876" ht="14.45" customHeight="1" x14ac:dyDescent="0.2">
      <c r="C459" s="31"/>
      <c r="D459" s="30"/>
      <c r="O459" s="144"/>
      <c r="P459" s="19"/>
      <c r="Q459" s="19"/>
      <c r="R459" s="19"/>
      <c r="S459" s="19"/>
      <c r="U459" s="5"/>
      <c r="V459" s="102"/>
      <c r="W459" s="102"/>
      <c r="X459" s="75"/>
      <c r="Y459" s="75"/>
      <c r="Z459" s="83"/>
      <c r="AA459" s="83"/>
      <c r="AB459" s="75"/>
      <c r="AC459" s="78"/>
      <c r="AD459" s="7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  <c r="DI459" s="28"/>
      <c r="DJ459" s="28"/>
      <c r="DK459" s="28"/>
      <c r="DL459" s="28"/>
      <c r="DM459" s="28"/>
      <c r="DN459" s="28"/>
      <c r="DO459" s="28"/>
      <c r="DP459" s="28"/>
      <c r="DQ459" s="28"/>
      <c r="DR459" s="28"/>
      <c r="DS459" s="28"/>
      <c r="DT459" s="28"/>
      <c r="DU459" s="28"/>
      <c r="DV459" s="28"/>
      <c r="DW459" s="28"/>
      <c r="DX459" s="28"/>
      <c r="DY459" s="28"/>
      <c r="DZ459" s="28"/>
      <c r="EA459" s="28"/>
      <c r="EB459" s="28"/>
      <c r="EC459" s="28"/>
      <c r="ED459" s="28"/>
      <c r="EE459" s="28"/>
      <c r="EF459" s="28"/>
      <c r="EG459" s="28"/>
      <c r="EH459" s="28"/>
      <c r="EI459" s="28"/>
      <c r="EJ459" s="28"/>
      <c r="EK459" s="28"/>
      <c r="EL459" s="28"/>
      <c r="EM459" s="28"/>
      <c r="EN459" s="28"/>
      <c r="EO459" s="28"/>
      <c r="EP459" s="28"/>
      <c r="EQ459" s="28"/>
      <c r="ER459" s="28"/>
      <c r="ES459" s="28"/>
      <c r="ET459" s="28"/>
      <c r="EU459" s="28"/>
      <c r="EV459" s="28"/>
      <c r="EW459" s="28"/>
      <c r="EX459" s="28"/>
      <c r="EY459" s="28"/>
      <c r="EZ459" s="28"/>
      <c r="FA459" s="28"/>
      <c r="FB459" s="28"/>
      <c r="FC459" s="28"/>
      <c r="FD459" s="28"/>
      <c r="FE459" s="28"/>
      <c r="FF459" s="28"/>
      <c r="FG459" s="28"/>
      <c r="FH459" s="28"/>
      <c r="FI459" s="28"/>
      <c r="FJ459" s="28"/>
      <c r="FK459" s="28"/>
      <c r="FL459" s="28"/>
      <c r="FM459" s="28"/>
      <c r="FN459" s="28"/>
      <c r="FO459" s="28"/>
      <c r="FP459" s="28"/>
      <c r="FQ459" s="28"/>
      <c r="FR459" s="28"/>
      <c r="FS459" s="28"/>
      <c r="FT459" s="28"/>
      <c r="FU459" s="28"/>
      <c r="FV459" s="28"/>
      <c r="FW459" s="28"/>
      <c r="FX459" s="28"/>
      <c r="FY459" s="28"/>
      <c r="FZ459" s="28"/>
      <c r="GA459" s="28"/>
      <c r="GB459" s="28"/>
      <c r="GC459" s="28"/>
      <c r="GD459" s="28"/>
      <c r="GE459" s="28"/>
      <c r="GF459" s="28"/>
      <c r="GG459" s="28"/>
      <c r="GH459" s="28"/>
      <c r="GI459" s="28"/>
      <c r="GJ459" s="28"/>
      <c r="GK459" s="28"/>
      <c r="GL459" s="28"/>
      <c r="GM459" s="28"/>
      <c r="GN459" s="28"/>
      <c r="GO459" s="28"/>
      <c r="GP459" s="28"/>
      <c r="GQ459" s="28"/>
      <c r="GR459" s="28"/>
      <c r="GS459" s="28"/>
      <c r="GT459" s="28"/>
      <c r="GU459" s="28"/>
      <c r="GV459" s="28"/>
      <c r="GW459" s="28"/>
      <c r="GX459" s="28"/>
      <c r="GY459" s="28"/>
      <c r="GZ459" s="28"/>
      <c r="HA459" s="28"/>
      <c r="HB459" s="28"/>
      <c r="HC459" s="28"/>
      <c r="HD459" s="28"/>
      <c r="HE459" s="28"/>
      <c r="HF459" s="28"/>
      <c r="HG459" s="28"/>
      <c r="HH459" s="28"/>
      <c r="HI459" s="28"/>
      <c r="HJ459" s="28"/>
      <c r="HK459" s="28"/>
      <c r="HL459" s="28"/>
      <c r="HM459" s="28"/>
      <c r="HN459" s="28"/>
      <c r="HO459" s="28"/>
      <c r="HP459" s="28"/>
      <c r="HQ459" s="28"/>
      <c r="HR459" s="28"/>
      <c r="HS459" s="28"/>
      <c r="HT459" s="28"/>
      <c r="HU459" s="28"/>
      <c r="HV459" s="28"/>
      <c r="HW459" s="28"/>
      <c r="HX459" s="28"/>
      <c r="HY459" s="28"/>
      <c r="HZ459" s="28"/>
      <c r="IA459" s="28"/>
      <c r="IB459" s="28"/>
      <c r="IC459" s="28"/>
      <c r="ID459" s="28"/>
      <c r="IE459" s="28"/>
      <c r="IF459" s="28"/>
      <c r="IG459" s="28"/>
      <c r="IH459" s="28"/>
      <c r="II459" s="28"/>
      <c r="IJ459" s="28"/>
      <c r="IK459" s="28"/>
      <c r="IL459" s="28"/>
      <c r="IM459" s="28"/>
      <c r="IN459" s="28"/>
      <c r="IO459" s="28"/>
      <c r="IP459" s="28"/>
      <c r="IQ459" s="28"/>
      <c r="IR459" s="28"/>
      <c r="IS459" s="28"/>
      <c r="IT459" s="28"/>
      <c r="IU459" s="28"/>
      <c r="IV459" s="28"/>
      <c r="IW459" s="28"/>
      <c r="IX459" s="28"/>
      <c r="IY459" s="28"/>
      <c r="IZ459" s="28"/>
      <c r="JA459" s="28"/>
      <c r="JB459" s="28"/>
      <c r="JC459" s="28"/>
      <c r="JD459" s="28"/>
      <c r="JE459" s="28"/>
      <c r="JF459" s="28"/>
      <c r="JG459" s="28"/>
      <c r="JH459" s="28"/>
      <c r="JI459" s="28"/>
      <c r="JJ459" s="28"/>
      <c r="JK459" s="28"/>
      <c r="JL459" s="28"/>
      <c r="JM459" s="28"/>
      <c r="JN459" s="28"/>
      <c r="JO459" s="28"/>
      <c r="JP459" s="28"/>
      <c r="JQ459" s="28"/>
      <c r="JR459" s="28"/>
      <c r="JS459" s="28"/>
      <c r="JT459" s="28"/>
      <c r="JU459" s="28"/>
      <c r="JV459" s="28"/>
      <c r="JW459" s="28"/>
      <c r="JX459" s="28"/>
      <c r="JY459" s="28"/>
      <c r="JZ459" s="28"/>
      <c r="KA459" s="28"/>
      <c r="KB459" s="28"/>
      <c r="KC459" s="28"/>
      <c r="KD459" s="28"/>
      <c r="KE459" s="28"/>
      <c r="KF459" s="28"/>
      <c r="KG459" s="28"/>
      <c r="KH459" s="28"/>
      <c r="KI459" s="28"/>
      <c r="KJ459" s="28"/>
      <c r="KK459" s="28"/>
      <c r="KL459" s="28"/>
      <c r="KM459" s="28"/>
      <c r="KN459" s="28"/>
      <c r="KO459" s="28"/>
      <c r="KP459" s="28"/>
      <c r="KQ459" s="28"/>
      <c r="KR459" s="28"/>
      <c r="KS459" s="28"/>
      <c r="KT459" s="28"/>
      <c r="KU459" s="28"/>
      <c r="KV459" s="28"/>
      <c r="KW459" s="28"/>
      <c r="KX459" s="28"/>
      <c r="KY459" s="28"/>
      <c r="KZ459" s="28"/>
      <c r="LA459" s="28"/>
      <c r="LB459" s="28"/>
      <c r="LC459" s="28"/>
      <c r="LD459" s="28"/>
      <c r="LE459" s="28"/>
      <c r="LF459" s="28"/>
      <c r="LG459" s="28"/>
      <c r="LH459" s="28"/>
      <c r="LI459" s="28"/>
      <c r="LJ459" s="28"/>
      <c r="LK459" s="28"/>
      <c r="LL459" s="28"/>
      <c r="LM459" s="28"/>
      <c r="LN459" s="28"/>
      <c r="LO459" s="28"/>
      <c r="LP459" s="28"/>
      <c r="LQ459" s="28"/>
      <c r="LR459" s="28"/>
      <c r="LS459" s="28"/>
      <c r="LT459" s="28"/>
      <c r="LU459" s="28"/>
      <c r="LV459" s="28"/>
      <c r="LW459" s="28"/>
      <c r="LX459" s="28"/>
      <c r="LY459" s="28"/>
      <c r="LZ459" s="28"/>
      <c r="MA459" s="28"/>
      <c r="MB459" s="28"/>
      <c r="MC459" s="28"/>
      <c r="MD459" s="28"/>
      <c r="ME459" s="28"/>
      <c r="MF459" s="28"/>
      <c r="MG459" s="28"/>
      <c r="MH459" s="28"/>
      <c r="MI459" s="28"/>
      <c r="MJ459" s="28"/>
      <c r="MK459" s="28"/>
      <c r="ML459" s="28"/>
      <c r="MM459" s="28"/>
      <c r="MN459" s="28"/>
      <c r="MO459" s="28"/>
      <c r="MP459" s="28"/>
      <c r="MQ459" s="28"/>
      <c r="MR459" s="28"/>
      <c r="MS459" s="28"/>
      <c r="MT459" s="28"/>
      <c r="MU459" s="28"/>
      <c r="MV459" s="28"/>
      <c r="MW459" s="28"/>
      <c r="MX459" s="28"/>
      <c r="MY459" s="28"/>
      <c r="MZ459" s="28"/>
      <c r="NA459" s="28"/>
      <c r="NB459" s="28"/>
      <c r="NC459" s="28"/>
      <c r="ND459" s="28"/>
      <c r="NE459" s="28"/>
      <c r="NF459" s="28"/>
      <c r="NG459" s="28"/>
      <c r="NH459" s="28"/>
      <c r="NI459" s="28"/>
      <c r="NJ459" s="28"/>
      <c r="NK459" s="28"/>
      <c r="NL459" s="28"/>
      <c r="NM459" s="28"/>
      <c r="NN459" s="28"/>
      <c r="NO459" s="28"/>
      <c r="NP459" s="28"/>
      <c r="NQ459" s="28"/>
      <c r="NR459" s="28"/>
      <c r="NS459" s="28"/>
      <c r="NT459" s="28"/>
      <c r="NU459" s="28"/>
      <c r="NV459" s="28"/>
      <c r="NW459" s="28"/>
      <c r="NX459" s="28"/>
      <c r="NY459" s="28"/>
      <c r="NZ459" s="28"/>
      <c r="OA459" s="28"/>
      <c r="OB459" s="28"/>
      <c r="OC459" s="28"/>
      <c r="OD459" s="28"/>
      <c r="OE459" s="28"/>
      <c r="OF459" s="28"/>
      <c r="OG459" s="28"/>
      <c r="OH459" s="28"/>
      <c r="OI459" s="28"/>
      <c r="OJ459" s="28"/>
      <c r="OK459" s="28"/>
      <c r="OL459" s="28"/>
      <c r="OM459" s="28"/>
      <c r="ON459" s="28"/>
      <c r="OO459" s="28"/>
      <c r="OP459" s="28"/>
      <c r="OQ459" s="28"/>
      <c r="OR459" s="28"/>
      <c r="OS459" s="28"/>
      <c r="OT459" s="28"/>
      <c r="OU459" s="28"/>
      <c r="OV459" s="28"/>
      <c r="OW459" s="28"/>
      <c r="OX459" s="28"/>
      <c r="OY459" s="28"/>
      <c r="OZ459" s="28"/>
      <c r="PA459" s="28"/>
      <c r="PB459" s="28"/>
      <c r="PC459" s="28"/>
      <c r="PD459" s="28"/>
      <c r="PE459" s="28"/>
      <c r="PF459" s="28"/>
      <c r="PG459" s="28"/>
      <c r="PH459" s="28"/>
      <c r="PI459" s="28"/>
      <c r="PJ459" s="28"/>
      <c r="PK459" s="28"/>
      <c r="PL459" s="28"/>
      <c r="PM459" s="28"/>
      <c r="PN459" s="28"/>
      <c r="PO459" s="28"/>
      <c r="PP459" s="28"/>
      <c r="PQ459" s="28"/>
      <c r="PR459" s="28"/>
      <c r="PS459" s="28"/>
      <c r="PT459" s="28"/>
      <c r="PU459" s="28"/>
      <c r="PV459" s="28"/>
      <c r="PW459" s="28"/>
      <c r="PX459" s="28"/>
      <c r="PY459" s="28"/>
      <c r="PZ459" s="28"/>
      <c r="QA459" s="28"/>
      <c r="QB459" s="28"/>
      <c r="QC459" s="28"/>
      <c r="QD459" s="28"/>
      <c r="QE459" s="28"/>
      <c r="QF459" s="28"/>
      <c r="QG459" s="28"/>
      <c r="QH459" s="28"/>
      <c r="QI459" s="28"/>
      <c r="QJ459" s="28"/>
      <c r="QK459" s="28"/>
      <c r="QL459" s="28"/>
      <c r="QM459" s="28"/>
      <c r="QN459" s="28"/>
      <c r="QO459" s="28"/>
      <c r="QP459" s="28"/>
      <c r="QQ459" s="28"/>
      <c r="QR459" s="28"/>
      <c r="QS459" s="28"/>
      <c r="QT459" s="28"/>
      <c r="QU459" s="28"/>
      <c r="QV459" s="28"/>
      <c r="QW459" s="28"/>
      <c r="QX459" s="28"/>
      <c r="QY459" s="28"/>
      <c r="QZ459" s="28"/>
      <c r="RA459" s="28"/>
      <c r="RB459" s="28"/>
      <c r="RC459" s="28"/>
      <c r="RD459" s="28"/>
      <c r="RE459" s="28"/>
      <c r="RF459" s="28"/>
      <c r="RG459" s="28"/>
      <c r="RH459" s="28"/>
      <c r="RI459" s="28"/>
      <c r="RJ459" s="28"/>
      <c r="RK459" s="28"/>
      <c r="RL459" s="28"/>
      <c r="RM459" s="28"/>
      <c r="RN459" s="28"/>
      <c r="RO459" s="28"/>
      <c r="RP459" s="28"/>
      <c r="RQ459" s="28"/>
      <c r="RR459" s="28"/>
      <c r="RS459" s="28"/>
      <c r="RT459" s="28"/>
      <c r="RU459" s="28"/>
      <c r="RV459" s="28"/>
      <c r="RW459" s="28"/>
      <c r="RX459" s="28"/>
      <c r="RY459" s="28"/>
      <c r="RZ459" s="28"/>
      <c r="SA459" s="28"/>
      <c r="SB459" s="28"/>
      <c r="SC459" s="28"/>
      <c r="SD459" s="28"/>
      <c r="SE459" s="28"/>
      <c r="SF459" s="28"/>
      <c r="SG459" s="28"/>
      <c r="SH459" s="28"/>
      <c r="SI459" s="28"/>
      <c r="SJ459" s="28"/>
      <c r="SK459" s="28"/>
      <c r="SL459" s="28"/>
      <c r="SM459" s="28"/>
      <c r="SN459" s="28"/>
      <c r="SO459" s="28"/>
      <c r="SP459" s="28"/>
      <c r="SQ459" s="28"/>
      <c r="SR459" s="28"/>
      <c r="SS459" s="28"/>
      <c r="ST459" s="28"/>
      <c r="SU459" s="28"/>
      <c r="SV459" s="28"/>
      <c r="SW459" s="28"/>
      <c r="SX459" s="28"/>
      <c r="SY459" s="28"/>
      <c r="SZ459" s="28"/>
      <c r="TA459" s="28"/>
      <c r="TB459" s="28"/>
      <c r="TC459" s="28"/>
      <c r="TD459" s="28"/>
      <c r="TE459" s="28"/>
      <c r="TF459" s="28"/>
      <c r="TG459" s="28"/>
      <c r="TH459" s="28"/>
      <c r="TI459" s="28"/>
      <c r="TJ459" s="28"/>
      <c r="TK459" s="28"/>
      <c r="TL459" s="28"/>
      <c r="TM459" s="28"/>
      <c r="TN459" s="28"/>
      <c r="TO459" s="28"/>
      <c r="TP459" s="28"/>
      <c r="TQ459" s="28"/>
      <c r="TR459" s="28"/>
      <c r="TS459" s="28"/>
      <c r="TT459" s="28"/>
      <c r="TU459" s="28"/>
      <c r="TV459" s="28"/>
      <c r="TW459" s="28"/>
      <c r="TX459" s="28"/>
      <c r="TY459" s="28"/>
      <c r="TZ459" s="28"/>
      <c r="UA459" s="28"/>
      <c r="UB459" s="28"/>
      <c r="UC459" s="28"/>
      <c r="UD459" s="28"/>
      <c r="UE459" s="28"/>
      <c r="UF459" s="28"/>
      <c r="UG459" s="28"/>
      <c r="UH459" s="28"/>
      <c r="UI459" s="28"/>
      <c r="UJ459" s="28"/>
      <c r="UK459" s="28"/>
      <c r="UL459" s="28"/>
      <c r="UM459" s="28"/>
      <c r="UN459" s="28"/>
      <c r="UO459" s="28"/>
      <c r="UP459" s="28"/>
      <c r="UQ459" s="28"/>
      <c r="UR459" s="28"/>
      <c r="US459" s="28"/>
      <c r="UT459" s="28"/>
      <c r="UU459" s="28"/>
      <c r="UV459" s="28"/>
      <c r="UW459" s="28"/>
      <c r="UX459" s="28"/>
      <c r="UY459" s="28"/>
      <c r="UZ459" s="28"/>
      <c r="VA459" s="28"/>
      <c r="VB459" s="28"/>
      <c r="VC459" s="28"/>
      <c r="VD459" s="28"/>
      <c r="VE459" s="28"/>
      <c r="VF459" s="28"/>
      <c r="VG459" s="28"/>
      <c r="VH459" s="28"/>
      <c r="VI459" s="28"/>
      <c r="VJ459" s="28"/>
      <c r="VK459" s="28"/>
      <c r="VL459" s="28"/>
      <c r="VM459" s="28"/>
      <c r="VN459" s="28"/>
      <c r="VO459" s="28"/>
      <c r="VP459" s="28"/>
      <c r="VQ459" s="28"/>
      <c r="VR459" s="28"/>
      <c r="VS459" s="28"/>
      <c r="VT459" s="28"/>
      <c r="VU459" s="28"/>
      <c r="VV459" s="28"/>
      <c r="VW459" s="28"/>
      <c r="VX459" s="28"/>
      <c r="VY459" s="28"/>
      <c r="VZ459" s="28"/>
      <c r="WA459" s="28"/>
      <c r="WB459" s="28"/>
      <c r="WC459" s="28"/>
      <c r="WD459" s="28"/>
      <c r="WE459" s="28"/>
      <c r="WF459" s="28"/>
      <c r="WG459" s="28"/>
      <c r="WH459" s="28"/>
      <c r="WI459" s="28"/>
      <c r="WJ459" s="28"/>
      <c r="WK459" s="28"/>
      <c r="WL459" s="28"/>
      <c r="WM459" s="28"/>
      <c r="WN459" s="28"/>
      <c r="WO459" s="28"/>
      <c r="WP459" s="28"/>
      <c r="WQ459" s="28"/>
      <c r="WR459" s="28"/>
      <c r="WS459" s="28"/>
      <c r="WT459" s="28"/>
      <c r="WU459" s="28"/>
      <c r="WV459" s="28"/>
      <c r="WW459" s="28"/>
      <c r="WX459" s="28"/>
      <c r="WY459" s="28"/>
      <c r="WZ459" s="28"/>
      <c r="XA459" s="28"/>
      <c r="XB459" s="28"/>
      <c r="XC459" s="28"/>
      <c r="XD459" s="28"/>
      <c r="XE459" s="28"/>
      <c r="XF459" s="28"/>
      <c r="XG459" s="28"/>
      <c r="XH459" s="28"/>
      <c r="XI459" s="28"/>
      <c r="XJ459" s="28"/>
      <c r="XK459" s="28"/>
      <c r="XL459" s="28"/>
      <c r="XM459" s="28"/>
      <c r="XN459" s="28"/>
      <c r="XO459" s="28"/>
      <c r="XP459" s="28"/>
      <c r="XQ459" s="28"/>
      <c r="XR459" s="28"/>
      <c r="XS459" s="28"/>
      <c r="XT459" s="28"/>
      <c r="XU459" s="28"/>
      <c r="XV459" s="28"/>
      <c r="XW459" s="28"/>
      <c r="XX459" s="28"/>
      <c r="XY459" s="28"/>
      <c r="XZ459" s="28"/>
      <c r="YA459" s="28"/>
      <c r="YB459" s="28"/>
      <c r="YC459" s="28"/>
      <c r="YD459" s="28"/>
      <c r="YE459" s="28"/>
      <c r="YF459" s="28"/>
      <c r="YG459" s="28"/>
      <c r="YH459" s="28"/>
      <c r="YI459" s="28"/>
      <c r="YJ459" s="28"/>
      <c r="YK459" s="28"/>
      <c r="YL459" s="28"/>
      <c r="YM459" s="28"/>
      <c r="YN459" s="28"/>
      <c r="YO459" s="28"/>
      <c r="YP459" s="28"/>
      <c r="YQ459" s="28"/>
      <c r="YR459" s="28"/>
      <c r="YS459" s="28"/>
      <c r="YT459" s="28"/>
      <c r="YU459" s="28"/>
      <c r="YV459" s="28"/>
      <c r="YW459" s="28"/>
      <c r="YX459" s="28"/>
      <c r="YY459" s="28"/>
      <c r="YZ459" s="28"/>
      <c r="ZA459" s="28"/>
      <c r="ZB459" s="28"/>
      <c r="ZC459" s="28"/>
      <c r="ZD459" s="28"/>
      <c r="ZE459" s="28"/>
      <c r="ZF459" s="28"/>
      <c r="ZG459" s="28"/>
      <c r="ZH459" s="28"/>
      <c r="ZI459" s="28"/>
      <c r="ZJ459" s="28"/>
      <c r="ZK459" s="28"/>
      <c r="ZL459" s="28"/>
      <c r="ZM459" s="28"/>
      <c r="ZN459" s="28"/>
      <c r="ZO459" s="28"/>
      <c r="ZP459" s="28"/>
      <c r="ZQ459" s="28"/>
      <c r="ZR459" s="28"/>
      <c r="ZS459" s="28"/>
      <c r="ZT459" s="28"/>
      <c r="ZU459" s="28"/>
      <c r="ZV459" s="28"/>
      <c r="ZW459" s="28"/>
      <c r="ZX459" s="28"/>
      <c r="ZY459" s="28"/>
      <c r="ZZ459" s="28"/>
      <c r="AAA459" s="28"/>
      <c r="AAB459" s="28"/>
      <c r="AAC459" s="28"/>
      <c r="AAD459" s="28"/>
      <c r="AAE459" s="28"/>
      <c r="AAF459" s="28"/>
      <c r="AAG459" s="28"/>
      <c r="AAH459" s="28"/>
      <c r="AAI459" s="28"/>
      <c r="AAJ459" s="28"/>
      <c r="AAK459" s="28"/>
      <c r="AAL459" s="28"/>
      <c r="AAM459" s="28"/>
      <c r="AAN459" s="28"/>
      <c r="AAO459" s="28"/>
      <c r="AAP459" s="28"/>
      <c r="AAQ459" s="28"/>
      <c r="AAR459" s="28"/>
      <c r="AAS459" s="28"/>
      <c r="AAT459" s="28"/>
      <c r="AAU459" s="28"/>
      <c r="AAV459" s="28"/>
      <c r="AAW459" s="28"/>
      <c r="AAX459" s="28"/>
      <c r="AAY459" s="28"/>
      <c r="AAZ459" s="28"/>
      <c r="ABA459" s="28"/>
      <c r="ABB459" s="28"/>
      <c r="ABC459" s="28"/>
      <c r="ABD459" s="28"/>
      <c r="ABE459" s="28"/>
      <c r="ABF459" s="28"/>
      <c r="ABG459" s="28"/>
      <c r="ABH459" s="28"/>
      <c r="ABI459" s="28"/>
      <c r="ABJ459" s="28"/>
      <c r="ABK459" s="28"/>
      <c r="ABL459" s="28"/>
      <c r="ABM459" s="28"/>
      <c r="ABN459" s="28"/>
      <c r="ABO459" s="28"/>
      <c r="ABP459" s="28"/>
      <c r="ABQ459" s="28"/>
      <c r="ABR459" s="28"/>
      <c r="ABS459" s="28"/>
      <c r="ABT459" s="28"/>
      <c r="ABU459" s="28"/>
      <c r="ABV459" s="28"/>
      <c r="ABW459" s="28"/>
      <c r="ABX459" s="28"/>
      <c r="ABY459" s="28"/>
      <c r="ABZ459" s="28"/>
      <c r="ACA459" s="28"/>
      <c r="ACB459" s="28"/>
      <c r="ACC459" s="28"/>
      <c r="ACD459" s="28"/>
      <c r="ACE459" s="28"/>
      <c r="ACF459" s="28"/>
      <c r="ACG459" s="28"/>
      <c r="ACH459" s="28"/>
      <c r="ACI459" s="28"/>
      <c r="ACJ459" s="28"/>
      <c r="ACK459" s="28"/>
      <c r="ACL459" s="28"/>
      <c r="ACM459" s="28"/>
      <c r="ACN459" s="28"/>
      <c r="ACO459" s="28"/>
      <c r="ACP459" s="28"/>
      <c r="ACQ459" s="28"/>
      <c r="ACR459" s="28"/>
      <c r="ACS459" s="28"/>
      <c r="ACT459" s="28"/>
      <c r="ACU459" s="28"/>
      <c r="ACV459" s="28"/>
      <c r="ACW459" s="28"/>
      <c r="ACX459" s="28"/>
      <c r="ACY459" s="28"/>
      <c r="ACZ459" s="28"/>
      <c r="ADA459" s="28"/>
      <c r="ADB459" s="28"/>
      <c r="ADC459" s="28"/>
      <c r="ADD459" s="28"/>
      <c r="ADE459" s="28"/>
      <c r="ADF459" s="28"/>
      <c r="ADG459" s="28"/>
      <c r="ADH459" s="28"/>
      <c r="ADI459" s="28"/>
      <c r="ADJ459" s="28"/>
      <c r="ADK459" s="28"/>
      <c r="ADL459" s="28"/>
      <c r="ADM459" s="28"/>
      <c r="ADN459" s="28"/>
      <c r="ADO459" s="28"/>
      <c r="ADP459" s="28"/>
      <c r="ADQ459" s="28"/>
      <c r="ADR459" s="28"/>
      <c r="ADS459" s="28"/>
      <c r="ADT459" s="28"/>
      <c r="ADU459" s="28"/>
      <c r="ADV459" s="28"/>
      <c r="ADW459" s="28"/>
      <c r="ADX459" s="28"/>
      <c r="ADY459" s="28"/>
      <c r="ADZ459" s="28"/>
      <c r="AEA459" s="28"/>
      <c r="AEB459" s="28"/>
      <c r="AEC459" s="28"/>
      <c r="AED459" s="28"/>
      <c r="AEE459" s="28"/>
      <c r="AEF459" s="28"/>
      <c r="AEG459" s="28"/>
      <c r="AEH459" s="28"/>
      <c r="AEI459" s="28"/>
      <c r="AEJ459" s="28"/>
      <c r="AEK459" s="28"/>
      <c r="AEL459" s="28"/>
      <c r="AEM459" s="28"/>
      <c r="AEN459" s="28"/>
      <c r="AEO459" s="28"/>
      <c r="AEP459" s="28"/>
      <c r="AEQ459" s="28"/>
      <c r="AER459" s="28"/>
      <c r="AES459" s="28"/>
      <c r="AET459" s="28"/>
      <c r="AEU459" s="28"/>
      <c r="AEV459" s="28"/>
      <c r="AEW459" s="28"/>
      <c r="AEX459" s="28"/>
      <c r="AEY459" s="28"/>
      <c r="AEZ459" s="28"/>
      <c r="AFA459" s="28"/>
      <c r="AFB459" s="28"/>
      <c r="AFC459" s="28"/>
      <c r="AFD459" s="28"/>
      <c r="AFE459" s="28"/>
      <c r="AFF459" s="28"/>
      <c r="AFG459" s="28"/>
      <c r="AFH459" s="28"/>
      <c r="AFI459" s="28"/>
      <c r="AFJ459" s="28"/>
      <c r="AFK459" s="28"/>
      <c r="AFL459" s="28"/>
      <c r="AFM459" s="28"/>
      <c r="AFN459" s="28"/>
      <c r="AFO459" s="28"/>
      <c r="AFP459" s="28"/>
      <c r="AFQ459" s="28"/>
      <c r="AFR459" s="28"/>
      <c r="AFS459" s="28"/>
      <c r="AFT459" s="28"/>
      <c r="AFU459" s="28"/>
      <c r="AFV459" s="28"/>
      <c r="AFW459" s="28"/>
      <c r="AFX459" s="28"/>
      <c r="AFY459" s="28"/>
      <c r="AFZ459" s="28"/>
      <c r="AGA459" s="28"/>
      <c r="AGB459" s="28"/>
      <c r="AGC459" s="28"/>
      <c r="AGD459" s="28"/>
      <c r="AGE459" s="28"/>
      <c r="AGF459" s="28"/>
      <c r="AGG459" s="28"/>
      <c r="AGH459" s="28"/>
      <c r="AGI459" s="28"/>
      <c r="AGJ459" s="28"/>
      <c r="AGK459" s="28"/>
      <c r="AGL459" s="28"/>
      <c r="AGM459" s="28"/>
      <c r="AGN459" s="28"/>
      <c r="AGO459" s="28"/>
      <c r="AGP459" s="28"/>
      <c r="AGQ459" s="28"/>
      <c r="AGR459" s="28"/>
    </row>
    <row r="460" spans="3:876" ht="14.45" customHeight="1" x14ac:dyDescent="0.2">
      <c r="C460" s="31"/>
      <c r="D460" s="49"/>
      <c r="E460" s="11"/>
      <c r="F460" s="21"/>
      <c r="U460" s="5"/>
      <c r="V460" s="103"/>
      <c r="W460" s="102"/>
      <c r="X460" s="75"/>
      <c r="Y460" s="75"/>
      <c r="Z460" s="15"/>
      <c r="AA460" s="15"/>
      <c r="AB460" s="75"/>
      <c r="AC460" s="78"/>
      <c r="AD460" s="7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"/>
      <c r="EH460" s="28"/>
      <c r="EI460" s="28"/>
      <c r="EJ460" s="28"/>
      <c r="EK460" s="28"/>
      <c r="EL460" s="28"/>
      <c r="EM460" s="28"/>
      <c r="EN460" s="28"/>
      <c r="EO460" s="28"/>
      <c r="EP460" s="28"/>
      <c r="EQ460" s="28"/>
      <c r="ER460" s="28"/>
      <c r="ES460" s="28"/>
      <c r="ET460" s="28"/>
      <c r="EU460" s="28"/>
      <c r="EV460" s="28"/>
      <c r="EW460" s="28"/>
      <c r="EX460" s="28"/>
      <c r="EY460" s="28"/>
      <c r="EZ460" s="28"/>
      <c r="FA460" s="28"/>
      <c r="FB460" s="28"/>
      <c r="FC460" s="28"/>
      <c r="FD460" s="28"/>
      <c r="FE460" s="28"/>
      <c r="FF460" s="28"/>
      <c r="FG460" s="28"/>
      <c r="FH460" s="28"/>
      <c r="FI460" s="28"/>
      <c r="FJ460" s="28"/>
      <c r="FK460" s="28"/>
      <c r="FL460" s="28"/>
      <c r="FM460" s="28"/>
      <c r="FN460" s="28"/>
      <c r="FO460" s="28"/>
      <c r="FP460" s="28"/>
      <c r="FQ460" s="28"/>
      <c r="FR460" s="28"/>
      <c r="FS460" s="28"/>
      <c r="FT460" s="28"/>
      <c r="FU460" s="28"/>
      <c r="FV460" s="28"/>
      <c r="FW460" s="28"/>
      <c r="FX460" s="28"/>
      <c r="FY460" s="28"/>
      <c r="FZ460" s="28"/>
      <c r="GA460" s="28"/>
      <c r="GB460" s="28"/>
      <c r="GC460" s="28"/>
      <c r="GD460" s="28"/>
      <c r="GE460" s="28"/>
      <c r="GF460" s="28"/>
      <c r="GG460" s="28"/>
      <c r="GH460" s="28"/>
      <c r="GI460" s="28"/>
      <c r="GJ460" s="28"/>
      <c r="GK460" s="28"/>
      <c r="GL460" s="28"/>
      <c r="GM460" s="28"/>
      <c r="GN460" s="28"/>
      <c r="GO460" s="28"/>
      <c r="GP460" s="28"/>
      <c r="GQ460" s="28"/>
      <c r="GR460" s="28"/>
      <c r="GS460" s="28"/>
      <c r="GT460" s="28"/>
      <c r="GU460" s="28"/>
      <c r="GV460" s="28"/>
      <c r="GW460" s="28"/>
      <c r="GX460" s="28"/>
      <c r="GY460" s="28"/>
      <c r="GZ460" s="28"/>
      <c r="HA460" s="28"/>
      <c r="HB460" s="28"/>
      <c r="HC460" s="28"/>
      <c r="HD460" s="28"/>
      <c r="HE460" s="28"/>
      <c r="HF460" s="28"/>
      <c r="HG460" s="28"/>
      <c r="HH460" s="28"/>
      <c r="HI460" s="28"/>
      <c r="HJ460" s="28"/>
      <c r="HK460" s="28"/>
      <c r="HL460" s="28"/>
      <c r="HM460" s="28"/>
      <c r="HN460" s="28"/>
      <c r="HO460" s="28"/>
      <c r="HP460" s="28"/>
      <c r="HQ460" s="28"/>
      <c r="HR460" s="28"/>
      <c r="HS460" s="28"/>
      <c r="HT460" s="28"/>
      <c r="HU460" s="28"/>
      <c r="HV460" s="28"/>
      <c r="HW460" s="28"/>
      <c r="HX460" s="28"/>
      <c r="HY460" s="28"/>
      <c r="HZ460" s="28"/>
      <c r="IA460" s="28"/>
      <c r="IB460" s="28"/>
      <c r="IC460" s="28"/>
      <c r="ID460" s="28"/>
      <c r="IE460" s="28"/>
      <c r="IF460" s="28"/>
      <c r="IG460" s="28"/>
      <c r="IH460" s="28"/>
      <c r="II460" s="28"/>
      <c r="IJ460" s="28"/>
      <c r="IK460" s="28"/>
      <c r="IL460" s="28"/>
      <c r="IM460" s="28"/>
      <c r="IN460" s="28"/>
      <c r="IO460" s="28"/>
      <c r="IP460" s="28"/>
      <c r="IQ460" s="28"/>
      <c r="IR460" s="28"/>
      <c r="IS460" s="28"/>
      <c r="IT460" s="28"/>
      <c r="IU460" s="28"/>
      <c r="IV460" s="28"/>
      <c r="IW460" s="28"/>
      <c r="IX460" s="28"/>
      <c r="IY460" s="28"/>
      <c r="IZ460" s="28"/>
      <c r="JA460" s="28"/>
      <c r="JB460" s="28"/>
      <c r="JC460" s="28"/>
      <c r="JD460" s="28"/>
      <c r="JE460" s="28"/>
      <c r="JF460" s="28"/>
      <c r="JG460" s="28"/>
      <c r="JH460" s="28"/>
      <c r="JI460" s="28"/>
      <c r="JJ460" s="28"/>
      <c r="JK460" s="28"/>
      <c r="JL460" s="28"/>
      <c r="JM460" s="28"/>
      <c r="JN460" s="28"/>
      <c r="JO460" s="28"/>
      <c r="JP460" s="28"/>
      <c r="JQ460" s="28"/>
      <c r="JR460" s="28"/>
      <c r="JS460" s="28"/>
      <c r="JT460" s="28"/>
      <c r="JU460" s="28"/>
      <c r="JV460" s="28"/>
      <c r="JW460" s="28"/>
      <c r="JX460" s="28"/>
      <c r="JY460" s="28"/>
      <c r="JZ460" s="28"/>
      <c r="KA460" s="28"/>
      <c r="KB460" s="28"/>
      <c r="KC460" s="28"/>
      <c r="KD460" s="28"/>
      <c r="KE460" s="28"/>
      <c r="KF460" s="28"/>
      <c r="KG460" s="28"/>
      <c r="KH460" s="28"/>
      <c r="KI460" s="28"/>
      <c r="KJ460" s="28"/>
      <c r="KK460" s="28"/>
      <c r="KL460" s="28"/>
      <c r="KM460" s="28"/>
      <c r="KN460" s="28"/>
      <c r="KO460" s="28"/>
      <c r="KP460" s="28"/>
      <c r="KQ460" s="28"/>
      <c r="KR460" s="28"/>
      <c r="KS460" s="28"/>
      <c r="KT460" s="28"/>
      <c r="KU460" s="28"/>
      <c r="KV460" s="28"/>
      <c r="KW460" s="28"/>
      <c r="KX460" s="28"/>
      <c r="KY460" s="28"/>
      <c r="KZ460" s="28"/>
      <c r="LA460" s="28"/>
      <c r="LB460" s="28"/>
      <c r="LC460" s="28"/>
      <c r="LD460" s="28"/>
      <c r="LE460" s="28"/>
      <c r="LF460" s="28"/>
      <c r="LG460" s="28"/>
      <c r="LH460" s="28"/>
      <c r="LI460" s="28"/>
      <c r="LJ460" s="28"/>
      <c r="LK460" s="28"/>
      <c r="LL460" s="28"/>
      <c r="LM460" s="28"/>
      <c r="LN460" s="28"/>
      <c r="LO460" s="28"/>
      <c r="LP460" s="28"/>
      <c r="LQ460" s="28"/>
      <c r="LR460" s="28"/>
      <c r="LS460" s="28"/>
      <c r="LT460" s="28"/>
      <c r="LU460" s="28"/>
      <c r="LV460" s="28"/>
      <c r="LW460" s="28"/>
      <c r="LX460" s="28"/>
      <c r="LY460" s="28"/>
      <c r="LZ460" s="28"/>
      <c r="MA460" s="28"/>
      <c r="MB460" s="28"/>
      <c r="MC460" s="28"/>
      <c r="MD460" s="28"/>
      <c r="ME460" s="28"/>
      <c r="MF460" s="28"/>
      <c r="MG460" s="28"/>
      <c r="MH460" s="28"/>
      <c r="MI460" s="28"/>
      <c r="MJ460" s="28"/>
      <c r="MK460" s="28"/>
      <c r="ML460" s="28"/>
      <c r="MM460" s="28"/>
      <c r="MN460" s="28"/>
      <c r="MO460" s="28"/>
      <c r="MP460" s="28"/>
      <c r="MQ460" s="28"/>
      <c r="MR460" s="28"/>
      <c r="MS460" s="28"/>
      <c r="MT460" s="28"/>
      <c r="MU460" s="28"/>
      <c r="MV460" s="28"/>
      <c r="MW460" s="28"/>
      <c r="MX460" s="28"/>
      <c r="MY460" s="28"/>
      <c r="MZ460" s="28"/>
      <c r="NA460" s="28"/>
      <c r="NB460" s="28"/>
      <c r="NC460" s="28"/>
      <c r="ND460" s="28"/>
      <c r="NE460" s="28"/>
      <c r="NF460" s="28"/>
      <c r="NG460" s="28"/>
      <c r="NH460" s="28"/>
      <c r="NI460" s="28"/>
      <c r="NJ460" s="28"/>
      <c r="NK460" s="28"/>
      <c r="NL460" s="28"/>
      <c r="NM460" s="28"/>
      <c r="NN460" s="28"/>
      <c r="NO460" s="28"/>
      <c r="NP460" s="28"/>
      <c r="NQ460" s="28"/>
      <c r="NR460" s="28"/>
      <c r="NS460" s="28"/>
      <c r="NT460" s="28"/>
      <c r="NU460" s="28"/>
      <c r="NV460" s="28"/>
      <c r="NW460" s="28"/>
      <c r="NX460" s="28"/>
      <c r="NY460" s="28"/>
      <c r="NZ460" s="28"/>
      <c r="OA460" s="28"/>
      <c r="OB460" s="28"/>
      <c r="OC460" s="28"/>
      <c r="OD460" s="28"/>
      <c r="OE460" s="28"/>
      <c r="OF460" s="28"/>
      <c r="OG460" s="28"/>
      <c r="OH460" s="28"/>
      <c r="OI460" s="28"/>
      <c r="OJ460" s="28"/>
      <c r="OK460" s="28"/>
      <c r="OL460" s="28"/>
      <c r="OM460" s="28"/>
      <c r="ON460" s="28"/>
      <c r="OO460" s="28"/>
      <c r="OP460" s="28"/>
      <c r="OQ460" s="28"/>
      <c r="OR460" s="28"/>
      <c r="OS460" s="28"/>
      <c r="OT460" s="28"/>
      <c r="OU460" s="28"/>
      <c r="OV460" s="28"/>
      <c r="OW460" s="28"/>
      <c r="OX460" s="28"/>
      <c r="OY460" s="28"/>
      <c r="OZ460" s="28"/>
      <c r="PA460" s="28"/>
      <c r="PB460" s="28"/>
      <c r="PC460" s="28"/>
      <c r="PD460" s="28"/>
      <c r="PE460" s="28"/>
      <c r="PF460" s="28"/>
      <c r="PG460" s="28"/>
      <c r="PH460" s="28"/>
      <c r="PI460" s="28"/>
      <c r="PJ460" s="28"/>
      <c r="PK460" s="28"/>
      <c r="PL460" s="28"/>
      <c r="PM460" s="28"/>
      <c r="PN460" s="28"/>
      <c r="PO460" s="28"/>
      <c r="PP460" s="28"/>
      <c r="PQ460" s="28"/>
      <c r="PR460" s="28"/>
      <c r="PS460" s="28"/>
      <c r="PT460" s="28"/>
      <c r="PU460" s="28"/>
      <c r="PV460" s="28"/>
      <c r="PW460" s="28"/>
      <c r="PX460" s="28"/>
      <c r="PY460" s="28"/>
      <c r="PZ460" s="28"/>
      <c r="QA460" s="28"/>
      <c r="QB460" s="28"/>
      <c r="QC460" s="28"/>
      <c r="QD460" s="28"/>
      <c r="QE460" s="28"/>
      <c r="QF460" s="28"/>
      <c r="QG460" s="28"/>
      <c r="QH460" s="28"/>
      <c r="QI460" s="28"/>
      <c r="QJ460" s="28"/>
      <c r="QK460" s="28"/>
      <c r="QL460" s="28"/>
      <c r="QM460" s="28"/>
      <c r="QN460" s="28"/>
      <c r="QO460" s="28"/>
      <c r="QP460" s="28"/>
      <c r="QQ460" s="28"/>
      <c r="QR460" s="28"/>
      <c r="QS460" s="28"/>
      <c r="QT460" s="28"/>
      <c r="QU460" s="28"/>
      <c r="QV460" s="28"/>
      <c r="QW460" s="28"/>
      <c r="QX460" s="28"/>
      <c r="QY460" s="28"/>
      <c r="QZ460" s="28"/>
      <c r="RA460" s="28"/>
      <c r="RB460" s="28"/>
      <c r="RC460" s="28"/>
      <c r="RD460" s="28"/>
      <c r="RE460" s="28"/>
      <c r="RF460" s="28"/>
      <c r="RG460" s="28"/>
      <c r="RH460" s="28"/>
      <c r="RI460" s="28"/>
      <c r="RJ460" s="28"/>
      <c r="RK460" s="28"/>
      <c r="RL460" s="28"/>
      <c r="RM460" s="28"/>
      <c r="RN460" s="28"/>
      <c r="RO460" s="28"/>
      <c r="RP460" s="28"/>
      <c r="RQ460" s="28"/>
      <c r="RR460" s="28"/>
      <c r="RS460" s="28"/>
      <c r="RT460" s="28"/>
      <c r="RU460" s="28"/>
      <c r="RV460" s="28"/>
      <c r="RW460" s="28"/>
      <c r="RX460" s="28"/>
      <c r="RY460" s="28"/>
      <c r="RZ460" s="28"/>
      <c r="SA460" s="28"/>
      <c r="SB460" s="28"/>
      <c r="SC460" s="28"/>
      <c r="SD460" s="28"/>
      <c r="SE460" s="28"/>
      <c r="SF460" s="28"/>
      <c r="SG460" s="28"/>
      <c r="SH460" s="28"/>
      <c r="SI460" s="28"/>
      <c r="SJ460" s="28"/>
      <c r="SK460" s="28"/>
      <c r="SL460" s="28"/>
      <c r="SM460" s="28"/>
      <c r="SN460" s="28"/>
      <c r="SO460" s="28"/>
      <c r="SP460" s="28"/>
      <c r="SQ460" s="28"/>
      <c r="SR460" s="28"/>
      <c r="SS460" s="28"/>
      <c r="ST460" s="28"/>
      <c r="SU460" s="28"/>
      <c r="SV460" s="28"/>
      <c r="SW460" s="28"/>
      <c r="SX460" s="28"/>
      <c r="SY460" s="28"/>
      <c r="SZ460" s="28"/>
      <c r="TA460" s="28"/>
      <c r="TB460" s="28"/>
      <c r="TC460" s="28"/>
      <c r="TD460" s="28"/>
      <c r="TE460" s="28"/>
      <c r="TF460" s="28"/>
      <c r="TG460" s="28"/>
      <c r="TH460" s="28"/>
      <c r="TI460" s="28"/>
      <c r="TJ460" s="28"/>
      <c r="TK460" s="28"/>
      <c r="TL460" s="28"/>
      <c r="TM460" s="28"/>
      <c r="TN460" s="28"/>
      <c r="TO460" s="28"/>
      <c r="TP460" s="28"/>
      <c r="TQ460" s="28"/>
      <c r="TR460" s="28"/>
      <c r="TS460" s="28"/>
      <c r="TT460" s="28"/>
      <c r="TU460" s="28"/>
      <c r="TV460" s="28"/>
      <c r="TW460" s="28"/>
      <c r="TX460" s="28"/>
      <c r="TY460" s="28"/>
      <c r="TZ460" s="28"/>
      <c r="UA460" s="28"/>
      <c r="UB460" s="28"/>
      <c r="UC460" s="28"/>
      <c r="UD460" s="28"/>
      <c r="UE460" s="28"/>
      <c r="UF460" s="28"/>
      <c r="UG460" s="28"/>
      <c r="UH460" s="28"/>
      <c r="UI460" s="28"/>
      <c r="UJ460" s="28"/>
      <c r="UK460" s="28"/>
      <c r="UL460" s="28"/>
      <c r="UM460" s="28"/>
      <c r="UN460" s="28"/>
      <c r="UO460" s="28"/>
      <c r="UP460" s="28"/>
      <c r="UQ460" s="28"/>
      <c r="UR460" s="28"/>
      <c r="US460" s="28"/>
      <c r="UT460" s="28"/>
      <c r="UU460" s="28"/>
      <c r="UV460" s="28"/>
      <c r="UW460" s="28"/>
      <c r="UX460" s="28"/>
      <c r="UY460" s="28"/>
      <c r="UZ460" s="28"/>
      <c r="VA460" s="28"/>
      <c r="VB460" s="28"/>
      <c r="VC460" s="28"/>
      <c r="VD460" s="28"/>
      <c r="VE460" s="28"/>
      <c r="VF460" s="28"/>
      <c r="VG460" s="28"/>
      <c r="VH460" s="28"/>
      <c r="VI460" s="28"/>
      <c r="VJ460" s="28"/>
      <c r="VK460" s="28"/>
      <c r="VL460" s="28"/>
      <c r="VM460" s="28"/>
      <c r="VN460" s="28"/>
      <c r="VO460" s="28"/>
      <c r="VP460" s="28"/>
      <c r="VQ460" s="28"/>
      <c r="VR460" s="28"/>
      <c r="VS460" s="28"/>
      <c r="VT460" s="28"/>
      <c r="VU460" s="28"/>
      <c r="VV460" s="28"/>
      <c r="VW460" s="28"/>
      <c r="VX460" s="28"/>
      <c r="VY460" s="28"/>
      <c r="VZ460" s="28"/>
      <c r="WA460" s="28"/>
      <c r="WB460" s="28"/>
      <c r="WC460" s="28"/>
      <c r="WD460" s="28"/>
      <c r="WE460" s="28"/>
      <c r="WF460" s="28"/>
      <c r="WG460" s="28"/>
      <c r="WH460" s="28"/>
      <c r="WI460" s="28"/>
      <c r="WJ460" s="28"/>
      <c r="WK460" s="28"/>
      <c r="WL460" s="28"/>
      <c r="WM460" s="28"/>
      <c r="WN460" s="28"/>
      <c r="WO460" s="28"/>
      <c r="WP460" s="28"/>
      <c r="WQ460" s="28"/>
      <c r="WR460" s="28"/>
      <c r="WS460" s="28"/>
      <c r="WT460" s="28"/>
      <c r="WU460" s="28"/>
      <c r="WV460" s="28"/>
      <c r="WW460" s="28"/>
      <c r="WX460" s="28"/>
      <c r="WY460" s="28"/>
      <c r="WZ460" s="28"/>
      <c r="XA460" s="28"/>
      <c r="XB460" s="28"/>
      <c r="XC460" s="28"/>
      <c r="XD460" s="28"/>
      <c r="XE460" s="28"/>
      <c r="XF460" s="28"/>
      <c r="XG460" s="28"/>
      <c r="XH460" s="28"/>
      <c r="XI460" s="28"/>
      <c r="XJ460" s="28"/>
      <c r="XK460" s="28"/>
      <c r="XL460" s="28"/>
      <c r="XM460" s="28"/>
      <c r="XN460" s="28"/>
      <c r="XO460" s="28"/>
      <c r="XP460" s="28"/>
      <c r="XQ460" s="28"/>
      <c r="XR460" s="28"/>
      <c r="XS460" s="28"/>
      <c r="XT460" s="28"/>
      <c r="XU460" s="28"/>
      <c r="XV460" s="28"/>
      <c r="XW460" s="28"/>
      <c r="XX460" s="28"/>
      <c r="XY460" s="28"/>
      <c r="XZ460" s="28"/>
      <c r="YA460" s="28"/>
      <c r="YB460" s="28"/>
      <c r="YC460" s="28"/>
      <c r="YD460" s="28"/>
      <c r="YE460" s="28"/>
      <c r="YF460" s="28"/>
      <c r="YG460" s="28"/>
      <c r="YH460" s="28"/>
      <c r="YI460" s="28"/>
      <c r="YJ460" s="28"/>
      <c r="YK460" s="28"/>
      <c r="YL460" s="28"/>
      <c r="YM460" s="28"/>
      <c r="YN460" s="28"/>
      <c r="YO460" s="28"/>
      <c r="YP460" s="28"/>
      <c r="YQ460" s="28"/>
      <c r="YR460" s="28"/>
      <c r="YS460" s="28"/>
      <c r="YT460" s="28"/>
      <c r="YU460" s="28"/>
      <c r="YV460" s="28"/>
      <c r="YW460" s="28"/>
      <c r="YX460" s="28"/>
      <c r="YY460" s="28"/>
      <c r="YZ460" s="28"/>
      <c r="ZA460" s="28"/>
      <c r="ZB460" s="28"/>
      <c r="ZC460" s="28"/>
      <c r="ZD460" s="28"/>
      <c r="ZE460" s="28"/>
      <c r="ZF460" s="28"/>
      <c r="ZG460" s="28"/>
      <c r="ZH460" s="28"/>
      <c r="ZI460" s="28"/>
      <c r="ZJ460" s="28"/>
      <c r="ZK460" s="28"/>
      <c r="ZL460" s="28"/>
      <c r="ZM460" s="28"/>
      <c r="ZN460" s="28"/>
      <c r="ZO460" s="28"/>
      <c r="ZP460" s="28"/>
      <c r="ZQ460" s="28"/>
      <c r="ZR460" s="28"/>
      <c r="ZS460" s="28"/>
      <c r="ZT460" s="28"/>
      <c r="ZU460" s="28"/>
      <c r="ZV460" s="28"/>
      <c r="ZW460" s="28"/>
      <c r="ZX460" s="28"/>
      <c r="ZY460" s="28"/>
      <c r="ZZ460" s="28"/>
      <c r="AAA460" s="28"/>
      <c r="AAB460" s="28"/>
      <c r="AAC460" s="28"/>
      <c r="AAD460" s="28"/>
      <c r="AAE460" s="28"/>
      <c r="AAF460" s="28"/>
      <c r="AAG460" s="28"/>
      <c r="AAH460" s="28"/>
      <c r="AAI460" s="28"/>
      <c r="AAJ460" s="28"/>
      <c r="AAK460" s="28"/>
      <c r="AAL460" s="28"/>
      <c r="AAM460" s="28"/>
      <c r="AAN460" s="28"/>
      <c r="AAO460" s="28"/>
      <c r="AAP460" s="28"/>
      <c r="AAQ460" s="28"/>
      <c r="AAR460" s="28"/>
      <c r="AAS460" s="28"/>
      <c r="AAT460" s="28"/>
      <c r="AAU460" s="28"/>
      <c r="AAV460" s="28"/>
      <c r="AAW460" s="28"/>
      <c r="AAX460" s="28"/>
      <c r="AAY460" s="28"/>
      <c r="AAZ460" s="28"/>
      <c r="ABA460" s="28"/>
      <c r="ABB460" s="28"/>
      <c r="ABC460" s="28"/>
      <c r="ABD460" s="28"/>
      <c r="ABE460" s="28"/>
      <c r="ABF460" s="28"/>
      <c r="ABG460" s="28"/>
      <c r="ABH460" s="28"/>
      <c r="ABI460" s="28"/>
      <c r="ABJ460" s="28"/>
      <c r="ABK460" s="28"/>
      <c r="ABL460" s="28"/>
      <c r="ABM460" s="28"/>
      <c r="ABN460" s="28"/>
      <c r="ABO460" s="28"/>
      <c r="ABP460" s="28"/>
      <c r="ABQ460" s="28"/>
      <c r="ABR460" s="28"/>
      <c r="ABS460" s="28"/>
      <c r="ABT460" s="28"/>
      <c r="ABU460" s="28"/>
      <c r="ABV460" s="28"/>
      <c r="ABW460" s="28"/>
      <c r="ABX460" s="28"/>
      <c r="ABY460" s="28"/>
      <c r="ABZ460" s="28"/>
      <c r="ACA460" s="28"/>
      <c r="ACB460" s="28"/>
      <c r="ACC460" s="28"/>
      <c r="ACD460" s="28"/>
      <c r="ACE460" s="28"/>
      <c r="ACF460" s="28"/>
      <c r="ACG460" s="28"/>
      <c r="ACH460" s="28"/>
      <c r="ACI460" s="28"/>
      <c r="ACJ460" s="28"/>
      <c r="ACK460" s="28"/>
      <c r="ACL460" s="28"/>
      <c r="ACM460" s="28"/>
      <c r="ACN460" s="28"/>
      <c r="ACO460" s="28"/>
      <c r="ACP460" s="28"/>
      <c r="ACQ460" s="28"/>
      <c r="ACR460" s="28"/>
      <c r="ACS460" s="28"/>
      <c r="ACT460" s="28"/>
      <c r="ACU460" s="28"/>
      <c r="ACV460" s="28"/>
      <c r="ACW460" s="28"/>
      <c r="ACX460" s="28"/>
      <c r="ACY460" s="28"/>
      <c r="ACZ460" s="28"/>
      <c r="ADA460" s="28"/>
      <c r="ADB460" s="28"/>
      <c r="ADC460" s="28"/>
      <c r="ADD460" s="28"/>
      <c r="ADE460" s="28"/>
      <c r="ADF460" s="28"/>
      <c r="ADG460" s="28"/>
      <c r="ADH460" s="28"/>
      <c r="ADI460" s="28"/>
      <c r="ADJ460" s="28"/>
      <c r="ADK460" s="28"/>
      <c r="ADL460" s="28"/>
      <c r="ADM460" s="28"/>
      <c r="ADN460" s="28"/>
      <c r="ADO460" s="28"/>
      <c r="ADP460" s="28"/>
      <c r="ADQ460" s="28"/>
      <c r="ADR460" s="28"/>
      <c r="ADS460" s="28"/>
      <c r="ADT460" s="28"/>
      <c r="ADU460" s="28"/>
      <c r="ADV460" s="28"/>
      <c r="ADW460" s="28"/>
      <c r="ADX460" s="28"/>
      <c r="ADY460" s="28"/>
      <c r="ADZ460" s="28"/>
      <c r="AEA460" s="28"/>
      <c r="AEB460" s="28"/>
      <c r="AEC460" s="28"/>
      <c r="AED460" s="28"/>
      <c r="AEE460" s="28"/>
      <c r="AEF460" s="28"/>
      <c r="AEG460" s="28"/>
      <c r="AEH460" s="28"/>
      <c r="AEI460" s="28"/>
      <c r="AEJ460" s="28"/>
      <c r="AEK460" s="28"/>
      <c r="AEL460" s="28"/>
      <c r="AEM460" s="28"/>
      <c r="AEN460" s="28"/>
      <c r="AEO460" s="28"/>
      <c r="AEP460" s="28"/>
      <c r="AEQ460" s="28"/>
      <c r="AER460" s="28"/>
      <c r="AES460" s="28"/>
      <c r="AET460" s="28"/>
      <c r="AEU460" s="28"/>
      <c r="AEV460" s="28"/>
      <c r="AEW460" s="28"/>
      <c r="AEX460" s="28"/>
      <c r="AEY460" s="28"/>
      <c r="AEZ460" s="28"/>
      <c r="AFA460" s="28"/>
      <c r="AFB460" s="28"/>
      <c r="AFC460" s="28"/>
      <c r="AFD460" s="28"/>
      <c r="AFE460" s="28"/>
      <c r="AFF460" s="28"/>
      <c r="AFG460" s="28"/>
      <c r="AFH460" s="28"/>
      <c r="AFI460" s="28"/>
      <c r="AFJ460" s="28"/>
      <c r="AFK460" s="28"/>
      <c r="AFL460" s="28"/>
      <c r="AFM460" s="28"/>
      <c r="AFN460" s="28"/>
      <c r="AFO460" s="28"/>
      <c r="AFP460" s="28"/>
      <c r="AFQ460" s="28"/>
      <c r="AFR460" s="28"/>
      <c r="AFS460" s="28"/>
      <c r="AFT460" s="28"/>
      <c r="AFU460" s="28"/>
      <c r="AFV460" s="28"/>
      <c r="AFW460" s="28"/>
      <c r="AFX460" s="28"/>
      <c r="AFY460" s="28"/>
      <c r="AFZ460" s="28"/>
      <c r="AGA460" s="28"/>
      <c r="AGB460" s="28"/>
      <c r="AGC460" s="28"/>
      <c r="AGD460" s="28"/>
      <c r="AGE460" s="28"/>
      <c r="AGF460" s="28"/>
      <c r="AGG460" s="28"/>
      <c r="AGH460" s="28"/>
      <c r="AGI460" s="28"/>
      <c r="AGJ460" s="28"/>
      <c r="AGK460" s="28"/>
      <c r="AGL460" s="28"/>
      <c r="AGM460" s="28"/>
      <c r="AGN460" s="28"/>
      <c r="AGO460" s="28"/>
      <c r="AGP460" s="28"/>
      <c r="AGQ460" s="28"/>
      <c r="AGR460" s="28"/>
    </row>
    <row r="461" spans="3:876" ht="14.45" customHeight="1" x14ac:dyDescent="0.2">
      <c r="C461" s="31"/>
      <c r="D461" s="16"/>
      <c r="E461" s="16"/>
      <c r="F461" s="22"/>
      <c r="U461" s="5"/>
      <c r="V461" s="103"/>
      <c r="W461" s="102"/>
      <c r="X461" s="75"/>
      <c r="Y461" s="75"/>
      <c r="Z461" s="84"/>
      <c r="AA461" s="84"/>
      <c r="AB461" s="75"/>
      <c r="AC461" s="78"/>
      <c r="AD461" s="7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28"/>
      <c r="DY461" s="28"/>
      <c r="DZ461" s="28"/>
      <c r="EA461" s="28"/>
      <c r="EB461" s="28"/>
      <c r="EC461" s="28"/>
      <c r="ED461" s="28"/>
      <c r="EE461" s="28"/>
      <c r="EF461" s="28"/>
      <c r="EG461" s="28"/>
      <c r="EH461" s="28"/>
      <c r="EI461" s="28"/>
      <c r="EJ461" s="28"/>
      <c r="EK461" s="28"/>
      <c r="EL461" s="28"/>
      <c r="EM461" s="28"/>
      <c r="EN461" s="28"/>
      <c r="EO461" s="28"/>
      <c r="EP461" s="28"/>
      <c r="EQ461" s="28"/>
      <c r="ER461" s="28"/>
      <c r="ES461" s="28"/>
      <c r="ET461" s="28"/>
      <c r="EU461" s="28"/>
      <c r="EV461" s="28"/>
      <c r="EW461" s="28"/>
      <c r="EX461" s="28"/>
      <c r="EY461" s="28"/>
      <c r="EZ461" s="28"/>
      <c r="FA461" s="28"/>
      <c r="FB461" s="28"/>
      <c r="FC461" s="28"/>
      <c r="FD461" s="28"/>
      <c r="FE461" s="28"/>
      <c r="FF461" s="28"/>
      <c r="FG461" s="28"/>
      <c r="FH461" s="28"/>
      <c r="FI461" s="28"/>
      <c r="FJ461" s="28"/>
      <c r="FK461" s="28"/>
      <c r="FL461" s="28"/>
      <c r="FM461" s="28"/>
      <c r="FN461" s="28"/>
      <c r="FO461" s="28"/>
      <c r="FP461" s="28"/>
      <c r="FQ461" s="28"/>
      <c r="FR461" s="28"/>
      <c r="FS461" s="28"/>
      <c r="FT461" s="28"/>
      <c r="FU461" s="28"/>
      <c r="FV461" s="28"/>
      <c r="FW461" s="28"/>
      <c r="FX461" s="28"/>
      <c r="FY461" s="28"/>
      <c r="FZ461" s="28"/>
      <c r="GA461" s="28"/>
      <c r="GB461" s="28"/>
      <c r="GC461" s="28"/>
      <c r="GD461" s="28"/>
      <c r="GE461" s="28"/>
      <c r="GF461" s="28"/>
      <c r="GG461" s="28"/>
      <c r="GH461" s="28"/>
      <c r="GI461" s="28"/>
      <c r="GJ461" s="28"/>
      <c r="GK461" s="28"/>
      <c r="GL461" s="28"/>
      <c r="GM461" s="28"/>
      <c r="GN461" s="28"/>
      <c r="GO461" s="28"/>
      <c r="GP461" s="28"/>
      <c r="GQ461" s="28"/>
      <c r="GR461" s="28"/>
      <c r="GS461" s="28"/>
      <c r="GT461" s="28"/>
      <c r="GU461" s="28"/>
      <c r="GV461" s="28"/>
      <c r="GW461" s="28"/>
      <c r="GX461" s="28"/>
      <c r="GY461" s="28"/>
      <c r="GZ461" s="28"/>
      <c r="HA461" s="28"/>
      <c r="HB461" s="28"/>
      <c r="HC461" s="28"/>
      <c r="HD461" s="28"/>
      <c r="HE461" s="28"/>
      <c r="HF461" s="28"/>
      <c r="HG461" s="28"/>
      <c r="HH461" s="28"/>
      <c r="HI461" s="28"/>
      <c r="HJ461" s="28"/>
      <c r="HK461" s="28"/>
      <c r="HL461" s="28"/>
      <c r="HM461" s="28"/>
      <c r="HN461" s="28"/>
      <c r="HO461" s="28"/>
      <c r="HP461" s="28"/>
      <c r="HQ461" s="28"/>
      <c r="HR461" s="28"/>
      <c r="HS461" s="28"/>
      <c r="HT461" s="28"/>
      <c r="HU461" s="28"/>
      <c r="HV461" s="28"/>
      <c r="HW461" s="28"/>
      <c r="HX461" s="28"/>
      <c r="HY461" s="28"/>
      <c r="HZ461" s="28"/>
      <c r="IA461" s="28"/>
      <c r="IB461" s="28"/>
      <c r="IC461" s="28"/>
      <c r="ID461" s="28"/>
      <c r="IE461" s="28"/>
      <c r="IF461" s="28"/>
      <c r="IG461" s="28"/>
      <c r="IH461" s="28"/>
      <c r="II461" s="28"/>
      <c r="IJ461" s="28"/>
      <c r="IK461" s="28"/>
      <c r="IL461" s="28"/>
      <c r="IM461" s="28"/>
      <c r="IN461" s="28"/>
      <c r="IO461" s="28"/>
      <c r="IP461" s="28"/>
      <c r="IQ461" s="28"/>
      <c r="IR461" s="28"/>
      <c r="IS461" s="28"/>
      <c r="IT461" s="28"/>
      <c r="IU461" s="28"/>
      <c r="IV461" s="28"/>
      <c r="IW461" s="28"/>
      <c r="IX461" s="28"/>
      <c r="IY461" s="28"/>
      <c r="IZ461" s="28"/>
      <c r="JA461" s="28"/>
      <c r="JB461" s="28"/>
      <c r="JC461" s="28"/>
      <c r="JD461" s="28"/>
      <c r="JE461" s="28"/>
      <c r="JF461" s="28"/>
      <c r="JG461" s="28"/>
      <c r="JH461" s="28"/>
      <c r="JI461" s="28"/>
      <c r="JJ461" s="28"/>
      <c r="JK461" s="28"/>
      <c r="JL461" s="28"/>
      <c r="JM461" s="28"/>
      <c r="JN461" s="28"/>
      <c r="JO461" s="28"/>
      <c r="JP461" s="28"/>
      <c r="JQ461" s="28"/>
      <c r="JR461" s="28"/>
      <c r="JS461" s="28"/>
      <c r="JT461" s="28"/>
      <c r="JU461" s="28"/>
      <c r="JV461" s="28"/>
      <c r="JW461" s="28"/>
      <c r="JX461" s="28"/>
      <c r="JY461" s="28"/>
      <c r="JZ461" s="28"/>
      <c r="KA461" s="28"/>
      <c r="KB461" s="28"/>
      <c r="KC461" s="28"/>
      <c r="KD461" s="28"/>
      <c r="KE461" s="28"/>
      <c r="KF461" s="28"/>
      <c r="KG461" s="28"/>
      <c r="KH461" s="28"/>
      <c r="KI461" s="28"/>
      <c r="KJ461" s="28"/>
      <c r="KK461" s="28"/>
      <c r="KL461" s="28"/>
      <c r="KM461" s="28"/>
      <c r="KN461" s="28"/>
      <c r="KO461" s="28"/>
      <c r="KP461" s="28"/>
      <c r="KQ461" s="28"/>
      <c r="KR461" s="28"/>
      <c r="KS461" s="28"/>
      <c r="KT461" s="28"/>
      <c r="KU461" s="28"/>
      <c r="KV461" s="28"/>
      <c r="KW461" s="28"/>
      <c r="KX461" s="28"/>
      <c r="KY461" s="28"/>
      <c r="KZ461" s="28"/>
      <c r="LA461" s="28"/>
      <c r="LB461" s="28"/>
      <c r="LC461" s="28"/>
      <c r="LD461" s="28"/>
      <c r="LE461" s="28"/>
      <c r="LF461" s="28"/>
      <c r="LG461" s="28"/>
      <c r="LH461" s="28"/>
      <c r="LI461" s="28"/>
      <c r="LJ461" s="28"/>
      <c r="LK461" s="28"/>
      <c r="LL461" s="28"/>
      <c r="LM461" s="28"/>
      <c r="LN461" s="28"/>
      <c r="LO461" s="28"/>
      <c r="LP461" s="28"/>
      <c r="LQ461" s="28"/>
      <c r="LR461" s="28"/>
      <c r="LS461" s="28"/>
      <c r="LT461" s="28"/>
      <c r="LU461" s="28"/>
      <c r="LV461" s="28"/>
      <c r="LW461" s="28"/>
      <c r="LX461" s="28"/>
      <c r="LY461" s="28"/>
      <c r="LZ461" s="28"/>
      <c r="MA461" s="28"/>
      <c r="MB461" s="28"/>
      <c r="MC461" s="28"/>
      <c r="MD461" s="28"/>
      <c r="ME461" s="28"/>
      <c r="MF461" s="28"/>
      <c r="MG461" s="28"/>
      <c r="MH461" s="28"/>
      <c r="MI461" s="28"/>
      <c r="MJ461" s="28"/>
      <c r="MK461" s="28"/>
      <c r="ML461" s="28"/>
      <c r="MM461" s="28"/>
      <c r="MN461" s="28"/>
      <c r="MO461" s="28"/>
      <c r="MP461" s="28"/>
      <c r="MQ461" s="28"/>
      <c r="MR461" s="28"/>
      <c r="MS461" s="28"/>
      <c r="MT461" s="28"/>
      <c r="MU461" s="28"/>
      <c r="MV461" s="28"/>
      <c r="MW461" s="28"/>
      <c r="MX461" s="28"/>
      <c r="MY461" s="28"/>
      <c r="MZ461" s="28"/>
      <c r="NA461" s="28"/>
      <c r="NB461" s="28"/>
      <c r="NC461" s="28"/>
      <c r="ND461" s="28"/>
      <c r="NE461" s="28"/>
      <c r="NF461" s="28"/>
      <c r="NG461" s="28"/>
      <c r="NH461" s="28"/>
      <c r="NI461" s="28"/>
      <c r="NJ461" s="28"/>
      <c r="NK461" s="28"/>
      <c r="NL461" s="28"/>
      <c r="NM461" s="28"/>
      <c r="NN461" s="28"/>
      <c r="NO461" s="28"/>
      <c r="NP461" s="28"/>
      <c r="NQ461" s="28"/>
      <c r="NR461" s="28"/>
      <c r="NS461" s="28"/>
      <c r="NT461" s="28"/>
      <c r="NU461" s="28"/>
      <c r="NV461" s="28"/>
      <c r="NW461" s="28"/>
      <c r="NX461" s="28"/>
      <c r="NY461" s="28"/>
      <c r="NZ461" s="28"/>
      <c r="OA461" s="28"/>
      <c r="OB461" s="28"/>
      <c r="OC461" s="28"/>
      <c r="OD461" s="28"/>
      <c r="OE461" s="28"/>
      <c r="OF461" s="28"/>
      <c r="OG461" s="28"/>
      <c r="OH461" s="28"/>
      <c r="OI461" s="28"/>
      <c r="OJ461" s="28"/>
      <c r="OK461" s="28"/>
      <c r="OL461" s="28"/>
      <c r="OM461" s="28"/>
      <c r="ON461" s="28"/>
      <c r="OO461" s="28"/>
      <c r="OP461" s="28"/>
      <c r="OQ461" s="28"/>
      <c r="OR461" s="28"/>
      <c r="OS461" s="28"/>
      <c r="OT461" s="28"/>
      <c r="OU461" s="28"/>
      <c r="OV461" s="28"/>
      <c r="OW461" s="28"/>
      <c r="OX461" s="28"/>
      <c r="OY461" s="28"/>
      <c r="OZ461" s="28"/>
      <c r="PA461" s="28"/>
      <c r="PB461" s="28"/>
      <c r="PC461" s="28"/>
      <c r="PD461" s="28"/>
      <c r="PE461" s="28"/>
      <c r="PF461" s="28"/>
      <c r="PG461" s="28"/>
      <c r="PH461" s="28"/>
      <c r="PI461" s="28"/>
      <c r="PJ461" s="28"/>
      <c r="PK461" s="28"/>
      <c r="PL461" s="28"/>
      <c r="PM461" s="28"/>
      <c r="PN461" s="28"/>
      <c r="PO461" s="28"/>
      <c r="PP461" s="28"/>
      <c r="PQ461" s="28"/>
      <c r="PR461" s="28"/>
      <c r="PS461" s="28"/>
      <c r="PT461" s="28"/>
      <c r="PU461" s="28"/>
      <c r="PV461" s="28"/>
      <c r="PW461" s="28"/>
      <c r="PX461" s="28"/>
      <c r="PY461" s="28"/>
      <c r="PZ461" s="28"/>
      <c r="QA461" s="28"/>
      <c r="QB461" s="28"/>
      <c r="QC461" s="28"/>
      <c r="QD461" s="28"/>
      <c r="QE461" s="28"/>
      <c r="QF461" s="28"/>
      <c r="QG461" s="28"/>
      <c r="QH461" s="28"/>
      <c r="QI461" s="28"/>
      <c r="QJ461" s="28"/>
      <c r="QK461" s="28"/>
      <c r="QL461" s="28"/>
      <c r="QM461" s="28"/>
      <c r="QN461" s="28"/>
      <c r="QO461" s="28"/>
      <c r="QP461" s="28"/>
      <c r="QQ461" s="28"/>
      <c r="QR461" s="28"/>
      <c r="QS461" s="28"/>
      <c r="QT461" s="28"/>
      <c r="QU461" s="28"/>
      <c r="QV461" s="28"/>
      <c r="QW461" s="28"/>
      <c r="QX461" s="28"/>
      <c r="QY461" s="28"/>
      <c r="QZ461" s="28"/>
      <c r="RA461" s="28"/>
      <c r="RB461" s="28"/>
      <c r="RC461" s="28"/>
      <c r="RD461" s="28"/>
      <c r="RE461" s="28"/>
      <c r="RF461" s="28"/>
      <c r="RG461" s="28"/>
      <c r="RH461" s="28"/>
      <c r="RI461" s="28"/>
      <c r="RJ461" s="28"/>
      <c r="RK461" s="28"/>
      <c r="RL461" s="28"/>
      <c r="RM461" s="28"/>
      <c r="RN461" s="28"/>
      <c r="RO461" s="28"/>
      <c r="RP461" s="28"/>
      <c r="RQ461" s="28"/>
      <c r="RR461" s="28"/>
      <c r="RS461" s="28"/>
      <c r="RT461" s="28"/>
      <c r="RU461" s="28"/>
      <c r="RV461" s="28"/>
      <c r="RW461" s="28"/>
      <c r="RX461" s="28"/>
      <c r="RY461" s="28"/>
      <c r="RZ461" s="28"/>
      <c r="SA461" s="28"/>
      <c r="SB461" s="28"/>
      <c r="SC461" s="28"/>
      <c r="SD461" s="28"/>
      <c r="SE461" s="28"/>
      <c r="SF461" s="28"/>
      <c r="SG461" s="28"/>
      <c r="SH461" s="28"/>
      <c r="SI461" s="28"/>
      <c r="SJ461" s="28"/>
      <c r="SK461" s="28"/>
      <c r="SL461" s="28"/>
      <c r="SM461" s="28"/>
      <c r="SN461" s="28"/>
      <c r="SO461" s="28"/>
      <c r="SP461" s="28"/>
      <c r="SQ461" s="28"/>
      <c r="SR461" s="28"/>
      <c r="SS461" s="28"/>
      <c r="ST461" s="28"/>
      <c r="SU461" s="28"/>
      <c r="SV461" s="28"/>
      <c r="SW461" s="28"/>
      <c r="SX461" s="28"/>
      <c r="SY461" s="28"/>
      <c r="SZ461" s="28"/>
      <c r="TA461" s="28"/>
      <c r="TB461" s="28"/>
      <c r="TC461" s="28"/>
      <c r="TD461" s="28"/>
      <c r="TE461" s="28"/>
      <c r="TF461" s="28"/>
      <c r="TG461" s="28"/>
      <c r="TH461" s="28"/>
      <c r="TI461" s="28"/>
      <c r="TJ461" s="28"/>
      <c r="TK461" s="28"/>
      <c r="TL461" s="28"/>
      <c r="TM461" s="28"/>
      <c r="TN461" s="28"/>
      <c r="TO461" s="28"/>
      <c r="TP461" s="28"/>
      <c r="TQ461" s="28"/>
      <c r="TR461" s="28"/>
      <c r="TS461" s="28"/>
      <c r="TT461" s="28"/>
      <c r="TU461" s="28"/>
      <c r="TV461" s="28"/>
      <c r="TW461" s="28"/>
      <c r="TX461" s="28"/>
      <c r="TY461" s="28"/>
      <c r="TZ461" s="28"/>
      <c r="UA461" s="28"/>
      <c r="UB461" s="28"/>
      <c r="UC461" s="28"/>
      <c r="UD461" s="28"/>
      <c r="UE461" s="28"/>
      <c r="UF461" s="28"/>
      <c r="UG461" s="28"/>
      <c r="UH461" s="28"/>
      <c r="UI461" s="28"/>
      <c r="UJ461" s="28"/>
      <c r="UK461" s="28"/>
      <c r="UL461" s="28"/>
      <c r="UM461" s="28"/>
      <c r="UN461" s="28"/>
      <c r="UO461" s="28"/>
      <c r="UP461" s="28"/>
      <c r="UQ461" s="28"/>
      <c r="UR461" s="28"/>
      <c r="US461" s="28"/>
      <c r="UT461" s="28"/>
      <c r="UU461" s="28"/>
      <c r="UV461" s="28"/>
      <c r="UW461" s="28"/>
      <c r="UX461" s="28"/>
      <c r="UY461" s="28"/>
      <c r="UZ461" s="28"/>
      <c r="VA461" s="28"/>
      <c r="VB461" s="28"/>
      <c r="VC461" s="28"/>
      <c r="VD461" s="28"/>
      <c r="VE461" s="28"/>
      <c r="VF461" s="28"/>
      <c r="VG461" s="28"/>
      <c r="VH461" s="28"/>
      <c r="VI461" s="28"/>
      <c r="VJ461" s="28"/>
      <c r="VK461" s="28"/>
      <c r="VL461" s="28"/>
      <c r="VM461" s="28"/>
      <c r="VN461" s="28"/>
      <c r="VO461" s="28"/>
      <c r="VP461" s="28"/>
      <c r="VQ461" s="28"/>
      <c r="VR461" s="28"/>
      <c r="VS461" s="28"/>
      <c r="VT461" s="28"/>
      <c r="VU461" s="28"/>
      <c r="VV461" s="28"/>
      <c r="VW461" s="28"/>
      <c r="VX461" s="28"/>
      <c r="VY461" s="28"/>
      <c r="VZ461" s="28"/>
      <c r="WA461" s="28"/>
      <c r="WB461" s="28"/>
      <c r="WC461" s="28"/>
      <c r="WD461" s="28"/>
      <c r="WE461" s="28"/>
      <c r="WF461" s="28"/>
      <c r="WG461" s="28"/>
      <c r="WH461" s="28"/>
      <c r="WI461" s="28"/>
      <c r="WJ461" s="28"/>
      <c r="WK461" s="28"/>
      <c r="WL461" s="28"/>
      <c r="WM461" s="28"/>
      <c r="WN461" s="28"/>
      <c r="WO461" s="28"/>
      <c r="WP461" s="28"/>
      <c r="WQ461" s="28"/>
      <c r="WR461" s="28"/>
      <c r="WS461" s="28"/>
      <c r="WT461" s="28"/>
      <c r="WU461" s="28"/>
      <c r="WV461" s="28"/>
      <c r="WW461" s="28"/>
      <c r="WX461" s="28"/>
      <c r="WY461" s="28"/>
      <c r="WZ461" s="28"/>
      <c r="XA461" s="28"/>
      <c r="XB461" s="28"/>
      <c r="XC461" s="28"/>
      <c r="XD461" s="28"/>
      <c r="XE461" s="28"/>
      <c r="XF461" s="28"/>
      <c r="XG461" s="28"/>
      <c r="XH461" s="28"/>
      <c r="XI461" s="28"/>
      <c r="XJ461" s="28"/>
      <c r="XK461" s="28"/>
      <c r="XL461" s="28"/>
      <c r="XM461" s="28"/>
      <c r="XN461" s="28"/>
      <c r="XO461" s="28"/>
      <c r="XP461" s="28"/>
      <c r="XQ461" s="28"/>
      <c r="XR461" s="28"/>
      <c r="XS461" s="28"/>
      <c r="XT461" s="28"/>
      <c r="XU461" s="28"/>
      <c r="XV461" s="28"/>
      <c r="XW461" s="28"/>
      <c r="XX461" s="28"/>
      <c r="XY461" s="28"/>
      <c r="XZ461" s="28"/>
      <c r="YA461" s="28"/>
      <c r="YB461" s="28"/>
      <c r="YC461" s="28"/>
      <c r="YD461" s="28"/>
      <c r="YE461" s="28"/>
      <c r="YF461" s="28"/>
      <c r="YG461" s="28"/>
      <c r="YH461" s="28"/>
      <c r="YI461" s="28"/>
      <c r="YJ461" s="28"/>
      <c r="YK461" s="28"/>
      <c r="YL461" s="28"/>
      <c r="YM461" s="28"/>
      <c r="YN461" s="28"/>
      <c r="YO461" s="28"/>
      <c r="YP461" s="28"/>
      <c r="YQ461" s="28"/>
      <c r="YR461" s="28"/>
      <c r="YS461" s="28"/>
      <c r="YT461" s="28"/>
      <c r="YU461" s="28"/>
      <c r="YV461" s="28"/>
      <c r="YW461" s="28"/>
      <c r="YX461" s="28"/>
      <c r="YY461" s="28"/>
      <c r="YZ461" s="28"/>
      <c r="ZA461" s="28"/>
      <c r="ZB461" s="28"/>
      <c r="ZC461" s="28"/>
      <c r="ZD461" s="28"/>
      <c r="ZE461" s="28"/>
      <c r="ZF461" s="28"/>
      <c r="ZG461" s="28"/>
      <c r="ZH461" s="28"/>
      <c r="ZI461" s="28"/>
      <c r="ZJ461" s="28"/>
      <c r="ZK461" s="28"/>
      <c r="ZL461" s="28"/>
      <c r="ZM461" s="28"/>
      <c r="ZN461" s="28"/>
      <c r="ZO461" s="28"/>
      <c r="ZP461" s="28"/>
      <c r="ZQ461" s="28"/>
      <c r="ZR461" s="28"/>
      <c r="ZS461" s="28"/>
      <c r="ZT461" s="28"/>
      <c r="ZU461" s="28"/>
      <c r="ZV461" s="28"/>
      <c r="ZW461" s="28"/>
      <c r="ZX461" s="28"/>
      <c r="ZY461" s="28"/>
      <c r="ZZ461" s="28"/>
      <c r="AAA461" s="28"/>
      <c r="AAB461" s="28"/>
      <c r="AAC461" s="28"/>
      <c r="AAD461" s="28"/>
      <c r="AAE461" s="28"/>
      <c r="AAF461" s="28"/>
      <c r="AAG461" s="28"/>
      <c r="AAH461" s="28"/>
      <c r="AAI461" s="28"/>
      <c r="AAJ461" s="28"/>
      <c r="AAK461" s="28"/>
      <c r="AAL461" s="28"/>
      <c r="AAM461" s="28"/>
      <c r="AAN461" s="28"/>
      <c r="AAO461" s="28"/>
      <c r="AAP461" s="28"/>
      <c r="AAQ461" s="28"/>
      <c r="AAR461" s="28"/>
      <c r="AAS461" s="28"/>
      <c r="AAT461" s="28"/>
      <c r="AAU461" s="28"/>
      <c r="AAV461" s="28"/>
      <c r="AAW461" s="28"/>
      <c r="AAX461" s="28"/>
      <c r="AAY461" s="28"/>
      <c r="AAZ461" s="28"/>
      <c r="ABA461" s="28"/>
      <c r="ABB461" s="28"/>
      <c r="ABC461" s="28"/>
      <c r="ABD461" s="28"/>
      <c r="ABE461" s="28"/>
      <c r="ABF461" s="28"/>
      <c r="ABG461" s="28"/>
      <c r="ABH461" s="28"/>
      <c r="ABI461" s="28"/>
      <c r="ABJ461" s="28"/>
      <c r="ABK461" s="28"/>
      <c r="ABL461" s="28"/>
      <c r="ABM461" s="28"/>
      <c r="ABN461" s="28"/>
      <c r="ABO461" s="28"/>
      <c r="ABP461" s="28"/>
      <c r="ABQ461" s="28"/>
      <c r="ABR461" s="28"/>
      <c r="ABS461" s="28"/>
      <c r="ABT461" s="28"/>
      <c r="ABU461" s="28"/>
      <c r="ABV461" s="28"/>
      <c r="ABW461" s="28"/>
      <c r="ABX461" s="28"/>
      <c r="ABY461" s="28"/>
      <c r="ABZ461" s="28"/>
      <c r="ACA461" s="28"/>
      <c r="ACB461" s="28"/>
      <c r="ACC461" s="28"/>
      <c r="ACD461" s="28"/>
      <c r="ACE461" s="28"/>
      <c r="ACF461" s="28"/>
      <c r="ACG461" s="28"/>
      <c r="ACH461" s="28"/>
      <c r="ACI461" s="28"/>
      <c r="ACJ461" s="28"/>
      <c r="ACK461" s="28"/>
      <c r="ACL461" s="28"/>
      <c r="ACM461" s="28"/>
      <c r="ACN461" s="28"/>
      <c r="ACO461" s="28"/>
      <c r="ACP461" s="28"/>
      <c r="ACQ461" s="28"/>
      <c r="ACR461" s="28"/>
      <c r="ACS461" s="28"/>
      <c r="ACT461" s="28"/>
      <c r="ACU461" s="28"/>
      <c r="ACV461" s="28"/>
      <c r="ACW461" s="28"/>
      <c r="ACX461" s="28"/>
      <c r="ACY461" s="28"/>
      <c r="ACZ461" s="28"/>
      <c r="ADA461" s="28"/>
      <c r="ADB461" s="28"/>
      <c r="ADC461" s="28"/>
      <c r="ADD461" s="28"/>
      <c r="ADE461" s="28"/>
      <c r="ADF461" s="28"/>
      <c r="ADG461" s="28"/>
      <c r="ADH461" s="28"/>
      <c r="ADI461" s="28"/>
      <c r="ADJ461" s="28"/>
      <c r="ADK461" s="28"/>
      <c r="ADL461" s="28"/>
      <c r="ADM461" s="28"/>
      <c r="ADN461" s="28"/>
      <c r="ADO461" s="28"/>
      <c r="ADP461" s="28"/>
      <c r="ADQ461" s="28"/>
      <c r="ADR461" s="28"/>
      <c r="ADS461" s="28"/>
      <c r="ADT461" s="28"/>
      <c r="ADU461" s="28"/>
      <c r="ADV461" s="28"/>
      <c r="ADW461" s="28"/>
      <c r="ADX461" s="28"/>
      <c r="ADY461" s="28"/>
      <c r="ADZ461" s="28"/>
      <c r="AEA461" s="28"/>
      <c r="AEB461" s="28"/>
      <c r="AEC461" s="28"/>
      <c r="AED461" s="28"/>
      <c r="AEE461" s="28"/>
      <c r="AEF461" s="28"/>
      <c r="AEG461" s="28"/>
      <c r="AEH461" s="28"/>
      <c r="AEI461" s="28"/>
      <c r="AEJ461" s="28"/>
      <c r="AEK461" s="28"/>
      <c r="AEL461" s="28"/>
      <c r="AEM461" s="28"/>
      <c r="AEN461" s="28"/>
      <c r="AEO461" s="28"/>
      <c r="AEP461" s="28"/>
      <c r="AEQ461" s="28"/>
      <c r="AER461" s="28"/>
      <c r="AES461" s="28"/>
      <c r="AET461" s="28"/>
      <c r="AEU461" s="28"/>
      <c r="AEV461" s="28"/>
      <c r="AEW461" s="28"/>
      <c r="AEX461" s="28"/>
      <c r="AEY461" s="28"/>
      <c r="AEZ461" s="28"/>
      <c r="AFA461" s="28"/>
      <c r="AFB461" s="28"/>
      <c r="AFC461" s="28"/>
      <c r="AFD461" s="28"/>
      <c r="AFE461" s="28"/>
      <c r="AFF461" s="28"/>
      <c r="AFG461" s="28"/>
      <c r="AFH461" s="28"/>
      <c r="AFI461" s="28"/>
      <c r="AFJ461" s="28"/>
      <c r="AFK461" s="28"/>
      <c r="AFL461" s="28"/>
      <c r="AFM461" s="28"/>
      <c r="AFN461" s="28"/>
      <c r="AFO461" s="28"/>
      <c r="AFP461" s="28"/>
      <c r="AFQ461" s="28"/>
      <c r="AFR461" s="28"/>
      <c r="AFS461" s="28"/>
      <c r="AFT461" s="28"/>
      <c r="AFU461" s="28"/>
      <c r="AFV461" s="28"/>
      <c r="AFW461" s="28"/>
      <c r="AFX461" s="28"/>
      <c r="AFY461" s="28"/>
      <c r="AFZ461" s="28"/>
      <c r="AGA461" s="28"/>
      <c r="AGB461" s="28"/>
      <c r="AGC461" s="28"/>
      <c r="AGD461" s="28"/>
      <c r="AGE461" s="28"/>
      <c r="AGF461" s="28"/>
      <c r="AGG461" s="28"/>
      <c r="AGH461" s="28"/>
      <c r="AGI461" s="28"/>
      <c r="AGJ461" s="28"/>
      <c r="AGK461" s="28"/>
      <c r="AGL461" s="28"/>
      <c r="AGM461" s="28"/>
      <c r="AGN461" s="28"/>
      <c r="AGO461" s="28"/>
      <c r="AGP461" s="28"/>
      <c r="AGQ461" s="28"/>
      <c r="AGR461" s="28"/>
    </row>
    <row r="462" spans="3:876" ht="14.45" customHeight="1" x14ac:dyDescent="0.2">
      <c r="U462" s="5"/>
      <c r="V462" s="104"/>
      <c r="W462" s="102"/>
      <c r="X462" s="75"/>
      <c r="Y462" s="75"/>
      <c r="Z462" s="81"/>
      <c r="AA462" s="81"/>
      <c r="AB462" s="75"/>
      <c r="AC462" s="78"/>
      <c r="AD462" s="7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  <c r="DM462" s="28"/>
      <c r="DN462" s="28"/>
      <c r="DO462" s="28"/>
      <c r="DP462" s="28"/>
      <c r="DQ462" s="28"/>
      <c r="DR462" s="28"/>
      <c r="DS462" s="28"/>
      <c r="DT462" s="28"/>
      <c r="DU462" s="28"/>
      <c r="DV462" s="28"/>
      <c r="DW462" s="28"/>
      <c r="DX462" s="28"/>
      <c r="DY462" s="28"/>
      <c r="DZ462" s="28"/>
      <c r="EA462" s="28"/>
      <c r="EB462" s="28"/>
      <c r="EC462" s="28"/>
      <c r="ED462" s="28"/>
      <c r="EE462" s="28"/>
      <c r="EF462" s="28"/>
      <c r="EG462" s="28"/>
      <c r="EH462" s="28"/>
      <c r="EI462" s="28"/>
      <c r="EJ462" s="28"/>
      <c r="EK462" s="28"/>
      <c r="EL462" s="28"/>
      <c r="EM462" s="28"/>
      <c r="EN462" s="28"/>
      <c r="EO462" s="28"/>
      <c r="EP462" s="28"/>
      <c r="EQ462" s="28"/>
      <c r="ER462" s="28"/>
      <c r="ES462" s="28"/>
      <c r="ET462" s="28"/>
      <c r="EU462" s="28"/>
      <c r="EV462" s="28"/>
      <c r="EW462" s="28"/>
      <c r="EX462" s="28"/>
      <c r="EY462" s="28"/>
      <c r="EZ462" s="28"/>
      <c r="FA462" s="28"/>
      <c r="FB462" s="28"/>
      <c r="FC462" s="28"/>
      <c r="FD462" s="28"/>
      <c r="FE462" s="28"/>
      <c r="FF462" s="28"/>
      <c r="FG462" s="28"/>
      <c r="FH462" s="28"/>
      <c r="FI462" s="28"/>
      <c r="FJ462" s="28"/>
      <c r="FK462" s="28"/>
      <c r="FL462" s="28"/>
      <c r="FM462" s="28"/>
      <c r="FN462" s="28"/>
      <c r="FO462" s="28"/>
      <c r="FP462" s="28"/>
      <c r="FQ462" s="28"/>
      <c r="FR462" s="28"/>
      <c r="FS462" s="28"/>
      <c r="FT462" s="28"/>
      <c r="FU462" s="28"/>
      <c r="FV462" s="28"/>
      <c r="FW462" s="28"/>
      <c r="FX462" s="28"/>
      <c r="FY462" s="28"/>
      <c r="FZ462" s="28"/>
      <c r="GA462" s="28"/>
      <c r="GB462" s="28"/>
      <c r="GC462" s="28"/>
      <c r="GD462" s="28"/>
      <c r="GE462" s="28"/>
      <c r="GF462" s="28"/>
      <c r="GG462" s="28"/>
      <c r="GH462" s="28"/>
      <c r="GI462" s="28"/>
      <c r="GJ462" s="28"/>
      <c r="GK462" s="28"/>
      <c r="GL462" s="28"/>
      <c r="GM462" s="28"/>
      <c r="GN462" s="28"/>
      <c r="GO462" s="28"/>
      <c r="GP462" s="28"/>
      <c r="GQ462" s="28"/>
      <c r="GR462" s="28"/>
      <c r="GS462" s="28"/>
      <c r="GT462" s="28"/>
      <c r="GU462" s="28"/>
      <c r="GV462" s="28"/>
      <c r="GW462" s="28"/>
      <c r="GX462" s="28"/>
      <c r="GY462" s="28"/>
      <c r="GZ462" s="28"/>
      <c r="HA462" s="28"/>
      <c r="HB462" s="28"/>
      <c r="HC462" s="28"/>
      <c r="HD462" s="28"/>
      <c r="HE462" s="28"/>
      <c r="HF462" s="28"/>
      <c r="HG462" s="28"/>
      <c r="HH462" s="28"/>
      <c r="HI462" s="28"/>
      <c r="HJ462" s="28"/>
      <c r="HK462" s="28"/>
      <c r="HL462" s="28"/>
      <c r="HM462" s="28"/>
      <c r="HN462" s="28"/>
      <c r="HO462" s="28"/>
      <c r="HP462" s="28"/>
      <c r="HQ462" s="28"/>
      <c r="HR462" s="28"/>
      <c r="HS462" s="28"/>
      <c r="HT462" s="28"/>
      <c r="HU462" s="28"/>
      <c r="HV462" s="28"/>
      <c r="HW462" s="28"/>
      <c r="HX462" s="28"/>
      <c r="HY462" s="28"/>
      <c r="HZ462" s="28"/>
      <c r="IA462" s="28"/>
      <c r="IB462" s="28"/>
      <c r="IC462" s="28"/>
      <c r="ID462" s="28"/>
      <c r="IE462" s="28"/>
      <c r="IF462" s="28"/>
      <c r="IG462" s="28"/>
      <c r="IH462" s="28"/>
      <c r="II462" s="28"/>
      <c r="IJ462" s="28"/>
      <c r="IK462" s="28"/>
      <c r="IL462" s="28"/>
      <c r="IM462" s="28"/>
      <c r="IN462" s="28"/>
      <c r="IO462" s="28"/>
      <c r="IP462" s="28"/>
      <c r="IQ462" s="28"/>
      <c r="IR462" s="28"/>
      <c r="IS462" s="28"/>
      <c r="IT462" s="28"/>
      <c r="IU462" s="28"/>
      <c r="IV462" s="28"/>
      <c r="IW462" s="28"/>
      <c r="IX462" s="28"/>
      <c r="IY462" s="28"/>
      <c r="IZ462" s="28"/>
      <c r="JA462" s="28"/>
      <c r="JB462" s="28"/>
      <c r="JC462" s="28"/>
      <c r="JD462" s="28"/>
      <c r="JE462" s="28"/>
      <c r="JF462" s="28"/>
      <c r="JG462" s="28"/>
      <c r="JH462" s="28"/>
      <c r="JI462" s="28"/>
      <c r="JJ462" s="28"/>
      <c r="JK462" s="28"/>
      <c r="JL462" s="28"/>
      <c r="JM462" s="28"/>
      <c r="JN462" s="28"/>
      <c r="JO462" s="28"/>
      <c r="JP462" s="28"/>
      <c r="JQ462" s="28"/>
      <c r="JR462" s="28"/>
      <c r="JS462" s="28"/>
      <c r="JT462" s="28"/>
      <c r="JU462" s="28"/>
      <c r="JV462" s="28"/>
      <c r="JW462" s="28"/>
      <c r="JX462" s="28"/>
      <c r="JY462" s="28"/>
      <c r="JZ462" s="28"/>
      <c r="KA462" s="28"/>
      <c r="KB462" s="28"/>
      <c r="KC462" s="28"/>
      <c r="KD462" s="28"/>
      <c r="KE462" s="28"/>
      <c r="KF462" s="28"/>
      <c r="KG462" s="28"/>
      <c r="KH462" s="28"/>
      <c r="KI462" s="28"/>
      <c r="KJ462" s="28"/>
      <c r="KK462" s="28"/>
      <c r="KL462" s="28"/>
      <c r="KM462" s="28"/>
      <c r="KN462" s="28"/>
      <c r="KO462" s="28"/>
      <c r="KP462" s="28"/>
      <c r="KQ462" s="28"/>
      <c r="KR462" s="28"/>
      <c r="KS462" s="28"/>
      <c r="KT462" s="28"/>
      <c r="KU462" s="28"/>
      <c r="KV462" s="28"/>
      <c r="KW462" s="28"/>
      <c r="KX462" s="28"/>
      <c r="KY462" s="28"/>
      <c r="KZ462" s="28"/>
      <c r="LA462" s="28"/>
      <c r="LB462" s="28"/>
      <c r="LC462" s="28"/>
      <c r="LD462" s="28"/>
      <c r="LE462" s="28"/>
      <c r="LF462" s="28"/>
      <c r="LG462" s="28"/>
      <c r="LH462" s="28"/>
      <c r="LI462" s="28"/>
      <c r="LJ462" s="28"/>
      <c r="LK462" s="28"/>
      <c r="LL462" s="28"/>
      <c r="LM462" s="28"/>
      <c r="LN462" s="28"/>
      <c r="LO462" s="28"/>
      <c r="LP462" s="28"/>
      <c r="LQ462" s="28"/>
      <c r="LR462" s="28"/>
      <c r="LS462" s="28"/>
      <c r="LT462" s="28"/>
      <c r="LU462" s="28"/>
      <c r="LV462" s="28"/>
      <c r="LW462" s="28"/>
      <c r="LX462" s="28"/>
      <c r="LY462" s="28"/>
      <c r="LZ462" s="28"/>
      <c r="MA462" s="28"/>
      <c r="MB462" s="28"/>
      <c r="MC462" s="28"/>
      <c r="MD462" s="28"/>
      <c r="ME462" s="28"/>
      <c r="MF462" s="28"/>
      <c r="MG462" s="28"/>
      <c r="MH462" s="28"/>
      <c r="MI462" s="28"/>
      <c r="MJ462" s="28"/>
      <c r="MK462" s="28"/>
      <c r="ML462" s="28"/>
      <c r="MM462" s="28"/>
      <c r="MN462" s="28"/>
      <c r="MO462" s="28"/>
      <c r="MP462" s="28"/>
      <c r="MQ462" s="28"/>
      <c r="MR462" s="28"/>
      <c r="MS462" s="28"/>
      <c r="MT462" s="28"/>
      <c r="MU462" s="28"/>
      <c r="MV462" s="28"/>
      <c r="MW462" s="28"/>
      <c r="MX462" s="28"/>
      <c r="MY462" s="28"/>
      <c r="MZ462" s="28"/>
      <c r="NA462" s="28"/>
      <c r="NB462" s="28"/>
      <c r="NC462" s="28"/>
      <c r="ND462" s="28"/>
      <c r="NE462" s="28"/>
      <c r="NF462" s="28"/>
      <c r="NG462" s="28"/>
      <c r="NH462" s="28"/>
      <c r="NI462" s="28"/>
      <c r="NJ462" s="28"/>
      <c r="NK462" s="28"/>
      <c r="NL462" s="28"/>
      <c r="NM462" s="28"/>
      <c r="NN462" s="28"/>
      <c r="NO462" s="28"/>
      <c r="NP462" s="28"/>
      <c r="NQ462" s="28"/>
      <c r="NR462" s="28"/>
      <c r="NS462" s="28"/>
      <c r="NT462" s="28"/>
      <c r="NU462" s="28"/>
      <c r="NV462" s="28"/>
      <c r="NW462" s="28"/>
      <c r="NX462" s="28"/>
      <c r="NY462" s="28"/>
      <c r="NZ462" s="28"/>
      <c r="OA462" s="28"/>
      <c r="OB462" s="28"/>
      <c r="OC462" s="28"/>
      <c r="OD462" s="28"/>
      <c r="OE462" s="28"/>
      <c r="OF462" s="28"/>
      <c r="OG462" s="28"/>
      <c r="OH462" s="28"/>
      <c r="OI462" s="28"/>
      <c r="OJ462" s="28"/>
      <c r="OK462" s="28"/>
      <c r="OL462" s="28"/>
      <c r="OM462" s="28"/>
      <c r="ON462" s="28"/>
      <c r="OO462" s="28"/>
      <c r="OP462" s="28"/>
      <c r="OQ462" s="28"/>
      <c r="OR462" s="28"/>
      <c r="OS462" s="28"/>
      <c r="OT462" s="28"/>
      <c r="OU462" s="28"/>
      <c r="OV462" s="28"/>
      <c r="OW462" s="28"/>
      <c r="OX462" s="28"/>
      <c r="OY462" s="28"/>
      <c r="OZ462" s="28"/>
      <c r="PA462" s="28"/>
      <c r="PB462" s="28"/>
      <c r="PC462" s="28"/>
      <c r="PD462" s="28"/>
      <c r="PE462" s="28"/>
      <c r="PF462" s="28"/>
      <c r="PG462" s="28"/>
      <c r="PH462" s="28"/>
      <c r="PI462" s="28"/>
      <c r="PJ462" s="28"/>
      <c r="PK462" s="28"/>
      <c r="PL462" s="28"/>
      <c r="PM462" s="28"/>
      <c r="PN462" s="28"/>
      <c r="PO462" s="28"/>
      <c r="PP462" s="28"/>
      <c r="PQ462" s="28"/>
      <c r="PR462" s="28"/>
      <c r="PS462" s="28"/>
      <c r="PT462" s="28"/>
      <c r="PU462" s="28"/>
      <c r="PV462" s="28"/>
      <c r="PW462" s="28"/>
      <c r="PX462" s="28"/>
      <c r="PY462" s="28"/>
      <c r="PZ462" s="28"/>
      <c r="QA462" s="28"/>
      <c r="QB462" s="28"/>
      <c r="QC462" s="28"/>
      <c r="QD462" s="28"/>
      <c r="QE462" s="28"/>
      <c r="QF462" s="28"/>
      <c r="QG462" s="28"/>
      <c r="QH462" s="28"/>
      <c r="QI462" s="28"/>
      <c r="QJ462" s="28"/>
      <c r="QK462" s="28"/>
      <c r="QL462" s="28"/>
      <c r="QM462" s="28"/>
      <c r="QN462" s="28"/>
      <c r="QO462" s="28"/>
      <c r="QP462" s="28"/>
      <c r="QQ462" s="28"/>
      <c r="QR462" s="28"/>
      <c r="QS462" s="28"/>
      <c r="QT462" s="28"/>
      <c r="QU462" s="28"/>
      <c r="QV462" s="28"/>
      <c r="QW462" s="28"/>
      <c r="QX462" s="28"/>
      <c r="QY462" s="28"/>
      <c r="QZ462" s="28"/>
      <c r="RA462" s="28"/>
      <c r="RB462" s="28"/>
      <c r="RC462" s="28"/>
      <c r="RD462" s="28"/>
      <c r="RE462" s="28"/>
      <c r="RF462" s="28"/>
      <c r="RG462" s="28"/>
      <c r="RH462" s="28"/>
      <c r="RI462" s="28"/>
      <c r="RJ462" s="28"/>
      <c r="RK462" s="28"/>
      <c r="RL462" s="28"/>
      <c r="RM462" s="28"/>
      <c r="RN462" s="28"/>
      <c r="RO462" s="28"/>
      <c r="RP462" s="28"/>
      <c r="RQ462" s="28"/>
      <c r="RR462" s="28"/>
      <c r="RS462" s="28"/>
      <c r="RT462" s="28"/>
      <c r="RU462" s="28"/>
      <c r="RV462" s="28"/>
      <c r="RW462" s="28"/>
      <c r="RX462" s="28"/>
      <c r="RY462" s="28"/>
      <c r="RZ462" s="28"/>
      <c r="SA462" s="28"/>
      <c r="SB462" s="28"/>
      <c r="SC462" s="28"/>
      <c r="SD462" s="28"/>
      <c r="SE462" s="28"/>
      <c r="SF462" s="28"/>
      <c r="SG462" s="28"/>
      <c r="SH462" s="28"/>
      <c r="SI462" s="28"/>
      <c r="SJ462" s="28"/>
      <c r="SK462" s="28"/>
      <c r="SL462" s="28"/>
      <c r="SM462" s="28"/>
      <c r="SN462" s="28"/>
      <c r="SO462" s="28"/>
      <c r="SP462" s="28"/>
      <c r="SQ462" s="28"/>
      <c r="SR462" s="28"/>
      <c r="SS462" s="28"/>
      <c r="ST462" s="28"/>
      <c r="SU462" s="28"/>
      <c r="SV462" s="28"/>
      <c r="SW462" s="28"/>
      <c r="SX462" s="28"/>
      <c r="SY462" s="28"/>
      <c r="SZ462" s="28"/>
      <c r="TA462" s="28"/>
      <c r="TB462" s="28"/>
      <c r="TC462" s="28"/>
      <c r="TD462" s="28"/>
      <c r="TE462" s="28"/>
      <c r="TF462" s="28"/>
      <c r="TG462" s="28"/>
      <c r="TH462" s="28"/>
      <c r="TI462" s="28"/>
      <c r="TJ462" s="28"/>
      <c r="TK462" s="28"/>
      <c r="TL462" s="28"/>
      <c r="TM462" s="28"/>
      <c r="TN462" s="28"/>
      <c r="TO462" s="28"/>
      <c r="TP462" s="28"/>
      <c r="TQ462" s="28"/>
      <c r="TR462" s="28"/>
      <c r="TS462" s="28"/>
      <c r="TT462" s="28"/>
      <c r="TU462" s="28"/>
      <c r="TV462" s="28"/>
      <c r="TW462" s="28"/>
      <c r="TX462" s="28"/>
      <c r="TY462" s="28"/>
      <c r="TZ462" s="28"/>
      <c r="UA462" s="28"/>
      <c r="UB462" s="28"/>
      <c r="UC462" s="28"/>
      <c r="UD462" s="28"/>
      <c r="UE462" s="28"/>
      <c r="UF462" s="28"/>
      <c r="UG462" s="28"/>
      <c r="UH462" s="28"/>
      <c r="UI462" s="28"/>
      <c r="UJ462" s="28"/>
      <c r="UK462" s="28"/>
      <c r="UL462" s="28"/>
      <c r="UM462" s="28"/>
      <c r="UN462" s="28"/>
      <c r="UO462" s="28"/>
      <c r="UP462" s="28"/>
      <c r="UQ462" s="28"/>
      <c r="UR462" s="28"/>
      <c r="US462" s="28"/>
      <c r="UT462" s="28"/>
      <c r="UU462" s="28"/>
      <c r="UV462" s="28"/>
      <c r="UW462" s="28"/>
      <c r="UX462" s="28"/>
      <c r="UY462" s="28"/>
      <c r="UZ462" s="28"/>
      <c r="VA462" s="28"/>
      <c r="VB462" s="28"/>
      <c r="VC462" s="28"/>
      <c r="VD462" s="28"/>
      <c r="VE462" s="28"/>
      <c r="VF462" s="28"/>
      <c r="VG462" s="28"/>
      <c r="VH462" s="28"/>
      <c r="VI462" s="28"/>
      <c r="VJ462" s="28"/>
      <c r="VK462" s="28"/>
      <c r="VL462" s="28"/>
      <c r="VM462" s="28"/>
      <c r="VN462" s="28"/>
      <c r="VO462" s="28"/>
      <c r="VP462" s="28"/>
      <c r="VQ462" s="28"/>
      <c r="VR462" s="28"/>
      <c r="VS462" s="28"/>
      <c r="VT462" s="28"/>
      <c r="VU462" s="28"/>
      <c r="VV462" s="28"/>
      <c r="VW462" s="28"/>
      <c r="VX462" s="28"/>
      <c r="VY462" s="28"/>
      <c r="VZ462" s="28"/>
      <c r="WA462" s="28"/>
      <c r="WB462" s="28"/>
      <c r="WC462" s="28"/>
      <c r="WD462" s="28"/>
      <c r="WE462" s="28"/>
      <c r="WF462" s="28"/>
      <c r="WG462" s="28"/>
      <c r="WH462" s="28"/>
      <c r="WI462" s="28"/>
      <c r="WJ462" s="28"/>
      <c r="WK462" s="28"/>
      <c r="WL462" s="28"/>
      <c r="WM462" s="28"/>
      <c r="WN462" s="28"/>
      <c r="WO462" s="28"/>
      <c r="WP462" s="28"/>
      <c r="WQ462" s="28"/>
      <c r="WR462" s="28"/>
      <c r="WS462" s="28"/>
      <c r="WT462" s="28"/>
      <c r="WU462" s="28"/>
      <c r="WV462" s="28"/>
      <c r="WW462" s="28"/>
      <c r="WX462" s="28"/>
      <c r="WY462" s="28"/>
      <c r="WZ462" s="28"/>
      <c r="XA462" s="28"/>
      <c r="XB462" s="28"/>
      <c r="XC462" s="28"/>
      <c r="XD462" s="28"/>
      <c r="XE462" s="28"/>
      <c r="XF462" s="28"/>
      <c r="XG462" s="28"/>
      <c r="XH462" s="28"/>
      <c r="XI462" s="28"/>
      <c r="XJ462" s="28"/>
      <c r="XK462" s="28"/>
      <c r="XL462" s="28"/>
      <c r="XM462" s="28"/>
      <c r="XN462" s="28"/>
      <c r="XO462" s="28"/>
      <c r="XP462" s="28"/>
      <c r="XQ462" s="28"/>
      <c r="XR462" s="28"/>
      <c r="XS462" s="28"/>
      <c r="XT462" s="28"/>
      <c r="XU462" s="28"/>
      <c r="XV462" s="28"/>
      <c r="XW462" s="28"/>
      <c r="XX462" s="28"/>
      <c r="XY462" s="28"/>
      <c r="XZ462" s="28"/>
      <c r="YA462" s="28"/>
      <c r="YB462" s="28"/>
      <c r="YC462" s="28"/>
      <c r="YD462" s="28"/>
      <c r="YE462" s="28"/>
      <c r="YF462" s="28"/>
      <c r="YG462" s="28"/>
      <c r="YH462" s="28"/>
      <c r="YI462" s="28"/>
      <c r="YJ462" s="28"/>
      <c r="YK462" s="28"/>
      <c r="YL462" s="28"/>
      <c r="YM462" s="28"/>
      <c r="YN462" s="28"/>
      <c r="YO462" s="28"/>
      <c r="YP462" s="28"/>
      <c r="YQ462" s="28"/>
      <c r="YR462" s="28"/>
      <c r="YS462" s="28"/>
      <c r="YT462" s="28"/>
      <c r="YU462" s="28"/>
      <c r="YV462" s="28"/>
      <c r="YW462" s="28"/>
      <c r="YX462" s="28"/>
      <c r="YY462" s="28"/>
      <c r="YZ462" s="28"/>
      <c r="ZA462" s="28"/>
      <c r="ZB462" s="28"/>
      <c r="ZC462" s="28"/>
      <c r="ZD462" s="28"/>
      <c r="ZE462" s="28"/>
      <c r="ZF462" s="28"/>
      <c r="ZG462" s="28"/>
      <c r="ZH462" s="28"/>
      <c r="ZI462" s="28"/>
      <c r="ZJ462" s="28"/>
      <c r="ZK462" s="28"/>
      <c r="ZL462" s="28"/>
      <c r="ZM462" s="28"/>
      <c r="ZN462" s="28"/>
      <c r="ZO462" s="28"/>
      <c r="ZP462" s="28"/>
      <c r="ZQ462" s="28"/>
      <c r="ZR462" s="28"/>
      <c r="ZS462" s="28"/>
      <c r="ZT462" s="28"/>
      <c r="ZU462" s="28"/>
      <c r="ZV462" s="28"/>
      <c r="ZW462" s="28"/>
      <c r="ZX462" s="28"/>
      <c r="ZY462" s="28"/>
      <c r="ZZ462" s="28"/>
      <c r="AAA462" s="28"/>
      <c r="AAB462" s="28"/>
      <c r="AAC462" s="28"/>
      <c r="AAD462" s="28"/>
      <c r="AAE462" s="28"/>
      <c r="AAF462" s="28"/>
      <c r="AAG462" s="28"/>
      <c r="AAH462" s="28"/>
      <c r="AAI462" s="28"/>
      <c r="AAJ462" s="28"/>
      <c r="AAK462" s="28"/>
      <c r="AAL462" s="28"/>
      <c r="AAM462" s="28"/>
      <c r="AAN462" s="28"/>
      <c r="AAO462" s="28"/>
      <c r="AAP462" s="28"/>
      <c r="AAQ462" s="28"/>
      <c r="AAR462" s="28"/>
      <c r="AAS462" s="28"/>
      <c r="AAT462" s="28"/>
      <c r="AAU462" s="28"/>
      <c r="AAV462" s="28"/>
      <c r="AAW462" s="28"/>
      <c r="AAX462" s="28"/>
      <c r="AAY462" s="28"/>
      <c r="AAZ462" s="28"/>
      <c r="ABA462" s="28"/>
      <c r="ABB462" s="28"/>
      <c r="ABC462" s="28"/>
      <c r="ABD462" s="28"/>
      <c r="ABE462" s="28"/>
      <c r="ABF462" s="28"/>
      <c r="ABG462" s="28"/>
      <c r="ABH462" s="28"/>
      <c r="ABI462" s="28"/>
      <c r="ABJ462" s="28"/>
      <c r="ABK462" s="28"/>
      <c r="ABL462" s="28"/>
      <c r="ABM462" s="28"/>
      <c r="ABN462" s="28"/>
      <c r="ABO462" s="28"/>
      <c r="ABP462" s="28"/>
      <c r="ABQ462" s="28"/>
      <c r="ABR462" s="28"/>
      <c r="ABS462" s="28"/>
      <c r="ABT462" s="28"/>
      <c r="ABU462" s="28"/>
      <c r="ABV462" s="28"/>
      <c r="ABW462" s="28"/>
      <c r="ABX462" s="28"/>
      <c r="ABY462" s="28"/>
      <c r="ABZ462" s="28"/>
      <c r="ACA462" s="28"/>
      <c r="ACB462" s="28"/>
      <c r="ACC462" s="28"/>
      <c r="ACD462" s="28"/>
      <c r="ACE462" s="28"/>
      <c r="ACF462" s="28"/>
      <c r="ACG462" s="28"/>
      <c r="ACH462" s="28"/>
      <c r="ACI462" s="28"/>
      <c r="ACJ462" s="28"/>
      <c r="ACK462" s="28"/>
      <c r="ACL462" s="28"/>
      <c r="ACM462" s="28"/>
      <c r="ACN462" s="28"/>
      <c r="ACO462" s="28"/>
      <c r="ACP462" s="28"/>
      <c r="ACQ462" s="28"/>
      <c r="ACR462" s="28"/>
      <c r="ACS462" s="28"/>
      <c r="ACT462" s="28"/>
      <c r="ACU462" s="28"/>
      <c r="ACV462" s="28"/>
      <c r="ACW462" s="28"/>
      <c r="ACX462" s="28"/>
      <c r="ACY462" s="28"/>
      <c r="ACZ462" s="28"/>
      <c r="ADA462" s="28"/>
      <c r="ADB462" s="28"/>
      <c r="ADC462" s="28"/>
      <c r="ADD462" s="28"/>
      <c r="ADE462" s="28"/>
      <c r="ADF462" s="28"/>
      <c r="ADG462" s="28"/>
      <c r="ADH462" s="28"/>
      <c r="ADI462" s="28"/>
      <c r="ADJ462" s="28"/>
      <c r="ADK462" s="28"/>
      <c r="ADL462" s="28"/>
      <c r="ADM462" s="28"/>
      <c r="ADN462" s="28"/>
      <c r="ADO462" s="28"/>
      <c r="ADP462" s="28"/>
      <c r="ADQ462" s="28"/>
      <c r="ADR462" s="28"/>
      <c r="ADS462" s="28"/>
      <c r="ADT462" s="28"/>
      <c r="ADU462" s="28"/>
      <c r="ADV462" s="28"/>
      <c r="ADW462" s="28"/>
      <c r="ADX462" s="28"/>
      <c r="ADY462" s="28"/>
      <c r="ADZ462" s="28"/>
      <c r="AEA462" s="28"/>
      <c r="AEB462" s="28"/>
      <c r="AEC462" s="28"/>
      <c r="AED462" s="28"/>
      <c r="AEE462" s="28"/>
      <c r="AEF462" s="28"/>
      <c r="AEG462" s="28"/>
      <c r="AEH462" s="28"/>
      <c r="AEI462" s="28"/>
      <c r="AEJ462" s="28"/>
      <c r="AEK462" s="28"/>
      <c r="AEL462" s="28"/>
      <c r="AEM462" s="28"/>
      <c r="AEN462" s="28"/>
      <c r="AEO462" s="28"/>
      <c r="AEP462" s="28"/>
      <c r="AEQ462" s="28"/>
      <c r="AER462" s="28"/>
      <c r="AES462" s="28"/>
      <c r="AET462" s="28"/>
      <c r="AEU462" s="28"/>
      <c r="AEV462" s="28"/>
      <c r="AEW462" s="28"/>
      <c r="AEX462" s="28"/>
      <c r="AEY462" s="28"/>
      <c r="AEZ462" s="28"/>
      <c r="AFA462" s="28"/>
      <c r="AFB462" s="28"/>
      <c r="AFC462" s="28"/>
      <c r="AFD462" s="28"/>
      <c r="AFE462" s="28"/>
      <c r="AFF462" s="28"/>
      <c r="AFG462" s="28"/>
      <c r="AFH462" s="28"/>
      <c r="AFI462" s="28"/>
      <c r="AFJ462" s="28"/>
      <c r="AFK462" s="28"/>
      <c r="AFL462" s="28"/>
      <c r="AFM462" s="28"/>
      <c r="AFN462" s="28"/>
      <c r="AFO462" s="28"/>
      <c r="AFP462" s="28"/>
      <c r="AFQ462" s="28"/>
      <c r="AFR462" s="28"/>
      <c r="AFS462" s="28"/>
      <c r="AFT462" s="28"/>
      <c r="AFU462" s="28"/>
      <c r="AFV462" s="28"/>
      <c r="AFW462" s="28"/>
      <c r="AFX462" s="28"/>
      <c r="AFY462" s="28"/>
      <c r="AFZ462" s="28"/>
      <c r="AGA462" s="28"/>
      <c r="AGB462" s="28"/>
      <c r="AGC462" s="28"/>
      <c r="AGD462" s="28"/>
      <c r="AGE462" s="28"/>
      <c r="AGF462" s="28"/>
      <c r="AGG462" s="28"/>
      <c r="AGH462" s="28"/>
      <c r="AGI462" s="28"/>
      <c r="AGJ462" s="28"/>
      <c r="AGK462" s="28"/>
      <c r="AGL462" s="28"/>
      <c r="AGM462" s="28"/>
      <c r="AGN462" s="28"/>
      <c r="AGO462" s="28"/>
      <c r="AGP462" s="28"/>
      <c r="AGQ462" s="28"/>
      <c r="AGR462" s="28"/>
    </row>
    <row r="463" spans="3:876" ht="14.45" customHeight="1" x14ac:dyDescent="0.2">
      <c r="U463" s="5"/>
      <c r="V463" s="105"/>
      <c r="W463" s="102"/>
      <c r="X463" s="75"/>
      <c r="Y463" s="75"/>
      <c r="Z463" s="82"/>
      <c r="AA463" s="82"/>
      <c r="AB463" s="75"/>
      <c r="AC463" s="78"/>
      <c r="AD463" s="7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 s="28"/>
      <c r="DN463" s="28"/>
      <c r="DO463" s="28"/>
      <c r="DP463" s="28"/>
      <c r="DQ463" s="28"/>
      <c r="DR463" s="28"/>
      <c r="DS463" s="28"/>
      <c r="DT463" s="28"/>
      <c r="DU463" s="28"/>
      <c r="DV463" s="28"/>
      <c r="DW463" s="28"/>
      <c r="DX463" s="28"/>
      <c r="DY463" s="28"/>
      <c r="DZ463" s="28"/>
      <c r="EA463" s="28"/>
      <c r="EB463" s="28"/>
      <c r="EC463" s="28"/>
      <c r="ED463" s="28"/>
      <c r="EE463" s="28"/>
      <c r="EF463" s="28"/>
      <c r="EG463" s="28"/>
      <c r="EH463" s="28"/>
      <c r="EI463" s="28"/>
      <c r="EJ463" s="28"/>
      <c r="EK463" s="28"/>
      <c r="EL463" s="28"/>
      <c r="EM463" s="28"/>
      <c r="EN463" s="28"/>
      <c r="EO463" s="28"/>
      <c r="EP463" s="28"/>
      <c r="EQ463" s="28"/>
      <c r="ER463" s="28"/>
      <c r="ES463" s="28"/>
      <c r="ET463" s="28"/>
      <c r="EU463" s="28"/>
      <c r="EV463" s="28"/>
      <c r="EW463" s="28"/>
      <c r="EX463" s="28"/>
      <c r="EY463" s="28"/>
      <c r="EZ463" s="28"/>
      <c r="FA463" s="28"/>
      <c r="FB463" s="28"/>
      <c r="FC463" s="28"/>
      <c r="FD463" s="28"/>
      <c r="FE463" s="28"/>
      <c r="FF463" s="28"/>
      <c r="FG463" s="28"/>
      <c r="FH463" s="28"/>
      <c r="FI463" s="28"/>
      <c r="FJ463" s="28"/>
      <c r="FK463" s="28"/>
      <c r="FL463" s="28"/>
      <c r="FM463" s="28"/>
      <c r="FN463" s="28"/>
      <c r="FO463" s="28"/>
      <c r="FP463" s="28"/>
      <c r="FQ463" s="28"/>
      <c r="FR463" s="28"/>
      <c r="FS463" s="28"/>
      <c r="FT463" s="28"/>
      <c r="FU463" s="28"/>
      <c r="FV463" s="28"/>
      <c r="FW463" s="28"/>
      <c r="FX463" s="28"/>
      <c r="FY463" s="28"/>
      <c r="FZ463" s="28"/>
      <c r="GA463" s="28"/>
      <c r="GB463" s="28"/>
      <c r="GC463" s="28"/>
      <c r="GD463" s="28"/>
      <c r="GE463" s="28"/>
      <c r="GF463" s="28"/>
      <c r="GG463" s="28"/>
      <c r="GH463" s="28"/>
      <c r="GI463" s="28"/>
      <c r="GJ463" s="28"/>
      <c r="GK463" s="28"/>
      <c r="GL463" s="28"/>
      <c r="GM463" s="28"/>
      <c r="GN463" s="28"/>
      <c r="GO463" s="28"/>
      <c r="GP463" s="28"/>
      <c r="GQ463" s="28"/>
      <c r="GR463" s="28"/>
      <c r="GS463" s="28"/>
      <c r="GT463" s="28"/>
      <c r="GU463" s="28"/>
      <c r="GV463" s="28"/>
      <c r="GW463" s="28"/>
      <c r="GX463" s="28"/>
      <c r="GY463" s="28"/>
      <c r="GZ463" s="28"/>
      <c r="HA463" s="28"/>
      <c r="HB463" s="28"/>
      <c r="HC463" s="28"/>
      <c r="HD463" s="28"/>
      <c r="HE463" s="28"/>
      <c r="HF463" s="28"/>
      <c r="HG463" s="28"/>
      <c r="HH463" s="28"/>
      <c r="HI463" s="28"/>
      <c r="HJ463" s="28"/>
      <c r="HK463" s="28"/>
      <c r="HL463" s="28"/>
      <c r="HM463" s="28"/>
      <c r="HN463" s="28"/>
      <c r="HO463" s="28"/>
      <c r="HP463" s="28"/>
      <c r="HQ463" s="28"/>
      <c r="HR463" s="28"/>
      <c r="HS463" s="28"/>
      <c r="HT463" s="28"/>
      <c r="HU463" s="28"/>
      <c r="HV463" s="28"/>
      <c r="HW463" s="28"/>
      <c r="HX463" s="28"/>
      <c r="HY463" s="28"/>
      <c r="HZ463" s="28"/>
      <c r="IA463" s="28"/>
      <c r="IB463" s="28"/>
      <c r="IC463" s="28"/>
      <c r="ID463" s="28"/>
      <c r="IE463" s="28"/>
      <c r="IF463" s="28"/>
      <c r="IG463" s="28"/>
      <c r="IH463" s="28"/>
      <c r="II463" s="28"/>
      <c r="IJ463" s="28"/>
      <c r="IK463" s="28"/>
      <c r="IL463" s="28"/>
      <c r="IM463" s="28"/>
      <c r="IN463" s="28"/>
      <c r="IO463" s="28"/>
      <c r="IP463" s="28"/>
      <c r="IQ463" s="28"/>
      <c r="IR463" s="28"/>
      <c r="IS463" s="28"/>
      <c r="IT463" s="28"/>
      <c r="IU463" s="28"/>
      <c r="IV463" s="28"/>
      <c r="IW463" s="28"/>
      <c r="IX463" s="28"/>
      <c r="IY463" s="28"/>
      <c r="IZ463" s="28"/>
      <c r="JA463" s="28"/>
      <c r="JB463" s="28"/>
      <c r="JC463" s="28"/>
      <c r="JD463" s="28"/>
      <c r="JE463" s="28"/>
      <c r="JF463" s="28"/>
      <c r="JG463" s="28"/>
      <c r="JH463" s="28"/>
      <c r="JI463" s="28"/>
      <c r="JJ463" s="28"/>
      <c r="JK463" s="28"/>
      <c r="JL463" s="28"/>
      <c r="JM463" s="28"/>
      <c r="JN463" s="28"/>
      <c r="JO463" s="28"/>
      <c r="JP463" s="28"/>
      <c r="JQ463" s="28"/>
      <c r="JR463" s="28"/>
      <c r="JS463" s="28"/>
      <c r="JT463" s="28"/>
      <c r="JU463" s="28"/>
      <c r="JV463" s="28"/>
      <c r="JW463" s="28"/>
      <c r="JX463" s="28"/>
      <c r="JY463" s="28"/>
      <c r="JZ463" s="28"/>
      <c r="KA463" s="28"/>
      <c r="KB463" s="28"/>
      <c r="KC463" s="28"/>
      <c r="KD463" s="28"/>
      <c r="KE463" s="28"/>
      <c r="KF463" s="28"/>
      <c r="KG463" s="28"/>
      <c r="KH463" s="28"/>
      <c r="KI463" s="28"/>
      <c r="KJ463" s="28"/>
      <c r="KK463" s="28"/>
      <c r="KL463" s="28"/>
      <c r="KM463" s="28"/>
      <c r="KN463" s="28"/>
      <c r="KO463" s="28"/>
      <c r="KP463" s="28"/>
      <c r="KQ463" s="28"/>
      <c r="KR463" s="28"/>
      <c r="KS463" s="28"/>
      <c r="KT463" s="28"/>
      <c r="KU463" s="28"/>
      <c r="KV463" s="28"/>
      <c r="KW463" s="28"/>
      <c r="KX463" s="28"/>
      <c r="KY463" s="28"/>
      <c r="KZ463" s="28"/>
      <c r="LA463" s="28"/>
      <c r="LB463" s="28"/>
      <c r="LC463" s="28"/>
      <c r="LD463" s="28"/>
      <c r="LE463" s="28"/>
      <c r="LF463" s="28"/>
      <c r="LG463" s="28"/>
      <c r="LH463" s="28"/>
      <c r="LI463" s="28"/>
      <c r="LJ463" s="28"/>
      <c r="LK463" s="28"/>
      <c r="LL463" s="28"/>
      <c r="LM463" s="28"/>
      <c r="LN463" s="28"/>
      <c r="LO463" s="28"/>
      <c r="LP463" s="28"/>
      <c r="LQ463" s="28"/>
      <c r="LR463" s="28"/>
      <c r="LS463" s="28"/>
      <c r="LT463" s="28"/>
      <c r="LU463" s="28"/>
      <c r="LV463" s="28"/>
      <c r="LW463" s="28"/>
      <c r="LX463" s="28"/>
      <c r="LY463" s="28"/>
      <c r="LZ463" s="28"/>
      <c r="MA463" s="28"/>
      <c r="MB463" s="28"/>
      <c r="MC463" s="28"/>
      <c r="MD463" s="28"/>
      <c r="ME463" s="28"/>
      <c r="MF463" s="28"/>
      <c r="MG463" s="28"/>
      <c r="MH463" s="28"/>
      <c r="MI463" s="28"/>
      <c r="MJ463" s="28"/>
      <c r="MK463" s="28"/>
      <c r="ML463" s="28"/>
      <c r="MM463" s="28"/>
      <c r="MN463" s="28"/>
      <c r="MO463" s="28"/>
      <c r="MP463" s="28"/>
      <c r="MQ463" s="28"/>
      <c r="MR463" s="28"/>
      <c r="MS463" s="28"/>
      <c r="MT463" s="28"/>
      <c r="MU463" s="28"/>
      <c r="MV463" s="28"/>
      <c r="MW463" s="28"/>
      <c r="MX463" s="28"/>
      <c r="MY463" s="28"/>
      <c r="MZ463" s="28"/>
      <c r="NA463" s="28"/>
      <c r="NB463" s="28"/>
      <c r="NC463" s="28"/>
      <c r="ND463" s="28"/>
      <c r="NE463" s="28"/>
      <c r="NF463" s="28"/>
      <c r="NG463" s="28"/>
      <c r="NH463" s="28"/>
      <c r="NI463" s="28"/>
      <c r="NJ463" s="28"/>
      <c r="NK463" s="28"/>
      <c r="NL463" s="28"/>
      <c r="NM463" s="28"/>
      <c r="NN463" s="28"/>
      <c r="NO463" s="28"/>
      <c r="NP463" s="28"/>
      <c r="NQ463" s="28"/>
      <c r="NR463" s="28"/>
      <c r="NS463" s="28"/>
      <c r="NT463" s="28"/>
      <c r="NU463" s="28"/>
      <c r="NV463" s="28"/>
      <c r="NW463" s="28"/>
      <c r="NX463" s="28"/>
      <c r="NY463" s="28"/>
      <c r="NZ463" s="28"/>
      <c r="OA463" s="28"/>
      <c r="OB463" s="28"/>
      <c r="OC463" s="28"/>
      <c r="OD463" s="28"/>
      <c r="OE463" s="28"/>
      <c r="OF463" s="28"/>
      <c r="OG463" s="28"/>
      <c r="OH463" s="28"/>
      <c r="OI463" s="28"/>
      <c r="OJ463" s="28"/>
      <c r="OK463" s="28"/>
      <c r="OL463" s="28"/>
      <c r="OM463" s="28"/>
      <c r="ON463" s="28"/>
      <c r="OO463" s="28"/>
      <c r="OP463" s="28"/>
      <c r="OQ463" s="28"/>
      <c r="OR463" s="28"/>
      <c r="OS463" s="28"/>
      <c r="OT463" s="28"/>
      <c r="OU463" s="28"/>
      <c r="OV463" s="28"/>
      <c r="OW463" s="28"/>
      <c r="OX463" s="28"/>
      <c r="OY463" s="28"/>
      <c r="OZ463" s="28"/>
      <c r="PA463" s="28"/>
      <c r="PB463" s="28"/>
      <c r="PC463" s="28"/>
      <c r="PD463" s="28"/>
      <c r="PE463" s="28"/>
      <c r="PF463" s="28"/>
      <c r="PG463" s="28"/>
      <c r="PH463" s="28"/>
      <c r="PI463" s="28"/>
      <c r="PJ463" s="28"/>
      <c r="PK463" s="28"/>
      <c r="PL463" s="28"/>
      <c r="PM463" s="28"/>
      <c r="PN463" s="28"/>
      <c r="PO463" s="28"/>
      <c r="PP463" s="28"/>
      <c r="PQ463" s="28"/>
      <c r="PR463" s="28"/>
      <c r="PS463" s="28"/>
      <c r="PT463" s="28"/>
      <c r="PU463" s="28"/>
      <c r="PV463" s="28"/>
      <c r="PW463" s="28"/>
      <c r="PX463" s="28"/>
      <c r="PY463" s="28"/>
      <c r="PZ463" s="28"/>
      <c r="QA463" s="28"/>
      <c r="QB463" s="28"/>
      <c r="QC463" s="28"/>
      <c r="QD463" s="28"/>
      <c r="QE463" s="28"/>
      <c r="QF463" s="28"/>
      <c r="QG463" s="28"/>
      <c r="QH463" s="28"/>
      <c r="QI463" s="28"/>
      <c r="QJ463" s="28"/>
      <c r="QK463" s="28"/>
      <c r="QL463" s="28"/>
      <c r="QM463" s="28"/>
      <c r="QN463" s="28"/>
      <c r="QO463" s="28"/>
      <c r="QP463" s="28"/>
      <c r="QQ463" s="28"/>
      <c r="QR463" s="28"/>
      <c r="QS463" s="28"/>
      <c r="QT463" s="28"/>
      <c r="QU463" s="28"/>
      <c r="QV463" s="28"/>
      <c r="QW463" s="28"/>
      <c r="QX463" s="28"/>
      <c r="QY463" s="28"/>
      <c r="QZ463" s="28"/>
      <c r="RA463" s="28"/>
      <c r="RB463" s="28"/>
      <c r="RC463" s="28"/>
      <c r="RD463" s="28"/>
      <c r="RE463" s="28"/>
      <c r="RF463" s="28"/>
      <c r="RG463" s="28"/>
      <c r="RH463" s="28"/>
      <c r="RI463" s="28"/>
      <c r="RJ463" s="28"/>
      <c r="RK463" s="28"/>
      <c r="RL463" s="28"/>
      <c r="RM463" s="28"/>
      <c r="RN463" s="28"/>
      <c r="RO463" s="28"/>
      <c r="RP463" s="28"/>
      <c r="RQ463" s="28"/>
      <c r="RR463" s="28"/>
      <c r="RS463" s="28"/>
      <c r="RT463" s="28"/>
      <c r="RU463" s="28"/>
      <c r="RV463" s="28"/>
      <c r="RW463" s="28"/>
      <c r="RX463" s="28"/>
      <c r="RY463" s="28"/>
      <c r="RZ463" s="28"/>
      <c r="SA463" s="28"/>
      <c r="SB463" s="28"/>
      <c r="SC463" s="28"/>
      <c r="SD463" s="28"/>
      <c r="SE463" s="28"/>
      <c r="SF463" s="28"/>
      <c r="SG463" s="28"/>
      <c r="SH463" s="28"/>
      <c r="SI463" s="28"/>
      <c r="SJ463" s="28"/>
      <c r="SK463" s="28"/>
      <c r="SL463" s="28"/>
      <c r="SM463" s="28"/>
      <c r="SN463" s="28"/>
      <c r="SO463" s="28"/>
      <c r="SP463" s="28"/>
      <c r="SQ463" s="28"/>
      <c r="SR463" s="28"/>
      <c r="SS463" s="28"/>
      <c r="ST463" s="28"/>
      <c r="SU463" s="28"/>
      <c r="SV463" s="28"/>
      <c r="SW463" s="28"/>
      <c r="SX463" s="28"/>
      <c r="SY463" s="28"/>
      <c r="SZ463" s="28"/>
      <c r="TA463" s="28"/>
      <c r="TB463" s="28"/>
      <c r="TC463" s="28"/>
      <c r="TD463" s="28"/>
      <c r="TE463" s="28"/>
      <c r="TF463" s="28"/>
      <c r="TG463" s="28"/>
      <c r="TH463" s="28"/>
      <c r="TI463" s="28"/>
      <c r="TJ463" s="28"/>
      <c r="TK463" s="28"/>
      <c r="TL463" s="28"/>
      <c r="TM463" s="28"/>
      <c r="TN463" s="28"/>
      <c r="TO463" s="28"/>
      <c r="TP463" s="28"/>
      <c r="TQ463" s="28"/>
      <c r="TR463" s="28"/>
      <c r="TS463" s="28"/>
      <c r="TT463" s="28"/>
      <c r="TU463" s="28"/>
      <c r="TV463" s="28"/>
      <c r="TW463" s="28"/>
      <c r="TX463" s="28"/>
      <c r="TY463" s="28"/>
      <c r="TZ463" s="28"/>
      <c r="UA463" s="28"/>
      <c r="UB463" s="28"/>
      <c r="UC463" s="28"/>
      <c r="UD463" s="28"/>
      <c r="UE463" s="28"/>
      <c r="UF463" s="28"/>
      <c r="UG463" s="28"/>
      <c r="UH463" s="28"/>
      <c r="UI463" s="28"/>
      <c r="UJ463" s="28"/>
      <c r="UK463" s="28"/>
      <c r="UL463" s="28"/>
      <c r="UM463" s="28"/>
      <c r="UN463" s="28"/>
      <c r="UO463" s="28"/>
      <c r="UP463" s="28"/>
      <c r="UQ463" s="28"/>
      <c r="UR463" s="28"/>
      <c r="US463" s="28"/>
      <c r="UT463" s="28"/>
      <c r="UU463" s="28"/>
      <c r="UV463" s="28"/>
      <c r="UW463" s="28"/>
      <c r="UX463" s="28"/>
      <c r="UY463" s="28"/>
      <c r="UZ463" s="28"/>
      <c r="VA463" s="28"/>
      <c r="VB463" s="28"/>
      <c r="VC463" s="28"/>
      <c r="VD463" s="28"/>
      <c r="VE463" s="28"/>
      <c r="VF463" s="28"/>
      <c r="VG463" s="28"/>
      <c r="VH463" s="28"/>
      <c r="VI463" s="28"/>
      <c r="VJ463" s="28"/>
      <c r="VK463" s="28"/>
      <c r="VL463" s="28"/>
      <c r="VM463" s="28"/>
      <c r="VN463" s="28"/>
      <c r="VO463" s="28"/>
      <c r="VP463" s="28"/>
      <c r="VQ463" s="28"/>
      <c r="VR463" s="28"/>
      <c r="VS463" s="28"/>
      <c r="VT463" s="28"/>
      <c r="VU463" s="28"/>
      <c r="VV463" s="28"/>
      <c r="VW463" s="28"/>
      <c r="VX463" s="28"/>
      <c r="VY463" s="28"/>
      <c r="VZ463" s="28"/>
      <c r="WA463" s="28"/>
      <c r="WB463" s="28"/>
      <c r="WC463" s="28"/>
      <c r="WD463" s="28"/>
      <c r="WE463" s="28"/>
      <c r="WF463" s="28"/>
      <c r="WG463" s="28"/>
      <c r="WH463" s="28"/>
      <c r="WI463" s="28"/>
      <c r="WJ463" s="28"/>
      <c r="WK463" s="28"/>
      <c r="WL463" s="28"/>
      <c r="WM463" s="28"/>
      <c r="WN463" s="28"/>
      <c r="WO463" s="28"/>
      <c r="WP463" s="28"/>
      <c r="WQ463" s="28"/>
      <c r="WR463" s="28"/>
      <c r="WS463" s="28"/>
      <c r="WT463" s="28"/>
      <c r="WU463" s="28"/>
      <c r="WV463" s="28"/>
      <c r="WW463" s="28"/>
      <c r="WX463" s="28"/>
      <c r="WY463" s="28"/>
      <c r="WZ463" s="28"/>
      <c r="XA463" s="28"/>
      <c r="XB463" s="28"/>
      <c r="XC463" s="28"/>
      <c r="XD463" s="28"/>
      <c r="XE463" s="28"/>
      <c r="XF463" s="28"/>
      <c r="XG463" s="28"/>
      <c r="XH463" s="28"/>
      <c r="XI463" s="28"/>
      <c r="XJ463" s="28"/>
      <c r="XK463" s="28"/>
      <c r="XL463" s="28"/>
      <c r="XM463" s="28"/>
      <c r="XN463" s="28"/>
      <c r="XO463" s="28"/>
      <c r="XP463" s="28"/>
      <c r="XQ463" s="28"/>
      <c r="XR463" s="28"/>
      <c r="XS463" s="28"/>
      <c r="XT463" s="28"/>
      <c r="XU463" s="28"/>
      <c r="XV463" s="28"/>
      <c r="XW463" s="28"/>
      <c r="XX463" s="28"/>
      <c r="XY463" s="28"/>
      <c r="XZ463" s="28"/>
      <c r="YA463" s="28"/>
      <c r="YB463" s="28"/>
      <c r="YC463" s="28"/>
      <c r="YD463" s="28"/>
      <c r="YE463" s="28"/>
      <c r="YF463" s="28"/>
      <c r="YG463" s="28"/>
      <c r="YH463" s="28"/>
      <c r="YI463" s="28"/>
      <c r="YJ463" s="28"/>
      <c r="YK463" s="28"/>
      <c r="YL463" s="28"/>
      <c r="YM463" s="28"/>
      <c r="YN463" s="28"/>
      <c r="YO463" s="28"/>
      <c r="YP463" s="28"/>
      <c r="YQ463" s="28"/>
      <c r="YR463" s="28"/>
      <c r="YS463" s="28"/>
      <c r="YT463" s="28"/>
      <c r="YU463" s="28"/>
      <c r="YV463" s="28"/>
      <c r="YW463" s="28"/>
      <c r="YX463" s="28"/>
      <c r="YY463" s="28"/>
      <c r="YZ463" s="28"/>
      <c r="ZA463" s="28"/>
      <c r="ZB463" s="28"/>
      <c r="ZC463" s="28"/>
      <c r="ZD463" s="28"/>
      <c r="ZE463" s="28"/>
      <c r="ZF463" s="28"/>
      <c r="ZG463" s="28"/>
      <c r="ZH463" s="28"/>
      <c r="ZI463" s="28"/>
      <c r="ZJ463" s="28"/>
      <c r="ZK463" s="28"/>
      <c r="ZL463" s="28"/>
      <c r="ZM463" s="28"/>
      <c r="ZN463" s="28"/>
      <c r="ZO463" s="28"/>
      <c r="ZP463" s="28"/>
      <c r="ZQ463" s="28"/>
      <c r="ZR463" s="28"/>
      <c r="ZS463" s="28"/>
      <c r="ZT463" s="28"/>
      <c r="ZU463" s="28"/>
      <c r="ZV463" s="28"/>
      <c r="ZW463" s="28"/>
      <c r="ZX463" s="28"/>
      <c r="ZY463" s="28"/>
      <c r="ZZ463" s="28"/>
      <c r="AAA463" s="28"/>
      <c r="AAB463" s="28"/>
      <c r="AAC463" s="28"/>
      <c r="AAD463" s="28"/>
      <c r="AAE463" s="28"/>
      <c r="AAF463" s="28"/>
      <c r="AAG463" s="28"/>
      <c r="AAH463" s="28"/>
      <c r="AAI463" s="28"/>
      <c r="AAJ463" s="28"/>
      <c r="AAK463" s="28"/>
      <c r="AAL463" s="28"/>
      <c r="AAM463" s="28"/>
      <c r="AAN463" s="28"/>
      <c r="AAO463" s="28"/>
      <c r="AAP463" s="28"/>
      <c r="AAQ463" s="28"/>
      <c r="AAR463" s="28"/>
      <c r="AAS463" s="28"/>
      <c r="AAT463" s="28"/>
      <c r="AAU463" s="28"/>
      <c r="AAV463" s="28"/>
      <c r="AAW463" s="28"/>
      <c r="AAX463" s="28"/>
      <c r="AAY463" s="28"/>
      <c r="AAZ463" s="28"/>
      <c r="ABA463" s="28"/>
      <c r="ABB463" s="28"/>
      <c r="ABC463" s="28"/>
      <c r="ABD463" s="28"/>
      <c r="ABE463" s="28"/>
      <c r="ABF463" s="28"/>
      <c r="ABG463" s="28"/>
      <c r="ABH463" s="28"/>
      <c r="ABI463" s="28"/>
      <c r="ABJ463" s="28"/>
      <c r="ABK463" s="28"/>
      <c r="ABL463" s="28"/>
      <c r="ABM463" s="28"/>
      <c r="ABN463" s="28"/>
      <c r="ABO463" s="28"/>
      <c r="ABP463" s="28"/>
      <c r="ABQ463" s="28"/>
      <c r="ABR463" s="28"/>
      <c r="ABS463" s="28"/>
      <c r="ABT463" s="28"/>
      <c r="ABU463" s="28"/>
      <c r="ABV463" s="28"/>
      <c r="ABW463" s="28"/>
      <c r="ABX463" s="28"/>
      <c r="ABY463" s="28"/>
      <c r="ABZ463" s="28"/>
      <c r="ACA463" s="28"/>
      <c r="ACB463" s="28"/>
      <c r="ACC463" s="28"/>
      <c r="ACD463" s="28"/>
      <c r="ACE463" s="28"/>
      <c r="ACF463" s="28"/>
      <c r="ACG463" s="28"/>
      <c r="ACH463" s="28"/>
      <c r="ACI463" s="28"/>
      <c r="ACJ463" s="28"/>
      <c r="ACK463" s="28"/>
      <c r="ACL463" s="28"/>
      <c r="ACM463" s="28"/>
      <c r="ACN463" s="28"/>
      <c r="ACO463" s="28"/>
      <c r="ACP463" s="28"/>
      <c r="ACQ463" s="28"/>
      <c r="ACR463" s="28"/>
      <c r="ACS463" s="28"/>
      <c r="ACT463" s="28"/>
      <c r="ACU463" s="28"/>
      <c r="ACV463" s="28"/>
      <c r="ACW463" s="28"/>
      <c r="ACX463" s="28"/>
      <c r="ACY463" s="28"/>
      <c r="ACZ463" s="28"/>
      <c r="ADA463" s="28"/>
      <c r="ADB463" s="28"/>
      <c r="ADC463" s="28"/>
      <c r="ADD463" s="28"/>
      <c r="ADE463" s="28"/>
      <c r="ADF463" s="28"/>
      <c r="ADG463" s="28"/>
      <c r="ADH463" s="28"/>
      <c r="ADI463" s="28"/>
      <c r="ADJ463" s="28"/>
      <c r="ADK463" s="28"/>
      <c r="ADL463" s="28"/>
      <c r="ADM463" s="28"/>
      <c r="ADN463" s="28"/>
      <c r="ADO463" s="28"/>
      <c r="ADP463" s="28"/>
      <c r="ADQ463" s="28"/>
      <c r="ADR463" s="28"/>
      <c r="ADS463" s="28"/>
      <c r="ADT463" s="28"/>
      <c r="ADU463" s="28"/>
      <c r="ADV463" s="28"/>
      <c r="ADW463" s="28"/>
      <c r="ADX463" s="28"/>
      <c r="ADY463" s="28"/>
      <c r="ADZ463" s="28"/>
      <c r="AEA463" s="28"/>
      <c r="AEB463" s="28"/>
      <c r="AEC463" s="28"/>
      <c r="AED463" s="28"/>
      <c r="AEE463" s="28"/>
      <c r="AEF463" s="28"/>
      <c r="AEG463" s="28"/>
      <c r="AEH463" s="28"/>
      <c r="AEI463" s="28"/>
      <c r="AEJ463" s="28"/>
      <c r="AEK463" s="28"/>
      <c r="AEL463" s="28"/>
      <c r="AEM463" s="28"/>
      <c r="AEN463" s="28"/>
      <c r="AEO463" s="28"/>
      <c r="AEP463" s="28"/>
      <c r="AEQ463" s="28"/>
      <c r="AER463" s="28"/>
      <c r="AES463" s="28"/>
      <c r="AET463" s="28"/>
      <c r="AEU463" s="28"/>
      <c r="AEV463" s="28"/>
      <c r="AEW463" s="28"/>
      <c r="AEX463" s="28"/>
      <c r="AEY463" s="28"/>
      <c r="AEZ463" s="28"/>
      <c r="AFA463" s="28"/>
      <c r="AFB463" s="28"/>
      <c r="AFC463" s="28"/>
      <c r="AFD463" s="28"/>
      <c r="AFE463" s="28"/>
      <c r="AFF463" s="28"/>
      <c r="AFG463" s="28"/>
      <c r="AFH463" s="28"/>
      <c r="AFI463" s="28"/>
      <c r="AFJ463" s="28"/>
      <c r="AFK463" s="28"/>
      <c r="AFL463" s="28"/>
      <c r="AFM463" s="28"/>
      <c r="AFN463" s="28"/>
      <c r="AFO463" s="28"/>
      <c r="AFP463" s="28"/>
      <c r="AFQ463" s="28"/>
      <c r="AFR463" s="28"/>
      <c r="AFS463" s="28"/>
      <c r="AFT463" s="28"/>
      <c r="AFU463" s="28"/>
      <c r="AFV463" s="28"/>
      <c r="AFW463" s="28"/>
      <c r="AFX463" s="28"/>
      <c r="AFY463" s="28"/>
      <c r="AFZ463" s="28"/>
      <c r="AGA463" s="28"/>
      <c r="AGB463" s="28"/>
      <c r="AGC463" s="28"/>
      <c r="AGD463" s="28"/>
      <c r="AGE463" s="28"/>
      <c r="AGF463" s="28"/>
      <c r="AGG463" s="28"/>
      <c r="AGH463" s="28"/>
      <c r="AGI463" s="28"/>
      <c r="AGJ463" s="28"/>
      <c r="AGK463" s="28"/>
      <c r="AGL463" s="28"/>
      <c r="AGM463" s="28"/>
      <c r="AGN463" s="28"/>
      <c r="AGO463" s="28"/>
      <c r="AGP463" s="28"/>
      <c r="AGQ463" s="28"/>
      <c r="AGR463" s="28"/>
    </row>
    <row r="464" spans="3:876" ht="14.45" customHeight="1" x14ac:dyDescent="0.2">
      <c r="U464" s="5"/>
      <c r="V464" s="101"/>
      <c r="W464" s="102"/>
      <c r="X464" s="75"/>
      <c r="Y464" s="75"/>
      <c r="Z464" s="79"/>
      <c r="AA464" s="79"/>
      <c r="AB464" s="85"/>
      <c r="AC464" s="78"/>
      <c r="AD464" s="7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  <c r="EQ464" s="28"/>
      <c r="ER464" s="28"/>
      <c r="ES464" s="28"/>
      <c r="ET464" s="28"/>
      <c r="EU464" s="28"/>
      <c r="EV464" s="28"/>
      <c r="EW464" s="28"/>
      <c r="EX464" s="28"/>
      <c r="EY464" s="28"/>
      <c r="EZ464" s="28"/>
      <c r="FA464" s="28"/>
      <c r="FB464" s="28"/>
      <c r="FC464" s="28"/>
      <c r="FD464" s="28"/>
      <c r="FE464" s="28"/>
      <c r="FF464" s="28"/>
      <c r="FG464" s="28"/>
      <c r="FH464" s="28"/>
      <c r="FI464" s="28"/>
      <c r="FJ464" s="28"/>
      <c r="FK464" s="28"/>
      <c r="FL464" s="28"/>
      <c r="FM464" s="28"/>
      <c r="FN464" s="28"/>
      <c r="FO464" s="28"/>
      <c r="FP464" s="28"/>
      <c r="FQ464" s="28"/>
      <c r="FR464" s="28"/>
      <c r="FS464" s="28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  <c r="GD464" s="28"/>
      <c r="GE464" s="28"/>
      <c r="GF464" s="28"/>
      <c r="GG464" s="28"/>
      <c r="GH464" s="28"/>
      <c r="GI464" s="28"/>
      <c r="GJ464" s="28"/>
      <c r="GK464" s="28"/>
      <c r="GL464" s="28"/>
      <c r="GM464" s="28"/>
      <c r="GN464" s="28"/>
      <c r="GO464" s="28"/>
      <c r="GP464" s="28"/>
      <c r="GQ464" s="28"/>
      <c r="GR464" s="28"/>
      <c r="GS464" s="28"/>
      <c r="GT464" s="28"/>
      <c r="GU464" s="28"/>
      <c r="GV464" s="28"/>
      <c r="GW464" s="28"/>
      <c r="GX464" s="28"/>
      <c r="GY464" s="28"/>
      <c r="GZ464" s="28"/>
      <c r="HA464" s="28"/>
      <c r="HB464" s="28"/>
      <c r="HC464" s="28"/>
      <c r="HD464" s="28"/>
      <c r="HE464" s="28"/>
      <c r="HF464" s="28"/>
      <c r="HG464" s="28"/>
      <c r="HH464" s="28"/>
      <c r="HI464" s="28"/>
      <c r="HJ464" s="28"/>
      <c r="HK464" s="28"/>
      <c r="HL464" s="28"/>
      <c r="HM464" s="28"/>
      <c r="HN464" s="28"/>
      <c r="HO464" s="28"/>
      <c r="HP464" s="28"/>
      <c r="HQ464" s="28"/>
      <c r="HR464" s="28"/>
      <c r="HS464" s="28"/>
      <c r="HT464" s="28"/>
      <c r="HU464" s="28"/>
      <c r="HV464" s="28"/>
      <c r="HW464" s="28"/>
      <c r="HX464" s="28"/>
      <c r="HY464" s="28"/>
      <c r="HZ464" s="28"/>
      <c r="IA464" s="28"/>
      <c r="IB464" s="28"/>
      <c r="IC464" s="28"/>
      <c r="ID464" s="28"/>
      <c r="IE464" s="28"/>
      <c r="IF464" s="28"/>
      <c r="IG464" s="28"/>
      <c r="IH464" s="28"/>
      <c r="II464" s="28"/>
      <c r="IJ464" s="28"/>
      <c r="IK464" s="28"/>
      <c r="IL464" s="28"/>
      <c r="IM464" s="28"/>
      <c r="IN464" s="28"/>
      <c r="IO464" s="28"/>
      <c r="IP464" s="28"/>
      <c r="IQ464" s="28"/>
      <c r="IR464" s="28"/>
      <c r="IS464" s="28"/>
      <c r="IT464" s="28"/>
      <c r="IU464" s="28"/>
      <c r="IV464" s="28"/>
      <c r="IW464" s="28"/>
      <c r="IX464" s="28"/>
      <c r="IY464" s="28"/>
      <c r="IZ464" s="28"/>
      <c r="JA464" s="28"/>
      <c r="JB464" s="28"/>
      <c r="JC464" s="28"/>
      <c r="JD464" s="28"/>
      <c r="JE464" s="28"/>
      <c r="JF464" s="28"/>
      <c r="JG464" s="28"/>
      <c r="JH464" s="28"/>
      <c r="JI464" s="28"/>
      <c r="JJ464" s="28"/>
      <c r="JK464" s="28"/>
      <c r="JL464" s="28"/>
      <c r="JM464" s="28"/>
      <c r="JN464" s="28"/>
      <c r="JO464" s="28"/>
      <c r="JP464" s="28"/>
      <c r="JQ464" s="28"/>
      <c r="JR464" s="28"/>
      <c r="JS464" s="28"/>
      <c r="JT464" s="28"/>
      <c r="JU464" s="28"/>
      <c r="JV464" s="28"/>
      <c r="JW464" s="28"/>
      <c r="JX464" s="28"/>
      <c r="JY464" s="28"/>
      <c r="JZ464" s="28"/>
      <c r="KA464" s="28"/>
      <c r="KB464" s="28"/>
      <c r="KC464" s="28"/>
      <c r="KD464" s="28"/>
      <c r="KE464" s="28"/>
      <c r="KF464" s="28"/>
      <c r="KG464" s="28"/>
      <c r="KH464" s="28"/>
      <c r="KI464" s="28"/>
      <c r="KJ464" s="28"/>
      <c r="KK464" s="28"/>
      <c r="KL464" s="28"/>
      <c r="KM464" s="28"/>
      <c r="KN464" s="28"/>
      <c r="KO464" s="28"/>
      <c r="KP464" s="28"/>
      <c r="KQ464" s="28"/>
      <c r="KR464" s="28"/>
      <c r="KS464" s="28"/>
      <c r="KT464" s="28"/>
      <c r="KU464" s="28"/>
      <c r="KV464" s="28"/>
      <c r="KW464" s="28"/>
      <c r="KX464" s="28"/>
      <c r="KY464" s="28"/>
      <c r="KZ464" s="28"/>
      <c r="LA464" s="28"/>
      <c r="LB464" s="28"/>
      <c r="LC464" s="28"/>
      <c r="LD464" s="28"/>
      <c r="LE464" s="28"/>
      <c r="LF464" s="28"/>
      <c r="LG464" s="28"/>
      <c r="LH464" s="28"/>
      <c r="LI464" s="28"/>
      <c r="LJ464" s="28"/>
      <c r="LK464" s="28"/>
      <c r="LL464" s="28"/>
      <c r="LM464" s="28"/>
      <c r="LN464" s="28"/>
      <c r="LO464" s="28"/>
      <c r="LP464" s="28"/>
      <c r="LQ464" s="28"/>
      <c r="LR464" s="28"/>
      <c r="LS464" s="28"/>
      <c r="LT464" s="28"/>
      <c r="LU464" s="28"/>
      <c r="LV464" s="28"/>
      <c r="LW464" s="28"/>
      <c r="LX464" s="28"/>
      <c r="LY464" s="28"/>
      <c r="LZ464" s="28"/>
      <c r="MA464" s="28"/>
      <c r="MB464" s="28"/>
      <c r="MC464" s="28"/>
      <c r="MD464" s="28"/>
      <c r="ME464" s="28"/>
      <c r="MF464" s="28"/>
      <c r="MG464" s="28"/>
      <c r="MH464" s="28"/>
      <c r="MI464" s="28"/>
      <c r="MJ464" s="28"/>
      <c r="MK464" s="28"/>
      <c r="ML464" s="28"/>
      <c r="MM464" s="28"/>
      <c r="MN464" s="28"/>
      <c r="MO464" s="28"/>
      <c r="MP464" s="28"/>
      <c r="MQ464" s="28"/>
      <c r="MR464" s="28"/>
      <c r="MS464" s="28"/>
      <c r="MT464" s="28"/>
      <c r="MU464" s="28"/>
      <c r="MV464" s="28"/>
      <c r="MW464" s="28"/>
      <c r="MX464" s="28"/>
      <c r="MY464" s="28"/>
      <c r="MZ464" s="28"/>
      <c r="NA464" s="28"/>
      <c r="NB464" s="28"/>
      <c r="NC464" s="28"/>
      <c r="ND464" s="28"/>
      <c r="NE464" s="28"/>
      <c r="NF464" s="28"/>
      <c r="NG464" s="28"/>
      <c r="NH464" s="28"/>
      <c r="NI464" s="28"/>
      <c r="NJ464" s="28"/>
      <c r="NK464" s="28"/>
      <c r="NL464" s="28"/>
      <c r="NM464" s="28"/>
      <c r="NN464" s="28"/>
      <c r="NO464" s="28"/>
      <c r="NP464" s="28"/>
      <c r="NQ464" s="28"/>
      <c r="NR464" s="28"/>
      <c r="NS464" s="28"/>
      <c r="NT464" s="28"/>
      <c r="NU464" s="28"/>
      <c r="NV464" s="28"/>
      <c r="NW464" s="28"/>
      <c r="NX464" s="28"/>
      <c r="NY464" s="28"/>
      <c r="NZ464" s="28"/>
      <c r="OA464" s="28"/>
      <c r="OB464" s="28"/>
      <c r="OC464" s="28"/>
      <c r="OD464" s="28"/>
      <c r="OE464" s="28"/>
      <c r="OF464" s="28"/>
      <c r="OG464" s="28"/>
      <c r="OH464" s="28"/>
      <c r="OI464" s="28"/>
      <c r="OJ464" s="28"/>
      <c r="OK464" s="28"/>
      <c r="OL464" s="28"/>
      <c r="OM464" s="28"/>
      <c r="ON464" s="28"/>
      <c r="OO464" s="28"/>
      <c r="OP464" s="28"/>
      <c r="OQ464" s="28"/>
      <c r="OR464" s="28"/>
      <c r="OS464" s="28"/>
      <c r="OT464" s="28"/>
      <c r="OU464" s="28"/>
      <c r="OV464" s="28"/>
      <c r="OW464" s="28"/>
      <c r="OX464" s="28"/>
      <c r="OY464" s="28"/>
      <c r="OZ464" s="28"/>
      <c r="PA464" s="28"/>
      <c r="PB464" s="28"/>
      <c r="PC464" s="28"/>
      <c r="PD464" s="28"/>
      <c r="PE464" s="28"/>
      <c r="PF464" s="28"/>
      <c r="PG464" s="28"/>
      <c r="PH464" s="28"/>
      <c r="PI464" s="28"/>
      <c r="PJ464" s="28"/>
      <c r="PK464" s="28"/>
      <c r="PL464" s="28"/>
      <c r="PM464" s="28"/>
      <c r="PN464" s="28"/>
      <c r="PO464" s="28"/>
      <c r="PP464" s="28"/>
      <c r="PQ464" s="28"/>
      <c r="PR464" s="28"/>
      <c r="PS464" s="28"/>
      <c r="PT464" s="28"/>
      <c r="PU464" s="28"/>
      <c r="PV464" s="28"/>
      <c r="PW464" s="28"/>
      <c r="PX464" s="28"/>
      <c r="PY464" s="28"/>
      <c r="PZ464" s="28"/>
      <c r="QA464" s="28"/>
      <c r="QB464" s="28"/>
      <c r="QC464" s="28"/>
      <c r="QD464" s="28"/>
      <c r="QE464" s="28"/>
      <c r="QF464" s="28"/>
      <c r="QG464" s="28"/>
      <c r="QH464" s="28"/>
      <c r="QI464" s="28"/>
      <c r="QJ464" s="28"/>
      <c r="QK464" s="28"/>
      <c r="QL464" s="28"/>
      <c r="QM464" s="28"/>
      <c r="QN464" s="28"/>
      <c r="QO464" s="28"/>
      <c r="QP464" s="28"/>
      <c r="QQ464" s="28"/>
      <c r="QR464" s="28"/>
      <c r="QS464" s="28"/>
      <c r="QT464" s="28"/>
      <c r="QU464" s="28"/>
      <c r="QV464" s="28"/>
      <c r="QW464" s="28"/>
      <c r="QX464" s="28"/>
      <c r="QY464" s="28"/>
      <c r="QZ464" s="28"/>
      <c r="RA464" s="28"/>
      <c r="RB464" s="28"/>
      <c r="RC464" s="28"/>
      <c r="RD464" s="28"/>
      <c r="RE464" s="28"/>
      <c r="RF464" s="28"/>
      <c r="RG464" s="28"/>
      <c r="RH464" s="28"/>
      <c r="RI464" s="28"/>
      <c r="RJ464" s="28"/>
      <c r="RK464" s="28"/>
      <c r="RL464" s="28"/>
      <c r="RM464" s="28"/>
      <c r="RN464" s="28"/>
      <c r="RO464" s="28"/>
      <c r="RP464" s="28"/>
      <c r="RQ464" s="28"/>
      <c r="RR464" s="28"/>
      <c r="RS464" s="28"/>
      <c r="RT464" s="28"/>
      <c r="RU464" s="28"/>
      <c r="RV464" s="28"/>
      <c r="RW464" s="28"/>
      <c r="RX464" s="28"/>
      <c r="RY464" s="28"/>
      <c r="RZ464" s="28"/>
      <c r="SA464" s="28"/>
      <c r="SB464" s="28"/>
      <c r="SC464" s="28"/>
      <c r="SD464" s="28"/>
      <c r="SE464" s="28"/>
      <c r="SF464" s="28"/>
      <c r="SG464" s="28"/>
      <c r="SH464" s="28"/>
      <c r="SI464" s="28"/>
      <c r="SJ464" s="28"/>
      <c r="SK464" s="28"/>
      <c r="SL464" s="28"/>
      <c r="SM464" s="28"/>
      <c r="SN464" s="28"/>
      <c r="SO464" s="28"/>
      <c r="SP464" s="28"/>
      <c r="SQ464" s="28"/>
      <c r="SR464" s="28"/>
      <c r="SS464" s="28"/>
      <c r="ST464" s="28"/>
      <c r="SU464" s="28"/>
      <c r="SV464" s="28"/>
      <c r="SW464" s="28"/>
      <c r="SX464" s="28"/>
      <c r="SY464" s="28"/>
      <c r="SZ464" s="28"/>
      <c r="TA464" s="28"/>
      <c r="TB464" s="28"/>
      <c r="TC464" s="28"/>
      <c r="TD464" s="28"/>
      <c r="TE464" s="28"/>
      <c r="TF464" s="28"/>
      <c r="TG464" s="28"/>
      <c r="TH464" s="28"/>
      <c r="TI464" s="28"/>
      <c r="TJ464" s="28"/>
      <c r="TK464" s="28"/>
      <c r="TL464" s="28"/>
      <c r="TM464" s="28"/>
      <c r="TN464" s="28"/>
      <c r="TO464" s="28"/>
      <c r="TP464" s="28"/>
      <c r="TQ464" s="28"/>
      <c r="TR464" s="28"/>
      <c r="TS464" s="28"/>
      <c r="TT464" s="28"/>
      <c r="TU464" s="28"/>
      <c r="TV464" s="28"/>
      <c r="TW464" s="28"/>
      <c r="TX464" s="28"/>
      <c r="TY464" s="28"/>
      <c r="TZ464" s="28"/>
      <c r="UA464" s="28"/>
      <c r="UB464" s="28"/>
      <c r="UC464" s="28"/>
      <c r="UD464" s="28"/>
      <c r="UE464" s="28"/>
      <c r="UF464" s="28"/>
      <c r="UG464" s="28"/>
      <c r="UH464" s="28"/>
      <c r="UI464" s="28"/>
      <c r="UJ464" s="28"/>
      <c r="UK464" s="28"/>
      <c r="UL464" s="28"/>
      <c r="UM464" s="28"/>
      <c r="UN464" s="28"/>
      <c r="UO464" s="28"/>
      <c r="UP464" s="28"/>
      <c r="UQ464" s="28"/>
      <c r="UR464" s="28"/>
      <c r="US464" s="28"/>
      <c r="UT464" s="28"/>
      <c r="UU464" s="28"/>
      <c r="UV464" s="28"/>
      <c r="UW464" s="28"/>
      <c r="UX464" s="28"/>
      <c r="UY464" s="28"/>
      <c r="UZ464" s="28"/>
      <c r="VA464" s="28"/>
      <c r="VB464" s="28"/>
      <c r="VC464" s="28"/>
      <c r="VD464" s="28"/>
      <c r="VE464" s="28"/>
      <c r="VF464" s="28"/>
      <c r="VG464" s="28"/>
      <c r="VH464" s="28"/>
      <c r="VI464" s="28"/>
      <c r="VJ464" s="28"/>
      <c r="VK464" s="28"/>
      <c r="VL464" s="28"/>
      <c r="VM464" s="28"/>
      <c r="VN464" s="28"/>
      <c r="VO464" s="28"/>
      <c r="VP464" s="28"/>
      <c r="VQ464" s="28"/>
      <c r="VR464" s="28"/>
      <c r="VS464" s="28"/>
      <c r="VT464" s="28"/>
      <c r="VU464" s="28"/>
      <c r="VV464" s="28"/>
      <c r="VW464" s="28"/>
      <c r="VX464" s="28"/>
      <c r="VY464" s="28"/>
      <c r="VZ464" s="28"/>
      <c r="WA464" s="28"/>
      <c r="WB464" s="28"/>
      <c r="WC464" s="28"/>
      <c r="WD464" s="28"/>
      <c r="WE464" s="28"/>
      <c r="WF464" s="28"/>
      <c r="WG464" s="28"/>
      <c r="WH464" s="28"/>
      <c r="WI464" s="28"/>
      <c r="WJ464" s="28"/>
      <c r="WK464" s="28"/>
      <c r="WL464" s="28"/>
      <c r="WM464" s="28"/>
      <c r="WN464" s="28"/>
      <c r="WO464" s="28"/>
      <c r="WP464" s="28"/>
      <c r="WQ464" s="28"/>
      <c r="WR464" s="28"/>
      <c r="WS464" s="28"/>
      <c r="WT464" s="28"/>
      <c r="WU464" s="28"/>
      <c r="WV464" s="28"/>
      <c r="WW464" s="28"/>
      <c r="WX464" s="28"/>
      <c r="WY464" s="28"/>
      <c r="WZ464" s="28"/>
      <c r="XA464" s="28"/>
      <c r="XB464" s="28"/>
      <c r="XC464" s="28"/>
      <c r="XD464" s="28"/>
      <c r="XE464" s="28"/>
      <c r="XF464" s="28"/>
      <c r="XG464" s="28"/>
      <c r="XH464" s="28"/>
      <c r="XI464" s="28"/>
      <c r="XJ464" s="28"/>
      <c r="XK464" s="28"/>
      <c r="XL464" s="28"/>
      <c r="XM464" s="28"/>
      <c r="XN464" s="28"/>
      <c r="XO464" s="28"/>
      <c r="XP464" s="28"/>
      <c r="XQ464" s="28"/>
      <c r="XR464" s="28"/>
      <c r="XS464" s="28"/>
      <c r="XT464" s="28"/>
      <c r="XU464" s="28"/>
      <c r="XV464" s="28"/>
      <c r="XW464" s="28"/>
      <c r="XX464" s="28"/>
      <c r="XY464" s="28"/>
      <c r="XZ464" s="28"/>
      <c r="YA464" s="28"/>
      <c r="YB464" s="28"/>
      <c r="YC464" s="28"/>
      <c r="YD464" s="28"/>
      <c r="YE464" s="28"/>
      <c r="YF464" s="28"/>
      <c r="YG464" s="28"/>
      <c r="YH464" s="28"/>
      <c r="YI464" s="28"/>
      <c r="YJ464" s="28"/>
      <c r="YK464" s="28"/>
      <c r="YL464" s="28"/>
      <c r="YM464" s="28"/>
      <c r="YN464" s="28"/>
      <c r="YO464" s="28"/>
      <c r="YP464" s="28"/>
      <c r="YQ464" s="28"/>
      <c r="YR464" s="28"/>
      <c r="YS464" s="28"/>
      <c r="YT464" s="28"/>
      <c r="YU464" s="28"/>
      <c r="YV464" s="28"/>
      <c r="YW464" s="28"/>
      <c r="YX464" s="28"/>
      <c r="YY464" s="28"/>
      <c r="YZ464" s="28"/>
      <c r="ZA464" s="28"/>
      <c r="ZB464" s="28"/>
      <c r="ZC464" s="28"/>
      <c r="ZD464" s="28"/>
      <c r="ZE464" s="28"/>
      <c r="ZF464" s="28"/>
      <c r="ZG464" s="28"/>
      <c r="ZH464" s="28"/>
      <c r="ZI464" s="28"/>
      <c r="ZJ464" s="28"/>
      <c r="ZK464" s="28"/>
      <c r="ZL464" s="28"/>
      <c r="ZM464" s="28"/>
      <c r="ZN464" s="28"/>
      <c r="ZO464" s="28"/>
      <c r="ZP464" s="28"/>
      <c r="ZQ464" s="28"/>
      <c r="ZR464" s="28"/>
      <c r="ZS464" s="28"/>
      <c r="ZT464" s="28"/>
      <c r="ZU464" s="28"/>
      <c r="ZV464" s="28"/>
      <c r="ZW464" s="28"/>
      <c r="ZX464" s="28"/>
      <c r="ZY464" s="28"/>
      <c r="ZZ464" s="28"/>
      <c r="AAA464" s="28"/>
      <c r="AAB464" s="28"/>
      <c r="AAC464" s="28"/>
      <c r="AAD464" s="28"/>
      <c r="AAE464" s="28"/>
      <c r="AAF464" s="28"/>
      <c r="AAG464" s="28"/>
      <c r="AAH464" s="28"/>
      <c r="AAI464" s="28"/>
      <c r="AAJ464" s="28"/>
      <c r="AAK464" s="28"/>
      <c r="AAL464" s="28"/>
      <c r="AAM464" s="28"/>
      <c r="AAN464" s="28"/>
      <c r="AAO464" s="28"/>
      <c r="AAP464" s="28"/>
      <c r="AAQ464" s="28"/>
      <c r="AAR464" s="28"/>
      <c r="AAS464" s="28"/>
      <c r="AAT464" s="28"/>
      <c r="AAU464" s="28"/>
      <c r="AAV464" s="28"/>
      <c r="AAW464" s="28"/>
      <c r="AAX464" s="28"/>
      <c r="AAY464" s="28"/>
      <c r="AAZ464" s="28"/>
      <c r="ABA464" s="28"/>
      <c r="ABB464" s="28"/>
      <c r="ABC464" s="28"/>
      <c r="ABD464" s="28"/>
      <c r="ABE464" s="28"/>
      <c r="ABF464" s="28"/>
      <c r="ABG464" s="28"/>
      <c r="ABH464" s="28"/>
      <c r="ABI464" s="28"/>
      <c r="ABJ464" s="28"/>
      <c r="ABK464" s="28"/>
      <c r="ABL464" s="28"/>
      <c r="ABM464" s="28"/>
      <c r="ABN464" s="28"/>
      <c r="ABO464" s="28"/>
      <c r="ABP464" s="28"/>
      <c r="ABQ464" s="28"/>
      <c r="ABR464" s="28"/>
      <c r="ABS464" s="28"/>
      <c r="ABT464" s="28"/>
      <c r="ABU464" s="28"/>
      <c r="ABV464" s="28"/>
      <c r="ABW464" s="28"/>
      <c r="ABX464" s="28"/>
      <c r="ABY464" s="28"/>
      <c r="ABZ464" s="28"/>
      <c r="ACA464" s="28"/>
      <c r="ACB464" s="28"/>
      <c r="ACC464" s="28"/>
      <c r="ACD464" s="28"/>
      <c r="ACE464" s="28"/>
      <c r="ACF464" s="28"/>
      <c r="ACG464" s="28"/>
      <c r="ACH464" s="28"/>
      <c r="ACI464" s="28"/>
      <c r="ACJ464" s="28"/>
      <c r="ACK464" s="28"/>
      <c r="ACL464" s="28"/>
      <c r="ACM464" s="28"/>
      <c r="ACN464" s="28"/>
      <c r="ACO464" s="28"/>
      <c r="ACP464" s="28"/>
      <c r="ACQ464" s="28"/>
      <c r="ACR464" s="28"/>
      <c r="ACS464" s="28"/>
      <c r="ACT464" s="28"/>
      <c r="ACU464" s="28"/>
      <c r="ACV464" s="28"/>
      <c r="ACW464" s="28"/>
      <c r="ACX464" s="28"/>
      <c r="ACY464" s="28"/>
      <c r="ACZ464" s="28"/>
      <c r="ADA464" s="28"/>
      <c r="ADB464" s="28"/>
      <c r="ADC464" s="28"/>
      <c r="ADD464" s="28"/>
      <c r="ADE464" s="28"/>
      <c r="ADF464" s="28"/>
      <c r="ADG464" s="28"/>
      <c r="ADH464" s="28"/>
      <c r="ADI464" s="28"/>
      <c r="ADJ464" s="28"/>
      <c r="ADK464" s="28"/>
      <c r="ADL464" s="28"/>
      <c r="ADM464" s="28"/>
      <c r="ADN464" s="28"/>
      <c r="ADO464" s="28"/>
      <c r="ADP464" s="28"/>
      <c r="ADQ464" s="28"/>
      <c r="ADR464" s="28"/>
      <c r="ADS464" s="28"/>
      <c r="ADT464" s="28"/>
      <c r="ADU464" s="28"/>
      <c r="ADV464" s="28"/>
      <c r="ADW464" s="28"/>
      <c r="ADX464" s="28"/>
      <c r="ADY464" s="28"/>
      <c r="ADZ464" s="28"/>
      <c r="AEA464" s="28"/>
      <c r="AEB464" s="28"/>
      <c r="AEC464" s="28"/>
      <c r="AED464" s="28"/>
      <c r="AEE464" s="28"/>
      <c r="AEF464" s="28"/>
      <c r="AEG464" s="28"/>
      <c r="AEH464" s="28"/>
      <c r="AEI464" s="28"/>
      <c r="AEJ464" s="28"/>
      <c r="AEK464" s="28"/>
      <c r="AEL464" s="28"/>
      <c r="AEM464" s="28"/>
      <c r="AEN464" s="28"/>
      <c r="AEO464" s="28"/>
      <c r="AEP464" s="28"/>
      <c r="AEQ464" s="28"/>
      <c r="AER464" s="28"/>
      <c r="AES464" s="28"/>
      <c r="AET464" s="28"/>
      <c r="AEU464" s="28"/>
      <c r="AEV464" s="28"/>
      <c r="AEW464" s="28"/>
      <c r="AEX464" s="28"/>
      <c r="AEY464" s="28"/>
      <c r="AEZ464" s="28"/>
      <c r="AFA464" s="28"/>
      <c r="AFB464" s="28"/>
      <c r="AFC464" s="28"/>
      <c r="AFD464" s="28"/>
      <c r="AFE464" s="28"/>
      <c r="AFF464" s="28"/>
      <c r="AFG464" s="28"/>
      <c r="AFH464" s="28"/>
      <c r="AFI464" s="28"/>
      <c r="AFJ464" s="28"/>
      <c r="AFK464" s="28"/>
      <c r="AFL464" s="28"/>
      <c r="AFM464" s="28"/>
      <c r="AFN464" s="28"/>
      <c r="AFO464" s="28"/>
      <c r="AFP464" s="28"/>
      <c r="AFQ464" s="28"/>
      <c r="AFR464" s="28"/>
      <c r="AFS464" s="28"/>
      <c r="AFT464" s="28"/>
      <c r="AFU464" s="28"/>
      <c r="AFV464" s="28"/>
      <c r="AFW464" s="28"/>
      <c r="AFX464" s="28"/>
      <c r="AFY464" s="28"/>
      <c r="AFZ464" s="28"/>
      <c r="AGA464" s="28"/>
      <c r="AGB464" s="28"/>
      <c r="AGC464" s="28"/>
      <c r="AGD464" s="28"/>
      <c r="AGE464" s="28"/>
      <c r="AGF464" s="28"/>
      <c r="AGG464" s="28"/>
      <c r="AGH464" s="28"/>
      <c r="AGI464" s="28"/>
      <c r="AGJ464" s="28"/>
      <c r="AGK464" s="28"/>
      <c r="AGL464" s="28"/>
      <c r="AGM464" s="28"/>
      <c r="AGN464" s="28"/>
      <c r="AGO464" s="28"/>
      <c r="AGP464" s="28"/>
      <c r="AGQ464" s="28"/>
      <c r="AGR464" s="28"/>
    </row>
    <row r="465" spans="38:876" ht="14.45" customHeight="1" x14ac:dyDescent="0.2"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  <c r="EQ465" s="28"/>
      <c r="ER465" s="28"/>
      <c r="ES465" s="28"/>
      <c r="ET465" s="28"/>
      <c r="EU465" s="28"/>
      <c r="EV465" s="28"/>
      <c r="EW465" s="28"/>
      <c r="EX465" s="28"/>
      <c r="EY465" s="28"/>
      <c r="EZ465" s="28"/>
      <c r="FA465" s="28"/>
      <c r="FB465" s="28"/>
      <c r="FC465" s="28"/>
      <c r="FD465" s="28"/>
      <c r="FE465" s="28"/>
      <c r="FF465" s="28"/>
      <c r="FG465" s="28"/>
      <c r="FH465" s="28"/>
      <c r="FI465" s="28"/>
      <c r="FJ465" s="28"/>
      <c r="FK465" s="28"/>
      <c r="FL465" s="28"/>
      <c r="FM465" s="28"/>
      <c r="FN465" s="28"/>
      <c r="FO465" s="28"/>
      <c r="FP465" s="28"/>
      <c r="FQ465" s="28"/>
      <c r="FR465" s="28"/>
      <c r="FS465" s="28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  <c r="GD465" s="28"/>
      <c r="GE465" s="28"/>
      <c r="GF465" s="28"/>
      <c r="GG465" s="28"/>
      <c r="GH465" s="28"/>
      <c r="GI465" s="28"/>
      <c r="GJ465" s="28"/>
      <c r="GK465" s="28"/>
      <c r="GL465" s="28"/>
      <c r="GM465" s="28"/>
      <c r="GN465" s="28"/>
      <c r="GO465" s="28"/>
      <c r="GP465" s="28"/>
      <c r="GQ465" s="28"/>
      <c r="GR465" s="28"/>
      <c r="GS465" s="28"/>
      <c r="GT465" s="28"/>
      <c r="GU465" s="28"/>
      <c r="GV465" s="28"/>
      <c r="GW465" s="28"/>
      <c r="GX465" s="28"/>
      <c r="GY465" s="28"/>
      <c r="GZ465" s="28"/>
      <c r="HA465" s="28"/>
      <c r="HB465" s="28"/>
      <c r="HC465" s="28"/>
      <c r="HD465" s="28"/>
      <c r="HE465" s="28"/>
      <c r="HF465" s="28"/>
      <c r="HG465" s="28"/>
      <c r="HH465" s="28"/>
      <c r="HI465" s="28"/>
      <c r="HJ465" s="28"/>
      <c r="HK465" s="28"/>
      <c r="HL465" s="28"/>
      <c r="HM465" s="28"/>
      <c r="HN465" s="28"/>
      <c r="HO465" s="28"/>
      <c r="HP465" s="28"/>
      <c r="HQ465" s="28"/>
      <c r="HR465" s="28"/>
      <c r="HS465" s="28"/>
      <c r="HT465" s="28"/>
      <c r="HU465" s="28"/>
      <c r="HV465" s="28"/>
      <c r="HW465" s="28"/>
      <c r="HX465" s="28"/>
      <c r="HY465" s="28"/>
      <c r="HZ465" s="28"/>
      <c r="IA465" s="28"/>
      <c r="IB465" s="28"/>
      <c r="IC465" s="28"/>
      <c r="ID465" s="28"/>
      <c r="IE465" s="28"/>
      <c r="IF465" s="28"/>
      <c r="IG465" s="28"/>
      <c r="IH465" s="28"/>
      <c r="II465" s="28"/>
      <c r="IJ465" s="28"/>
      <c r="IK465" s="28"/>
      <c r="IL465" s="28"/>
      <c r="IM465" s="28"/>
      <c r="IN465" s="28"/>
      <c r="IO465" s="28"/>
      <c r="IP465" s="28"/>
      <c r="IQ465" s="28"/>
      <c r="IR465" s="28"/>
      <c r="IS465" s="28"/>
      <c r="IT465" s="28"/>
      <c r="IU465" s="28"/>
      <c r="IV465" s="28"/>
      <c r="IW465" s="28"/>
      <c r="IX465" s="28"/>
      <c r="IY465" s="28"/>
      <c r="IZ465" s="28"/>
      <c r="JA465" s="28"/>
      <c r="JB465" s="28"/>
      <c r="JC465" s="28"/>
      <c r="JD465" s="28"/>
      <c r="JE465" s="28"/>
      <c r="JF465" s="28"/>
      <c r="JG465" s="28"/>
      <c r="JH465" s="28"/>
      <c r="JI465" s="28"/>
      <c r="JJ465" s="28"/>
      <c r="JK465" s="28"/>
      <c r="JL465" s="28"/>
      <c r="JM465" s="28"/>
      <c r="JN465" s="28"/>
      <c r="JO465" s="28"/>
      <c r="JP465" s="28"/>
      <c r="JQ465" s="28"/>
      <c r="JR465" s="28"/>
      <c r="JS465" s="28"/>
      <c r="JT465" s="28"/>
      <c r="JU465" s="28"/>
      <c r="JV465" s="28"/>
      <c r="JW465" s="28"/>
      <c r="JX465" s="28"/>
      <c r="JY465" s="28"/>
      <c r="JZ465" s="28"/>
      <c r="KA465" s="28"/>
      <c r="KB465" s="28"/>
      <c r="KC465" s="28"/>
      <c r="KD465" s="28"/>
      <c r="KE465" s="28"/>
      <c r="KF465" s="28"/>
      <c r="KG465" s="28"/>
      <c r="KH465" s="28"/>
      <c r="KI465" s="28"/>
      <c r="KJ465" s="28"/>
      <c r="KK465" s="28"/>
      <c r="KL465" s="28"/>
      <c r="KM465" s="28"/>
      <c r="KN465" s="28"/>
      <c r="KO465" s="28"/>
      <c r="KP465" s="28"/>
      <c r="KQ465" s="28"/>
      <c r="KR465" s="28"/>
      <c r="KS465" s="28"/>
      <c r="KT465" s="28"/>
      <c r="KU465" s="28"/>
      <c r="KV465" s="28"/>
      <c r="KW465" s="28"/>
      <c r="KX465" s="28"/>
      <c r="KY465" s="28"/>
      <c r="KZ465" s="28"/>
      <c r="LA465" s="28"/>
      <c r="LB465" s="28"/>
      <c r="LC465" s="28"/>
      <c r="LD465" s="28"/>
      <c r="LE465" s="28"/>
      <c r="LF465" s="28"/>
      <c r="LG465" s="28"/>
      <c r="LH465" s="28"/>
      <c r="LI465" s="28"/>
      <c r="LJ465" s="28"/>
      <c r="LK465" s="28"/>
      <c r="LL465" s="28"/>
      <c r="LM465" s="28"/>
      <c r="LN465" s="28"/>
      <c r="LO465" s="28"/>
      <c r="LP465" s="28"/>
      <c r="LQ465" s="28"/>
      <c r="LR465" s="28"/>
      <c r="LS465" s="28"/>
      <c r="LT465" s="28"/>
      <c r="LU465" s="28"/>
      <c r="LV465" s="28"/>
      <c r="LW465" s="28"/>
      <c r="LX465" s="28"/>
      <c r="LY465" s="28"/>
      <c r="LZ465" s="28"/>
      <c r="MA465" s="28"/>
      <c r="MB465" s="28"/>
      <c r="MC465" s="28"/>
      <c r="MD465" s="28"/>
      <c r="ME465" s="28"/>
      <c r="MF465" s="28"/>
      <c r="MG465" s="28"/>
      <c r="MH465" s="28"/>
      <c r="MI465" s="28"/>
      <c r="MJ465" s="28"/>
      <c r="MK465" s="28"/>
      <c r="ML465" s="28"/>
      <c r="MM465" s="28"/>
      <c r="MN465" s="28"/>
      <c r="MO465" s="28"/>
      <c r="MP465" s="28"/>
      <c r="MQ465" s="28"/>
      <c r="MR465" s="28"/>
      <c r="MS465" s="28"/>
      <c r="MT465" s="28"/>
      <c r="MU465" s="28"/>
      <c r="MV465" s="28"/>
      <c r="MW465" s="28"/>
      <c r="MX465" s="28"/>
      <c r="MY465" s="28"/>
      <c r="MZ465" s="28"/>
      <c r="NA465" s="28"/>
      <c r="NB465" s="28"/>
      <c r="NC465" s="28"/>
      <c r="ND465" s="28"/>
      <c r="NE465" s="28"/>
      <c r="NF465" s="28"/>
      <c r="NG465" s="28"/>
      <c r="NH465" s="28"/>
      <c r="NI465" s="28"/>
      <c r="NJ465" s="28"/>
      <c r="NK465" s="28"/>
      <c r="NL465" s="28"/>
      <c r="NM465" s="28"/>
      <c r="NN465" s="28"/>
      <c r="NO465" s="28"/>
      <c r="NP465" s="28"/>
      <c r="NQ465" s="28"/>
      <c r="NR465" s="28"/>
      <c r="NS465" s="28"/>
      <c r="NT465" s="28"/>
      <c r="NU465" s="28"/>
      <c r="NV465" s="28"/>
      <c r="NW465" s="28"/>
      <c r="NX465" s="28"/>
      <c r="NY465" s="28"/>
      <c r="NZ465" s="28"/>
      <c r="OA465" s="28"/>
      <c r="OB465" s="28"/>
      <c r="OC465" s="28"/>
      <c r="OD465" s="28"/>
      <c r="OE465" s="28"/>
      <c r="OF465" s="28"/>
      <c r="OG465" s="28"/>
      <c r="OH465" s="28"/>
      <c r="OI465" s="28"/>
      <c r="OJ465" s="28"/>
      <c r="OK465" s="28"/>
      <c r="OL465" s="28"/>
      <c r="OM465" s="28"/>
      <c r="ON465" s="28"/>
      <c r="OO465" s="28"/>
      <c r="OP465" s="28"/>
      <c r="OQ465" s="28"/>
      <c r="OR465" s="28"/>
      <c r="OS465" s="28"/>
      <c r="OT465" s="28"/>
      <c r="OU465" s="28"/>
      <c r="OV465" s="28"/>
      <c r="OW465" s="28"/>
      <c r="OX465" s="28"/>
      <c r="OY465" s="28"/>
      <c r="OZ465" s="28"/>
      <c r="PA465" s="28"/>
      <c r="PB465" s="28"/>
      <c r="PC465" s="28"/>
      <c r="PD465" s="28"/>
      <c r="PE465" s="28"/>
      <c r="PF465" s="28"/>
      <c r="PG465" s="28"/>
      <c r="PH465" s="28"/>
      <c r="PI465" s="28"/>
      <c r="PJ465" s="28"/>
      <c r="PK465" s="28"/>
      <c r="PL465" s="28"/>
      <c r="PM465" s="28"/>
      <c r="PN465" s="28"/>
      <c r="PO465" s="28"/>
      <c r="PP465" s="28"/>
      <c r="PQ465" s="28"/>
      <c r="PR465" s="28"/>
      <c r="PS465" s="28"/>
      <c r="PT465" s="28"/>
      <c r="PU465" s="28"/>
      <c r="PV465" s="28"/>
      <c r="PW465" s="28"/>
      <c r="PX465" s="28"/>
      <c r="PY465" s="28"/>
      <c r="PZ465" s="28"/>
      <c r="QA465" s="28"/>
      <c r="QB465" s="28"/>
      <c r="QC465" s="28"/>
      <c r="QD465" s="28"/>
      <c r="QE465" s="28"/>
      <c r="QF465" s="28"/>
      <c r="QG465" s="28"/>
      <c r="QH465" s="28"/>
      <c r="QI465" s="28"/>
      <c r="QJ465" s="28"/>
      <c r="QK465" s="28"/>
      <c r="QL465" s="28"/>
      <c r="QM465" s="28"/>
      <c r="QN465" s="28"/>
      <c r="QO465" s="28"/>
      <c r="QP465" s="28"/>
      <c r="QQ465" s="28"/>
      <c r="QR465" s="28"/>
      <c r="QS465" s="28"/>
      <c r="QT465" s="28"/>
      <c r="QU465" s="28"/>
      <c r="QV465" s="28"/>
      <c r="QW465" s="28"/>
      <c r="QX465" s="28"/>
      <c r="QY465" s="28"/>
      <c r="QZ465" s="28"/>
      <c r="RA465" s="28"/>
      <c r="RB465" s="28"/>
      <c r="RC465" s="28"/>
      <c r="RD465" s="28"/>
      <c r="RE465" s="28"/>
      <c r="RF465" s="28"/>
      <c r="RG465" s="28"/>
      <c r="RH465" s="28"/>
      <c r="RI465" s="28"/>
      <c r="RJ465" s="28"/>
      <c r="RK465" s="28"/>
      <c r="RL465" s="28"/>
      <c r="RM465" s="28"/>
      <c r="RN465" s="28"/>
      <c r="RO465" s="28"/>
      <c r="RP465" s="28"/>
      <c r="RQ465" s="28"/>
      <c r="RR465" s="28"/>
      <c r="RS465" s="28"/>
      <c r="RT465" s="28"/>
      <c r="RU465" s="28"/>
      <c r="RV465" s="28"/>
      <c r="RW465" s="28"/>
      <c r="RX465" s="28"/>
      <c r="RY465" s="28"/>
      <c r="RZ465" s="28"/>
      <c r="SA465" s="28"/>
      <c r="SB465" s="28"/>
      <c r="SC465" s="28"/>
      <c r="SD465" s="28"/>
      <c r="SE465" s="28"/>
      <c r="SF465" s="28"/>
      <c r="SG465" s="28"/>
      <c r="SH465" s="28"/>
      <c r="SI465" s="28"/>
      <c r="SJ465" s="28"/>
      <c r="SK465" s="28"/>
      <c r="SL465" s="28"/>
      <c r="SM465" s="28"/>
      <c r="SN465" s="28"/>
      <c r="SO465" s="28"/>
      <c r="SP465" s="28"/>
      <c r="SQ465" s="28"/>
      <c r="SR465" s="28"/>
      <c r="SS465" s="28"/>
      <c r="ST465" s="28"/>
      <c r="SU465" s="28"/>
      <c r="SV465" s="28"/>
      <c r="SW465" s="28"/>
      <c r="SX465" s="28"/>
      <c r="SY465" s="28"/>
      <c r="SZ465" s="28"/>
      <c r="TA465" s="28"/>
      <c r="TB465" s="28"/>
      <c r="TC465" s="28"/>
      <c r="TD465" s="28"/>
      <c r="TE465" s="28"/>
      <c r="TF465" s="28"/>
      <c r="TG465" s="28"/>
      <c r="TH465" s="28"/>
      <c r="TI465" s="28"/>
      <c r="TJ465" s="28"/>
      <c r="TK465" s="28"/>
      <c r="TL465" s="28"/>
      <c r="TM465" s="28"/>
      <c r="TN465" s="28"/>
      <c r="TO465" s="28"/>
      <c r="TP465" s="28"/>
      <c r="TQ465" s="28"/>
      <c r="TR465" s="28"/>
      <c r="TS465" s="28"/>
      <c r="TT465" s="28"/>
      <c r="TU465" s="28"/>
      <c r="TV465" s="28"/>
      <c r="TW465" s="28"/>
      <c r="TX465" s="28"/>
      <c r="TY465" s="28"/>
      <c r="TZ465" s="28"/>
      <c r="UA465" s="28"/>
      <c r="UB465" s="28"/>
      <c r="UC465" s="28"/>
      <c r="UD465" s="28"/>
      <c r="UE465" s="28"/>
      <c r="UF465" s="28"/>
      <c r="UG465" s="28"/>
      <c r="UH465" s="28"/>
      <c r="UI465" s="28"/>
      <c r="UJ465" s="28"/>
      <c r="UK465" s="28"/>
      <c r="UL465" s="28"/>
      <c r="UM465" s="28"/>
      <c r="UN465" s="28"/>
      <c r="UO465" s="28"/>
      <c r="UP465" s="28"/>
      <c r="UQ465" s="28"/>
      <c r="UR465" s="28"/>
      <c r="US465" s="28"/>
      <c r="UT465" s="28"/>
      <c r="UU465" s="28"/>
      <c r="UV465" s="28"/>
      <c r="UW465" s="28"/>
      <c r="UX465" s="28"/>
      <c r="UY465" s="28"/>
      <c r="UZ465" s="28"/>
      <c r="VA465" s="28"/>
      <c r="VB465" s="28"/>
      <c r="VC465" s="28"/>
      <c r="VD465" s="28"/>
      <c r="VE465" s="28"/>
      <c r="VF465" s="28"/>
      <c r="VG465" s="28"/>
      <c r="VH465" s="28"/>
      <c r="VI465" s="28"/>
      <c r="VJ465" s="28"/>
      <c r="VK465" s="28"/>
      <c r="VL465" s="28"/>
      <c r="VM465" s="28"/>
      <c r="VN465" s="28"/>
      <c r="VO465" s="28"/>
      <c r="VP465" s="28"/>
      <c r="VQ465" s="28"/>
      <c r="VR465" s="28"/>
      <c r="VS465" s="28"/>
      <c r="VT465" s="28"/>
      <c r="VU465" s="28"/>
      <c r="VV465" s="28"/>
      <c r="VW465" s="28"/>
      <c r="VX465" s="28"/>
      <c r="VY465" s="28"/>
      <c r="VZ465" s="28"/>
      <c r="WA465" s="28"/>
      <c r="WB465" s="28"/>
      <c r="WC465" s="28"/>
      <c r="WD465" s="28"/>
      <c r="WE465" s="28"/>
      <c r="WF465" s="28"/>
      <c r="WG465" s="28"/>
      <c r="WH465" s="28"/>
      <c r="WI465" s="28"/>
      <c r="WJ465" s="28"/>
      <c r="WK465" s="28"/>
      <c r="WL465" s="28"/>
      <c r="WM465" s="28"/>
      <c r="WN465" s="28"/>
      <c r="WO465" s="28"/>
      <c r="WP465" s="28"/>
      <c r="WQ465" s="28"/>
      <c r="WR465" s="28"/>
      <c r="WS465" s="28"/>
      <c r="WT465" s="28"/>
      <c r="WU465" s="28"/>
      <c r="WV465" s="28"/>
      <c r="WW465" s="28"/>
      <c r="WX465" s="28"/>
      <c r="WY465" s="28"/>
      <c r="WZ465" s="28"/>
      <c r="XA465" s="28"/>
      <c r="XB465" s="28"/>
      <c r="XC465" s="28"/>
      <c r="XD465" s="28"/>
      <c r="XE465" s="28"/>
      <c r="XF465" s="28"/>
      <c r="XG465" s="28"/>
      <c r="XH465" s="28"/>
      <c r="XI465" s="28"/>
      <c r="XJ465" s="28"/>
      <c r="XK465" s="28"/>
      <c r="XL465" s="28"/>
      <c r="XM465" s="28"/>
      <c r="XN465" s="28"/>
      <c r="XO465" s="28"/>
      <c r="XP465" s="28"/>
      <c r="XQ465" s="28"/>
      <c r="XR465" s="28"/>
      <c r="XS465" s="28"/>
      <c r="XT465" s="28"/>
      <c r="XU465" s="28"/>
      <c r="XV465" s="28"/>
      <c r="XW465" s="28"/>
      <c r="XX465" s="28"/>
      <c r="XY465" s="28"/>
      <c r="XZ465" s="28"/>
      <c r="YA465" s="28"/>
      <c r="YB465" s="28"/>
      <c r="YC465" s="28"/>
      <c r="YD465" s="28"/>
      <c r="YE465" s="28"/>
      <c r="YF465" s="28"/>
      <c r="YG465" s="28"/>
      <c r="YH465" s="28"/>
      <c r="YI465" s="28"/>
      <c r="YJ465" s="28"/>
      <c r="YK465" s="28"/>
      <c r="YL465" s="28"/>
      <c r="YM465" s="28"/>
      <c r="YN465" s="28"/>
      <c r="YO465" s="28"/>
      <c r="YP465" s="28"/>
      <c r="YQ465" s="28"/>
      <c r="YR465" s="28"/>
      <c r="YS465" s="28"/>
      <c r="YT465" s="28"/>
      <c r="YU465" s="28"/>
      <c r="YV465" s="28"/>
      <c r="YW465" s="28"/>
      <c r="YX465" s="28"/>
      <c r="YY465" s="28"/>
      <c r="YZ465" s="28"/>
      <c r="ZA465" s="28"/>
      <c r="ZB465" s="28"/>
      <c r="ZC465" s="28"/>
      <c r="ZD465" s="28"/>
      <c r="ZE465" s="28"/>
      <c r="ZF465" s="28"/>
      <c r="ZG465" s="28"/>
      <c r="ZH465" s="28"/>
      <c r="ZI465" s="28"/>
      <c r="ZJ465" s="28"/>
      <c r="ZK465" s="28"/>
      <c r="ZL465" s="28"/>
      <c r="ZM465" s="28"/>
      <c r="ZN465" s="28"/>
      <c r="ZO465" s="28"/>
      <c r="ZP465" s="28"/>
      <c r="ZQ465" s="28"/>
      <c r="ZR465" s="28"/>
      <c r="ZS465" s="28"/>
      <c r="ZT465" s="28"/>
      <c r="ZU465" s="28"/>
      <c r="ZV465" s="28"/>
      <c r="ZW465" s="28"/>
      <c r="ZX465" s="28"/>
      <c r="ZY465" s="28"/>
      <c r="ZZ465" s="28"/>
      <c r="AAA465" s="28"/>
      <c r="AAB465" s="28"/>
      <c r="AAC465" s="28"/>
      <c r="AAD465" s="28"/>
      <c r="AAE465" s="28"/>
      <c r="AAF465" s="28"/>
      <c r="AAG465" s="28"/>
      <c r="AAH465" s="28"/>
      <c r="AAI465" s="28"/>
      <c r="AAJ465" s="28"/>
      <c r="AAK465" s="28"/>
      <c r="AAL465" s="28"/>
      <c r="AAM465" s="28"/>
      <c r="AAN465" s="28"/>
      <c r="AAO465" s="28"/>
      <c r="AAP465" s="28"/>
      <c r="AAQ465" s="28"/>
      <c r="AAR465" s="28"/>
      <c r="AAS465" s="28"/>
      <c r="AAT465" s="28"/>
      <c r="AAU465" s="28"/>
      <c r="AAV465" s="28"/>
      <c r="AAW465" s="28"/>
      <c r="AAX465" s="28"/>
      <c r="AAY465" s="28"/>
      <c r="AAZ465" s="28"/>
      <c r="ABA465" s="28"/>
      <c r="ABB465" s="28"/>
      <c r="ABC465" s="28"/>
      <c r="ABD465" s="28"/>
      <c r="ABE465" s="28"/>
      <c r="ABF465" s="28"/>
      <c r="ABG465" s="28"/>
      <c r="ABH465" s="28"/>
      <c r="ABI465" s="28"/>
      <c r="ABJ465" s="28"/>
      <c r="ABK465" s="28"/>
      <c r="ABL465" s="28"/>
      <c r="ABM465" s="28"/>
      <c r="ABN465" s="28"/>
      <c r="ABO465" s="28"/>
      <c r="ABP465" s="28"/>
      <c r="ABQ465" s="28"/>
      <c r="ABR465" s="28"/>
      <c r="ABS465" s="28"/>
      <c r="ABT465" s="28"/>
      <c r="ABU465" s="28"/>
      <c r="ABV465" s="28"/>
      <c r="ABW465" s="28"/>
      <c r="ABX465" s="28"/>
      <c r="ABY465" s="28"/>
      <c r="ABZ465" s="28"/>
      <c r="ACA465" s="28"/>
      <c r="ACB465" s="28"/>
      <c r="ACC465" s="28"/>
      <c r="ACD465" s="28"/>
      <c r="ACE465" s="28"/>
      <c r="ACF465" s="28"/>
      <c r="ACG465" s="28"/>
      <c r="ACH465" s="28"/>
      <c r="ACI465" s="28"/>
      <c r="ACJ465" s="28"/>
      <c r="ACK465" s="28"/>
      <c r="ACL465" s="28"/>
      <c r="ACM465" s="28"/>
      <c r="ACN465" s="28"/>
      <c r="ACO465" s="28"/>
      <c r="ACP465" s="28"/>
      <c r="ACQ465" s="28"/>
      <c r="ACR465" s="28"/>
      <c r="ACS465" s="28"/>
      <c r="ACT465" s="28"/>
      <c r="ACU465" s="28"/>
      <c r="ACV465" s="28"/>
      <c r="ACW465" s="28"/>
      <c r="ACX465" s="28"/>
      <c r="ACY465" s="28"/>
      <c r="ACZ465" s="28"/>
      <c r="ADA465" s="28"/>
      <c r="ADB465" s="28"/>
      <c r="ADC465" s="28"/>
      <c r="ADD465" s="28"/>
      <c r="ADE465" s="28"/>
      <c r="ADF465" s="28"/>
      <c r="ADG465" s="28"/>
      <c r="ADH465" s="28"/>
      <c r="ADI465" s="28"/>
      <c r="ADJ465" s="28"/>
      <c r="ADK465" s="28"/>
      <c r="ADL465" s="28"/>
      <c r="ADM465" s="28"/>
      <c r="ADN465" s="28"/>
      <c r="ADO465" s="28"/>
      <c r="ADP465" s="28"/>
      <c r="ADQ465" s="28"/>
      <c r="ADR465" s="28"/>
      <c r="ADS465" s="28"/>
      <c r="ADT465" s="28"/>
      <c r="ADU465" s="28"/>
      <c r="ADV465" s="28"/>
      <c r="ADW465" s="28"/>
      <c r="ADX465" s="28"/>
      <c r="ADY465" s="28"/>
      <c r="ADZ465" s="28"/>
      <c r="AEA465" s="28"/>
      <c r="AEB465" s="28"/>
      <c r="AEC465" s="28"/>
      <c r="AED465" s="28"/>
      <c r="AEE465" s="28"/>
      <c r="AEF465" s="28"/>
      <c r="AEG465" s="28"/>
      <c r="AEH465" s="28"/>
      <c r="AEI465" s="28"/>
      <c r="AEJ465" s="28"/>
      <c r="AEK465" s="28"/>
      <c r="AEL465" s="28"/>
      <c r="AEM465" s="28"/>
      <c r="AEN465" s="28"/>
      <c r="AEO465" s="28"/>
      <c r="AEP465" s="28"/>
      <c r="AEQ465" s="28"/>
      <c r="AER465" s="28"/>
      <c r="AES465" s="28"/>
      <c r="AET465" s="28"/>
      <c r="AEU465" s="28"/>
      <c r="AEV465" s="28"/>
      <c r="AEW465" s="28"/>
      <c r="AEX465" s="28"/>
      <c r="AEY465" s="28"/>
      <c r="AEZ465" s="28"/>
      <c r="AFA465" s="28"/>
      <c r="AFB465" s="28"/>
      <c r="AFC465" s="28"/>
      <c r="AFD465" s="28"/>
      <c r="AFE465" s="28"/>
      <c r="AFF465" s="28"/>
      <c r="AFG465" s="28"/>
      <c r="AFH465" s="28"/>
      <c r="AFI465" s="28"/>
      <c r="AFJ465" s="28"/>
      <c r="AFK465" s="28"/>
      <c r="AFL465" s="28"/>
      <c r="AFM465" s="28"/>
      <c r="AFN465" s="28"/>
      <c r="AFO465" s="28"/>
      <c r="AFP465" s="28"/>
      <c r="AFQ465" s="28"/>
      <c r="AFR465" s="28"/>
      <c r="AFS465" s="28"/>
      <c r="AFT465" s="28"/>
      <c r="AFU465" s="28"/>
      <c r="AFV465" s="28"/>
      <c r="AFW465" s="28"/>
      <c r="AFX465" s="28"/>
      <c r="AFY465" s="28"/>
      <c r="AFZ465" s="28"/>
      <c r="AGA465" s="28"/>
      <c r="AGB465" s="28"/>
      <c r="AGC465" s="28"/>
      <c r="AGD465" s="28"/>
      <c r="AGE465" s="28"/>
      <c r="AGF465" s="28"/>
      <c r="AGG465" s="28"/>
      <c r="AGH465" s="28"/>
      <c r="AGI465" s="28"/>
      <c r="AGJ465" s="28"/>
      <c r="AGK465" s="28"/>
      <c r="AGL465" s="28"/>
      <c r="AGM465" s="28"/>
      <c r="AGN465" s="28"/>
      <c r="AGO465" s="28"/>
      <c r="AGP465" s="28"/>
      <c r="AGQ465" s="28"/>
      <c r="AGR465" s="28"/>
    </row>
    <row r="466" spans="38:876" ht="14.45" customHeight="1" x14ac:dyDescent="0.2"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  <c r="HF466" s="28"/>
      <c r="HG466" s="28"/>
      <c r="HH466" s="28"/>
      <c r="HI466" s="28"/>
      <c r="HJ466" s="28"/>
      <c r="HK466" s="28"/>
      <c r="HL466" s="28"/>
      <c r="HM466" s="28"/>
      <c r="HN466" s="28"/>
      <c r="HO466" s="28"/>
      <c r="HP466" s="28"/>
      <c r="HQ466" s="28"/>
      <c r="HR466" s="28"/>
      <c r="HS466" s="28"/>
      <c r="HT466" s="28"/>
      <c r="HU466" s="28"/>
      <c r="HV466" s="28"/>
      <c r="HW466" s="28"/>
      <c r="HX466" s="28"/>
      <c r="HY466" s="28"/>
      <c r="HZ466" s="28"/>
      <c r="IA466" s="28"/>
      <c r="IB466" s="28"/>
      <c r="IC466" s="28"/>
      <c r="ID466" s="28"/>
      <c r="IE466" s="28"/>
      <c r="IF466" s="28"/>
      <c r="IG466" s="28"/>
      <c r="IH466" s="28"/>
      <c r="II466" s="28"/>
      <c r="IJ466" s="28"/>
      <c r="IK466" s="28"/>
      <c r="IL466" s="28"/>
      <c r="IM466" s="28"/>
      <c r="IN466" s="28"/>
      <c r="IO466" s="28"/>
      <c r="IP466" s="28"/>
      <c r="IQ466" s="28"/>
      <c r="IR466" s="28"/>
      <c r="IS466" s="28"/>
      <c r="IT466" s="28"/>
      <c r="IU466" s="28"/>
      <c r="IV466" s="28"/>
      <c r="IW466" s="28"/>
      <c r="IX466" s="28"/>
      <c r="IY466" s="28"/>
      <c r="IZ466" s="28"/>
      <c r="JA466" s="28"/>
      <c r="JB466" s="28"/>
      <c r="JC466" s="28"/>
      <c r="JD466" s="28"/>
      <c r="JE466" s="28"/>
      <c r="JF466" s="28"/>
      <c r="JG466" s="28"/>
      <c r="JH466" s="28"/>
      <c r="JI466" s="28"/>
      <c r="JJ466" s="28"/>
      <c r="JK466" s="28"/>
      <c r="JL466" s="28"/>
      <c r="JM466" s="28"/>
      <c r="JN466" s="28"/>
      <c r="JO466" s="28"/>
      <c r="JP466" s="28"/>
      <c r="JQ466" s="28"/>
      <c r="JR466" s="28"/>
      <c r="JS466" s="28"/>
      <c r="JT466" s="28"/>
      <c r="JU466" s="28"/>
      <c r="JV466" s="28"/>
      <c r="JW466" s="28"/>
      <c r="JX466" s="28"/>
      <c r="JY466" s="28"/>
      <c r="JZ466" s="28"/>
      <c r="KA466" s="28"/>
      <c r="KB466" s="28"/>
      <c r="KC466" s="28"/>
      <c r="KD466" s="28"/>
      <c r="KE466" s="28"/>
      <c r="KF466" s="28"/>
      <c r="KG466" s="28"/>
      <c r="KH466" s="28"/>
      <c r="KI466" s="28"/>
      <c r="KJ466" s="28"/>
      <c r="KK466" s="28"/>
      <c r="KL466" s="28"/>
      <c r="KM466" s="28"/>
      <c r="KN466" s="28"/>
      <c r="KO466" s="28"/>
      <c r="KP466" s="28"/>
      <c r="KQ466" s="28"/>
      <c r="KR466" s="28"/>
      <c r="KS466" s="28"/>
      <c r="KT466" s="28"/>
      <c r="KU466" s="28"/>
      <c r="KV466" s="28"/>
      <c r="KW466" s="28"/>
      <c r="KX466" s="28"/>
      <c r="KY466" s="28"/>
      <c r="KZ466" s="28"/>
      <c r="LA466" s="28"/>
      <c r="LB466" s="28"/>
      <c r="LC466" s="28"/>
      <c r="LD466" s="28"/>
      <c r="LE466" s="28"/>
      <c r="LF466" s="28"/>
      <c r="LG466" s="28"/>
      <c r="LH466" s="28"/>
      <c r="LI466" s="28"/>
      <c r="LJ466" s="28"/>
      <c r="LK466" s="28"/>
      <c r="LL466" s="28"/>
      <c r="LM466" s="28"/>
      <c r="LN466" s="28"/>
      <c r="LO466" s="28"/>
      <c r="LP466" s="28"/>
      <c r="LQ466" s="28"/>
      <c r="LR466" s="28"/>
      <c r="LS466" s="28"/>
      <c r="LT466" s="28"/>
      <c r="LU466" s="28"/>
      <c r="LV466" s="28"/>
      <c r="LW466" s="28"/>
      <c r="LX466" s="28"/>
      <c r="LY466" s="28"/>
      <c r="LZ466" s="28"/>
      <c r="MA466" s="28"/>
      <c r="MB466" s="28"/>
      <c r="MC466" s="28"/>
      <c r="MD466" s="28"/>
      <c r="ME466" s="28"/>
      <c r="MF466" s="28"/>
      <c r="MG466" s="28"/>
      <c r="MH466" s="28"/>
      <c r="MI466" s="28"/>
      <c r="MJ466" s="28"/>
      <c r="MK466" s="28"/>
      <c r="ML466" s="28"/>
      <c r="MM466" s="28"/>
      <c r="MN466" s="28"/>
      <c r="MO466" s="28"/>
      <c r="MP466" s="28"/>
      <c r="MQ466" s="28"/>
      <c r="MR466" s="28"/>
      <c r="MS466" s="28"/>
      <c r="MT466" s="28"/>
      <c r="MU466" s="28"/>
      <c r="MV466" s="28"/>
      <c r="MW466" s="28"/>
      <c r="MX466" s="28"/>
      <c r="MY466" s="28"/>
      <c r="MZ466" s="28"/>
      <c r="NA466" s="28"/>
      <c r="NB466" s="28"/>
      <c r="NC466" s="28"/>
      <c r="ND466" s="28"/>
      <c r="NE466" s="28"/>
      <c r="NF466" s="28"/>
      <c r="NG466" s="28"/>
      <c r="NH466" s="28"/>
      <c r="NI466" s="28"/>
      <c r="NJ466" s="28"/>
      <c r="NK466" s="28"/>
      <c r="NL466" s="28"/>
      <c r="NM466" s="28"/>
      <c r="NN466" s="28"/>
      <c r="NO466" s="28"/>
      <c r="NP466" s="28"/>
      <c r="NQ466" s="28"/>
      <c r="NR466" s="28"/>
      <c r="NS466" s="28"/>
      <c r="NT466" s="28"/>
      <c r="NU466" s="28"/>
      <c r="NV466" s="28"/>
      <c r="NW466" s="28"/>
      <c r="NX466" s="28"/>
      <c r="NY466" s="28"/>
      <c r="NZ466" s="28"/>
      <c r="OA466" s="28"/>
      <c r="OB466" s="28"/>
      <c r="OC466" s="28"/>
      <c r="OD466" s="28"/>
      <c r="OE466" s="28"/>
      <c r="OF466" s="28"/>
      <c r="OG466" s="28"/>
      <c r="OH466" s="28"/>
      <c r="OI466" s="28"/>
      <c r="OJ466" s="28"/>
      <c r="OK466" s="28"/>
      <c r="OL466" s="28"/>
      <c r="OM466" s="28"/>
      <c r="ON466" s="28"/>
      <c r="OO466" s="28"/>
      <c r="OP466" s="28"/>
      <c r="OQ466" s="28"/>
      <c r="OR466" s="28"/>
      <c r="OS466" s="28"/>
      <c r="OT466" s="28"/>
      <c r="OU466" s="28"/>
      <c r="OV466" s="28"/>
      <c r="OW466" s="28"/>
      <c r="OX466" s="28"/>
      <c r="OY466" s="28"/>
      <c r="OZ466" s="28"/>
      <c r="PA466" s="28"/>
      <c r="PB466" s="28"/>
      <c r="PC466" s="28"/>
      <c r="PD466" s="28"/>
      <c r="PE466" s="28"/>
      <c r="PF466" s="28"/>
      <c r="PG466" s="28"/>
      <c r="PH466" s="28"/>
      <c r="PI466" s="28"/>
      <c r="PJ466" s="28"/>
      <c r="PK466" s="28"/>
      <c r="PL466" s="28"/>
      <c r="PM466" s="28"/>
      <c r="PN466" s="28"/>
      <c r="PO466" s="28"/>
      <c r="PP466" s="28"/>
      <c r="PQ466" s="28"/>
      <c r="PR466" s="28"/>
      <c r="PS466" s="28"/>
      <c r="PT466" s="28"/>
      <c r="PU466" s="28"/>
      <c r="PV466" s="28"/>
      <c r="PW466" s="28"/>
      <c r="PX466" s="28"/>
      <c r="PY466" s="28"/>
      <c r="PZ466" s="28"/>
      <c r="QA466" s="28"/>
      <c r="QB466" s="28"/>
      <c r="QC466" s="28"/>
      <c r="QD466" s="28"/>
      <c r="QE466" s="28"/>
      <c r="QF466" s="28"/>
      <c r="QG466" s="28"/>
      <c r="QH466" s="28"/>
      <c r="QI466" s="28"/>
      <c r="QJ466" s="28"/>
      <c r="QK466" s="28"/>
      <c r="QL466" s="28"/>
      <c r="QM466" s="28"/>
      <c r="QN466" s="28"/>
      <c r="QO466" s="28"/>
      <c r="QP466" s="28"/>
      <c r="QQ466" s="28"/>
      <c r="QR466" s="28"/>
      <c r="QS466" s="28"/>
      <c r="QT466" s="28"/>
      <c r="QU466" s="28"/>
      <c r="QV466" s="28"/>
      <c r="QW466" s="28"/>
      <c r="QX466" s="28"/>
      <c r="QY466" s="28"/>
      <c r="QZ466" s="28"/>
      <c r="RA466" s="28"/>
      <c r="RB466" s="28"/>
      <c r="RC466" s="28"/>
      <c r="RD466" s="28"/>
      <c r="RE466" s="28"/>
      <c r="RF466" s="28"/>
      <c r="RG466" s="28"/>
      <c r="RH466" s="28"/>
      <c r="RI466" s="28"/>
      <c r="RJ466" s="28"/>
      <c r="RK466" s="28"/>
      <c r="RL466" s="28"/>
      <c r="RM466" s="28"/>
      <c r="RN466" s="28"/>
      <c r="RO466" s="28"/>
      <c r="RP466" s="28"/>
      <c r="RQ466" s="28"/>
      <c r="RR466" s="28"/>
      <c r="RS466" s="28"/>
      <c r="RT466" s="28"/>
      <c r="RU466" s="28"/>
      <c r="RV466" s="28"/>
      <c r="RW466" s="28"/>
      <c r="RX466" s="28"/>
      <c r="RY466" s="28"/>
      <c r="RZ466" s="28"/>
      <c r="SA466" s="28"/>
      <c r="SB466" s="28"/>
      <c r="SC466" s="28"/>
      <c r="SD466" s="28"/>
      <c r="SE466" s="28"/>
      <c r="SF466" s="28"/>
      <c r="SG466" s="28"/>
      <c r="SH466" s="28"/>
      <c r="SI466" s="28"/>
      <c r="SJ466" s="28"/>
      <c r="SK466" s="28"/>
      <c r="SL466" s="28"/>
      <c r="SM466" s="28"/>
      <c r="SN466" s="28"/>
      <c r="SO466" s="28"/>
      <c r="SP466" s="28"/>
      <c r="SQ466" s="28"/>
      <c r="SR466" s="28"/>
      <c r="SS466" s="28"/>
      <c r="ST466" s="28"/>
      <c r="SU466" s="28"/>
      <c r="SV466" s="28"/>
      <c r="SW466" s="28"/>
      <c r="SX466" s="28"/>
      <c r="SY466" s="28"/>
      <c r="SZ466" s="28"/>
      <c r="TA466" s="28"/>
      <c r="TB466" s="28"/>
      <c r="TC466" s="28"/>
      <c r="TD466" s="28"/>
      <c r="TE466" s="28"/>
      <c r="TF466" s="28"/>
      <c r="TG466" s="28"/>
      <c r="TH466" s="28"/>
      <c r="TI466" s="28"/>
      <c r="TJ466" s="28"/>
      <c r="TK466" s="28"/>
      <c r="TL466" s="28"/>
      <c r="TM466" s="28"/>
      <c r="TN466" s="28"/>
      <c r="TO466" s="28"/>
      <c r="TP466" s="28"/>
      <c r="TQ466" s="28"/>
      <c r="TR466" s="28"/>
      <c r="TS466" s="28"/>
      <c r="TT466" s="28"/>
      <c r="TU466" s="28"/>
      <c r="TV466" s="28"/>
      <c r="TW466" s="28"/>
      <c r="TX466" s="28"/>
      <c r="TY466" s="28"/>
      <c r="TZ466" s="28"/>
      <c r="UA466" s="28"/>
      <c r="UB466" s="28"/>
      <c r="UC466" s="28"/>
      <c r="UD466" s="28"/>
      <c r="UE466" s="28"/>
      <c r="UF466" s="28"/>
      <c r="UG466" s="28"/>
      <c r="UH466" s="28"/>
      <c r="UI466" s="28"/>
      <c r="UJ466" s="28"/>
      <c r="UK466" s="28"/>
      <c r="UL466" s="28"/>
      <c r="UM466" s="28"/>
      <c r="UN466" s="28"/>
      <c r="UO466" s="28"/>
      <c r="UP466" s="28"/>
      <c r="UQ466" s="28"/>
      <c r="UR466" s="28"/>
      <c r="US466" s="28"/>
      <c r="UT466" s="28"/>
      <c r="UU466" s="28"/>
      <c r="UV466" s="28"/>
      <c r="UW466" s="28"/>
      <c r="UX466" s="28"/>
      <c r="UY466" s="28"/>
      <c r="UZ466" s="28"/>
      <c r="VA466" s="28"/>
      <c r="VB466" s="28"/>
      <c r="VC466" s="28"/>
      <c r="VD466" s="28"/>
      <c r="VE466" s="28"/>
      <c r="VF466" s="28"/>
      <c r="VG466" s="28"/>
      <c r="VH466" s="28"/>
      <c r="VI466" s="28"/>
      <c r="VJ466" s="28"/>
      <c r="VK466" s="28"/>
      <c r="VL466" s="28"/>
      <c r="VM466" s="28"/>
      <c r="VN466" s="28"/>
      <c r="VO466" s="28"/>
      <c r="VP466" s="28"/>
      <c r="VQ466" s="28"/>
      <c r="VR466" s="28"/>
      <c r="VS466" s="28"/>
      <c r="VT466" s="28"/>
      <c r="VU466" s="28"/>
      <c r="VV466" s="28"/>
      <c r="VW466" s="28"/>
      <c r="VX466" s="28"/>
      <c r="VY466" s="28"/>
      <c r="VZ466" s="28"/>
      <c r="WA466" s="28"/>
      <c r="WB466" s="28"/>
      <c r="WC466" s="28"/>
      <c r="WD466" s="28"/>
      <c r="WE466" s="28"/>
      <c r="WF466" s="28"/>
      <c r="WG466" s="28"/>
      <c r="WH466" s="28"/>
      <c r="WI466" s="28"/>
      <c r="WJ466" s="28"/>
      <c r="WK466" s="28"/>
      <c r="WL466" s="28"/>
      <c r="WM466" s="28"/>
      <c r="WN466" s="28"/>
      <c r="WO466" s="28"/>
      <c r="WP466" s="28"/>
      <c r="WQ466" s="28"/>
      <c r="WR466" s="28"/>
      <c r="WS466" s="28"/>
      <c r="WT466" s="28"/>
      <c r="WU466" s="28"/>
      <c r="WV466" s="28"/>
      <c r="WW466" s="28"/>
      <c r="WX466" s="28"/>
      <c r="WY466" s="28"/>
      <c r="WZ466" s="28"/>
      <c r="XA466" s="28"/>
      <c r="XB466" s="28"/>
      <c r="XC466" s="28"/>
      <c r="XD466" s="28"/>
      <c r="XE466" s="28"/>
      <c r="XF466" s="28"/>
      <c r="XG466" s="28"/>
      <c r="XH466" s="28"/>
      <c r="XI466" s="28"/>
      <c r="XJ466" s="28"/>
      <c r="XK466" s="28"/>
      <c r="XL466" s="28"/>
      <c r="XM466" s="28"/>
      <c r="XN466" s="28"/>
      <c r="XO466" s="28"/>
      <c r="XP466" s="28"/>
      <c r="XQ466" s="28"/>
      <c r="XR466" s="28"/>
      <c r="XS466" s="28"/>
      <c r="XT466" s="28"/>
      <c r="XU466" s="28"/>
      <c r="XV466" s="28"/>
      <c r="XW466" s="28"/>
      <c r="XX466" s="28"/>
      <c r="XY466" s="28"/>
      <c r="XZ466" s="28"/>
      <c r="YA466" s="28"/>
      <c r="YB466" s="28"/>
      <c r="YC466" s="28"/>
      <c r="YD466" s="28"/>
      <c r="YE466" s="28"/>
      <c r="YF466" s="28"/>
      <c r="YG466" s="28"/>
      <c r="YH466" s="28"/>
      <c r="YI466" s="28"/>
      <c r="YJ466" s="28"/>
      <c r="YK466" s="28"/>
      <c r="YL466" s="28"/>
      <c r="YM466" s="28"/>
      <c r="YN466" s="28"/>
      <c r="YO466" s="28"/>
      <c r="YP466" s="28"/>
      <c r="YQ466" s="28"/>
      <c r="YR466" s="28"/>
      <c r="YS466" s="28"/>
      <c r="YT466" s="28"/>
      <c r="YU466" s="28"/>
      <c r="YV466" s="28"/>
      <c r="YW466" s="28"/>
      <c r="YX466" s="28"/>
      <c r="YY466" s="28"/>
      <c r="YZ466" s="28"/>
      <c r="ZA466" s="28"/>
      <c r="ZB466" s="28"/>
      <c r="ZC466" s="28"/>
      <c r="ZD466" s="28"/>
      <c r="ZE466" s="28"/>
      <c r="ZF466" s="28"/>
      <c r="ZG466" s="28"/>
      <c r="ZH466" s="28"/>
      <c r="ZI466" s="28"/>
      <c r="ZJ466" s="28"/>
      <c r="ZK466" s="28"/>
      <c r="ZL466" s="28"/>
      <c r="ZM466" s="28"/>
      <c r="ZN466" s="28"/>
      <c r="ZO466" s="28"/>
      <c r="ZP466" s="28"/>
      <c r="ZQ466" s="28"/>
      <c r="ZR466" s="28"/>
      <c r="ZS466" s="28"/>
      <c r="ZT466" s="28"/>
      <c r="ZU466" s="28"/>
      <c r="ZV466" s="28"/>
      <c r="ZW466" s="28"/>
      <c r="ZX466" s="28"/>
      <c r="ZY466" s="28"/>
      <c r="ZZ466" s="28"/>
      <c r="AAA466" s="28"/>
      <c r="AAB466" s="28"/>
      <c r="AAC466" s="28"/>
      <c r="AAD466" s="28"/>
      <c r="AAE466" s="28"/>
      <c r="AAF466" s="28"/>
      <c r="AAG466" s="28"/>
      <c r="AAH466" s="28"/>
      <c r="AAI466" s="28"/>
      <c r="AAJ466" s="28"/>
      <c r="AAK466" s="28"/>
      <c r="AAL466" s="28"/>
      <c r="AAM466" s="28"/>
      <c r="AAN466" s="28"/>
      <c r="AAO466" s="28"/>
      <c r="AAP466" s="28"/>
      <c r="AAQ466" s="28"/>
      <c r="AAR466" s="28"/>
      <c r="AAS466" s="28"/>
      <c r="AAT466" s="28"/>
      <c r="AAU466" s="28"/>
      <c r="AAV466" s="28"/>
      <c r="AAW466" s="28"/>
      <c r="AAX466" s="28"/>
      <c r="AAY466" s="28"/>
      <c r="AAZ466" s="28"/>
      <c r="ABA466" s="28"/>
      <c r="ABB466" s="28"/>
      <c r="ABC466" s="28"/>
      <c r="ABD466" s="28"/>
      <c r="ABE466" s="28"/>
      <c r="ABF466" s="28"/>
      <c r="ABG466" s="28"/>
      <c r="ABH466" s="28"/>
      <c r="ABI466" s="28"/>
      <c r="ABJ466" s="28"/>
      <c r="ABK466" s="28"/>
      <c r="ABL466" s="28"/>
      <c r="ABM466" s="28"/>
      <c r="ABN466" s="28"/>
      <c r="ABO466" s="28"/>
      <c r="ABP466" s="28"/>
      <c r="ABQ466" s="28"/>
      <c r="ABR466" s="28"/>
      <c r="ABS466" s="28"/>
      <c r="ABT466" s="28"/>
      <c r="ABU466" s="28"/>
      <c r="ABV466" s="28"/>
      <c r="ABW466" s="28"/>
      <c r="ABX466" s="28"/>
      <c r="ABY466" s="28"/>
      <c r="ABZ466" s="28"/>
      <c r="ACA466" s="28"/>
      <c r="ACB466" s="28"/>
      <c r="ACC466" s="28"/>
      <c r="ACD466" s="28"/>
      <c r="ACE466" s="28"/>
      <c r="ACF466" s="28"/>
      <c r="ACG466" s="28"/>
      <c r="ACH466" s="28"/>
      <c r="ACI466" s="28"/>
      <c r="ACJ466" s="28"/>
      <c r="ACK466" s="28"/>
      <c r="ACL466" s="28"/>
      <c r="ACM466" s="28"/>
      <c r="ACN466" s="28"/>
      <c r="ACO466" s="28"/>
      <c r="ACP466" s="28"/>
      <c r="ACQ466" s="28"/>
      <c r="ACR466" s="28"/>
      <c r="ACS466" s="28"/>
      <c r="ACT466" s="28"/>
      <c r="ACU466" s="28"/>
      <c r="ACV466" s="28"/>
      <c r="ACW466" s="28"/>
      <c r="ACX466" s="28"/>
      <c r="ACY466" s="28"/>
      <c r="ACZ466" s="28"/>
      <c r="ADA466" s="28"/>
      <c r="ADB466" s="28"/>
      <c r="ADC466" s="28"/>
      <c r="ADD466" s="28"/>
      <c r="ADE466" s="28"/>
      <c r="ADF466" s="28"/>
      <c r="ADG466" s="28"/>
      <c r="ADH466" s="28"/>
      <c r="ADI466" s="28"/>
      <c r="ADJ466" s="28"/>
      <c r="ADK466" s="28"/>
      <c r="ADL466" s="28"/>
      <c r="ADM466" s="28"/>
      <c r="ADN466" s="28"/>
      <c r="ADO466" s="28"/>
      <c r="ADP466" s="28"/>
      <c r="ADQ466" s="28"/>
      <c r="ADR466" s="28"/>
      <c r="ADS466" s="28"/>
      <c r="ADT466" s="28"/>
      <c r="ADU466" s="28"/>
      <c r="ADV466" s="28"/>
      <c r="ADW466" s="28"/>
      <c r="ADX466" s="28"/>
      <c r="ADY466" s="28"/>
      <c r="ADZ466" s="28"/>
      <c r="AEA466" s="28"/>
      <c r="AEB466" s="28"/>
      <c r="AEC466" s="28"/>
      <c r="AED466" s="28"/>
      <c r="AEE466" s="28"/>
      <c r="AEF466" s="28"/>
      <c r="AEG466" s="28"/>
      <c r="AEH466" s="28"/>
      <c r="AEI466" s="28"/>
      <c r="AEJ466" s="28"/>
      <c r="AEK466" s="28"/>
      <c r="AEL466" s="28"/>
      <c r="AEM466" s="28"/>
      <c r="AEN466" s="28"/>
      <c r="AEO466" s="28"/>
      <c r="AEP466" s="28"/>
      <c r="AEQ466" s="28"/>
      <c r="AER466" s="28"/>
      <c r="AES466" s="28"/>
      <c r="AET466" s="28"/>
      <c r="AEU466" s="28"/>
      <c r="AEV466" s="28"/>
      <c r="AEW466" s="28"/>
      <c r="AEX466" s="28"/>
      <c r="AEY466" s="28"/>
      <c r="AEZ466" s="28"/>
      <c r="AFA466" s="28"/>
      <c r="AFB466" s="28"/>
      <c r="AFC466" s="28"/>
      <c r="AFD466" s="28"/>
      <c r="AFE466" s="28"/>
      <c r="AFF466" s="28"/>
      <c r="AFG466" s="28"/>
      <c r="AFH466" s="28"/>
      <c r="AFI466" s="28"/>
      <c r="AFJ466" s="28"/>
      <c r="AFK466" s="28"/>
      <c r="AFL466" s="28"/>
      <c r="AFM466" s="28"/>
      <c r="AFN466" s="28"/>
      <c r="AFO466" s="28"/>
      <c r="AFP466" s="28"/>
      <c r="AFQ466" s="28"/>
      <c r="AFR466" s="28"/>
      <c r="AFS466" s="28"/>
      <c r="AFT466" s="28"/>
      <c r="AFU466" s="28"/>
      <c r="AFV466" s="28"/>
      <c r="AFW466" s="28"/>
      <c r="AFX466" s="28"/>
      <c r="AFY466" s="28"/>
      <c r="AFZ466" s="28"/>
      <c r="AGA466" s="28"/>
      <c r="AGB466" s="28"/>
      <c r="AGC466" s="28"/>
      <c r="AGD466" s="28"/>
      <c r="AGE466" s="28"/>
      <c r="AGF466" s="28"/>
      <c r="AGG466" s="28"/>
      <c r="AGH466" s="28"/>
      <c r="AGI466" s="28"/>
      <c r="AGJ466" s="28"/>
      <c r="AGK466" s="28"/>
      <c r="AGL466" s="28"/>
      <c r="AGM466" s="28"/>
      <c r="AGN466" s="28"/>
      <c r="AGO466" s="28"/>
      <c r="AGP466" s="28"/>
      <c r="AGQ466" s="28"/>
      <c r="AGR466" s="28"/>
    </row>
    <row r="467" spans="38:876" ht="14.45" customHeight="1" x14ac:dyDescent="0.2"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  <c r="HF467" s="28"/>
      <c r="HG467" s="28"/>
      <c r="HH467" s="28"/>
      <c r="HI467" s="28"/>
      <c r="HJ467" s="28"/>
      <c r="HK467" s="28"/>
      <c r="HL467" s="28"/>
      <c r="HM467" s="28"/>
      <c r="HN467" s="28"/>
      <c r="HO467" s="28"/>
      <c r="HP467" s="28"/>
      <c r="HQ467" s="28"/>
      <c r="HR467" s="28"/>
      <c r="HS467" s="28"/>
      <c r="HT467" s="28"/>
      <c r="HU467" s="28"/>
      <c r="HV467" s="28"/>
      <c r="HW467" s="28"/>
      <c r="HX467" s="28"/>
      <c r="HY467" s="28"/>
      <c r="HZ467" s="28"/>
      <c r="IA467" s="28"/>
      <c r="IB467" s="28"/>
      <c r="IC467" s="28"/>
      <c r="ID467" s="28"/>
      <c r="IE467" s="28"/>
      <c r="IF467" s="28"/>
      <c r="IG467" s="28"/>
      <c r="IH467" s="28"/>
      <c r="II467" s="28"/>
      <c r="IJ467" s="28"/>
      <c r="IK467" s="28"/>
      <c r="IL467" s="28"/>
      <c r="IM467" s="28"/>
      <c r="IN467" s="28"/>
      <c r="IO467" s="28"/>
      <c r="IP467" s="28"/>
      <c r="IQ467" s="28"/>
      <c r="IR467" s="28"/>
      <c r="IS467" s="28"/>
      <c r="IT467" s="28"/>
      <c r="IU467" s="28"/>
      <c r="IV467" s="28"/>
      <c r="IW467" s="28"/>
      <c r="IX467" s="28"/>
      <c r="IY467" s="28"/>
      <c r="IZ467" s="28"/>
      <c r="JA467" s="28"/>
      <c r="JB467" s="28"/>
      <c r="JC467" s="28"/>
      <c r="JD467" s="28"/>
      <c r="JE467" s="28"/>
      <c r="JF467" s="28"/>
      <c r="JG467" s="28"/>
      <c r="JH467" s="28"/>
      <c r="JI467" s="28"/>
      <c r="JJ467" s="28"/>
      <c r="JK467" s="28"/>
      <c r="JL467" s="28"/>
      <c r="JM467" s="28"/>
      <c r="JN467" s="28"/>
      <c r="JO467" s="28"/>
      <c r="JP467" s="28"/>
      <c r="JQ467" s="28"/>
      <c r="JR467" s="28"/>
      <c r="JS467" s="28"/>
      <c r="JT467" s="28"/>
      <c r="JU467" s="28"/>
      <c r="JV467" s="28"/>
      <c r="JW467" s="28"/>
      <c r="JX467" s="28"/>
      <c r="JY467" s="28"/>
      <c r="JZ467" s="28"/>
      <c r="KA467" s="28"/>
      <c r="KB467" s="28"/>
      <c r="KC467" s="28"/>
      <c r="KD467" s="28"/>
      <c r="KE467" s="28"/>
      <c r="KF467" s="28"/>
      <c r="KG467" s="28"/>
      <c r="KH467" s="28"/>
      <c r="KI467" s="28"/>
      <c r="KJ467" s="28"/>
      <c r="KK467" s="28"/>
      <c r="KL467" s="28"/>
      <c r="KM467" s="28"/>
      <c r="KN467" s="28"/>
      <c r="KO467" s="28"/>
      <c r="KP467" s="28"/>
      <c r="KQ467" s="28"/>
      <c r="KR467" s="28"/>
      <c r="KS467" s="28"/>
      <c r="KT467" s="28"/>
      <c r="KU467" s="28"/>
      <c r="KV467" s="28"/>
      <c r="KW467" s="28"/>
      <c r="KX467" s="28"/>
      <c r="KY467" s="28"/>
      <c r="KZ467" s="28"/>
      <c r="LA467" s="28"/>
      <c r="LB467" s="28"/>
      <c r="LC467" s="28"/>
      <c r="LD467" s="28"/>
      <c r="LE467" s="28"/>
      <c r="LF467" s="28"/>
      <c r="LG467" s="28"/>
      <c r="LH467" s="28"/>
      <c r="LI467" s="28"/>
      <c r="LJ467" s="28"/>
      <c r="LK467" s="28"/>
      <c r="LL467" s="28"/>
      <c r="LM467" s="28"/>
      <c r="LN467" s="28"/>
      <c r="LO467" s="28"/>
      <c r="LP467" s="28"/>
      <c r="LQ467" s="28"/>
      <c r="LR467" s="28"/>
      <c r="LS467" s="28"/>
      <c r="LT467" s="28"/>
      <c r="LU467" s="28"/>
      <c r="LV467" s="28"/>
      <c r="LW467" s="28"/>
      <c r="LX467" s="28"/>
      <c r="LY467" s="28"/>
      <c r="LZ467" s="28"/>
      <c r="MA467" s="28"/>
      <c r="MB467" s="28"/>
      <c r="MC467" s="28"/>
      <c r="MD467" s="28"/>
      <c r="ME467" s="28"/>
      <c r="MF467" s="28"/>
      <c r="MG467" s="28"/>
      <c r="MH467" s="28"/>
      <c r="MI467" s="28"/>
      <c r="MJ467" s="28"/>
      <c r="MK467" s="28"/>
      <c r="ML467" s="28"/>
      <c r="MM467" s="28"/>
      <c r="MN467" s="28"/>
      <c r="MO467" s="28"/>
      <c r="MP467" s="28"/>
      <c r="MQ467" s="28"/>
      <c r="MR467" s="28"/>
      <c r="MS467" s="28"/>
      <c r="MT467" s="28"/>
      <c r="MU467" s="28"/>
      <c r="MV467" s="28"/>
      <c r="MW467" s="28"/>
      <c r="MX467" s="28"/>
      <c r="MY467" s="28"/>
      <c r="MZ467" s="28"/>
      <c r="NA467" s="28"/>
      <c r="NB467" s="28"/>
      <c r="NC467" s="28"/>
      <c r="ND467" s="28"/>
      <c r="NE467" s="28"/>
      <c r="NF467" s="28"/>
      <c r="NG467" s="28"/>
      <c r="NH467" s="28"/>
      <c r="NI467" s="28"/>
      <c r="NJ467" s="28"/>
      <c r="NK467" s="28"/>
      <c r="NL467" s="28"/>
      <c r="NM467" s="28"/>
      <c r="NN467" s="28"/>
      <c r="NO467" s="28"/>
      <c r="NP467" s="28"/>
      <c r="NQ467" s="28"/>
      <c r="NR467" s="28"/>
      <c r="NS467" s="28"/>
      <c r="NT467" s="28"/>
      <c r="NU467" s="28"/>
      <c r="NV467" s="28"/>
      <c r="NW467" s="28"/>
      <c r="NX467" s="28"/>
      <c r="NY467" s="28"/>
      <c r="NZ467" s="28"/>
      <c r="OA467" s="28"/>
      <c r="OB467" s="28"/>
      <c r="OC467" s="28"/>
      <c r="OD467" s="28"/>
      <c r="OE467" s="28"/>
      <c r="OF467" s="28"/>
      <c r="OG467" s="28"/>
      <c r="OH467" s="28"/>
      <c r="OI467" s="28"/>
      <c r="OJ467" s="28"/>
      <c r="OK467" s="28"/>
      <c r="OL467" s="28"/>
      <c r="OM467" s="28"/>
      <c r="ON467" s="28"/>
      <c r="OO467" s="28"/>
      <c r="OP467" s="28"/>
      <c r="OQ467" s="28"/>
      <c r="OR467" s="28"/>
      <c r="OS467" s="28"/>
      <c r="OT467" s="28"/>
      <c r="OU467" s="28"/>
      <c r="OV467" s="28"/>
      <c r="OW467" s="28"/>
      <c r="OX467" s="28"/>
      <c r="OY467" s="28"/>
      <c r="OZ467" s="28"/>
      <c r="PA467" s="28"/>
      <c r="PB467" s="28"/>
      <c r="PC467" s="28"/>
      <c r="PD467" s="28"/>
      <c r="PE467" s="28"/>
      <c r="PF467" s="28"/>
      <c r="PG467" s="28"/>
      <c r="PH467" s="28"/>
      <c r="PI467" s="28"/>
      <c r="PJ467" s="28"/>
      <c r="PK467" s="28"/>
      <c r="PL467" s="28"/>
      <c r="PM467" s="28"/>
      <c r="PN467" s="28"/>
      <c r="PO467" s="28"/>
      <c r="PP467" s="28"/>
      <c r="PQ467" s="28"/>
      <c r="PR467" s="28"/>
      <c r="PS467" s="28"/>
      <c r="PT467" s="28"/>
      <c r="PU467" s="28"/>
      <c r="PV467" s="28"/>
      <c r="PW467" s="28"/>
      <c r="PX467" s="28"/>
      <c r="PY467" s="28"/>
      <c r="PZ467" s="28"/>
      <c r="QA467" s="28"/>
      <c r="QB467" s="28"/>
      <c r="QC467" s="28"/>
      <c r="QD467" s="28"/>
      <c r="QE467" s="28"/>
      <c r="QF467" s="28"/>
      <c r="QG467" s="28"/>
      <c r="QH467" s="28"/>
      <c r="QI467" s="28"/>
      <c r="QJ467" s="28"/>
      <c r="QK467" s="28"/>
      <c r="QL467" s="28"/>
      <c r="QM467" s="28"/>
      <c r="QN467" s="28"/>
      <c r="QO467" s="28"/>
      <c r="QP467" s="28"/>
      <c r="QQ467" s="28"/>
      <c r="QR467" s="28"/>
      <c r="QS467" s="28"/>
      <c r="QT467" s="28"/>
      <c r="QU467" s="28"/>
      <c r="QV467" s="28"/>
      <c r="QW467" s="28"/>
      <c r="QX467" s="28"/>
      <c r="QY467" s="28"/>
      <c r="QZ467" s="28"/>
      <c r="RA467" s="28"/>
      <c r="RB467" s="28"/>
      <c r="RC467" s="28"/>
      <c r="RD467" s="28"/>
      <c r="RE467" s="28"/>
      <c r="RF467" s="28"/>
      <c r="RG467" s="28"/>
      <c r="RH467" s="28"/>
      <c r="RI467" s="28"/>
      <c r="RJ467" s="28"/>
      <c r="RK467" s="28"/>
      <c r="RL467" s="28"/>
      <c r="RM467" s="28"/>
      <c r="RN467" s="28"/>
      <c r="RO467" s="28"/>
      <c r="RP467" s="28"/>
      <c r="RQ467" s="28"/>
      <c r="RR467" s="28"/>
      <c r="RS467" s="28"/>
      <c r="RT467" s="28"/>
      <c r="RU467" s="28"/>
      <c r="RV467" s="28"/>
      <c r="RW467" s="28"/>
      <c r="RX467" s="28"/>
      <c r="RY467" s="28"/>
      <c r="RZ467" s="28"/>
      <c r="SA467" s="28"/>
      <c r="SB467" s="28"/>
      <c r="SC467" s="28"/>
      <c r="SD467" s="28"/>
      <c r="SE467" s="28"/>
      <c r="SF467" s="28"/>
      <c r="SG467" s="28"/>
      <c r="SH467" s="28"/>
      <c r="SI467" s="28"/>
      <c r="SJ467" s="28"/>
      <c r="SK467" s="28"/>
      <c r="SL467" s="28"/>
      <c r="SM467" s="28"/>
      <c r="SN467" s="28"/>
      <c r="SO467" s="28"/>
      <c r="SP467" s="28"/>
      <c r="SQ467" s="28"/>
      <c r="SR467" s="28"/>
      <c r="SS467" s="28"/>
      <c r="ST467" s="28"/>
      <c r="SU467" s="28"/>
      <c r="SV467" s="28"/>
      <c r="SW467" s="28"/>
      <c r="SX467" s="28"/>
      <c r="SY467" s="28"/>
      <c r="SZ467" s="28"/>
      <c r="TA467" s="28"/>
      <c r="TB467" s="28"/>
      <c r="TC467" s="28"/>
      <c r="TD467" s="28"/>
      <c r="TE467" s="28"/>
      <c r="TF467" s="28"/>
      <c r="TG467" s="28"/>
      <c r="TH467" s="28"/>
      <c r="TI467" s="28"/>
      <c r="TJ467" s="28"/>
      <c r="TK467" s="28"/>
      <c r="TL467" s="28"/>
      <c r="TM467" s="28"/>
      <c r="TN467" s="28"/>
      <c r="TO467" s="28"/>
      <c r="TP467" s="28"/>
      <c r="TQ467" s="28"/>
      <c r="TR467" s="28"/>
      <c r="TS467" s="28"/>
      <c r="TT467" s="28"/>
      <c r="TU467" s="28"/>
      <c r="TV467" s="28"/>
      <c r="TW467" s="28"/>
      <c r="TX467" s="28"/>
      <c r="TY467" s="28"/>
      <c r="TZ467" s="28"/>
      <c r="UA467" s="28"/>
      <c r="UB467" s="28"/>
      <c r="UC467" s="28"/>
      <c r="UD467" s="28"/>
      <c r="UE467" s="28"/>
      <c r="UF467" s="28"/>
      <c r="UG467" s="28"/>
      <c r="UH467" s="28"/>
      <c r="UI467" s="28"/>
      <c r="UJ467" s="28"/>
      <c r="UK467" s="28"/>
      <c r="UL467" s="28"/>
      <c r="UM467" s="28"/>
      <c r="UN467" s="28"/>
      <c r="UO467" s="28"/>
      <c r="UP467" s="28"/>
      <c r="UQ467" s="28"/>
      <c r="UR467" s="28"/>
      <c r="US467" s="28"/>
      <c r="UT467" s="28"/>
      <c r="UU467" s="28"/>
      <c r="UV467" s="28"/>
      <c r="UW467" s="28"/>
      <c r="UX467" s="28"/>
      <c r="UY467" s="28"/>
      <c r="UZ467" s="28"/>
      <c r="VA467" s="28"/>
      <c r="VB467" s="28"/>
      <c r="VC467" s="28"/>
      <c r="VD467" s="28"/>
      <c r="VE467" s="28"/>
      <c r="VF467" s="28"/>
      <c r="VG467" s="28"/>
      <c r="VH467" s="28"/>
      <c r="VI467" s="28"/>
      <c r="VJ467" s="28"/>
      <c r="VK467" s="28"/>
      <c r="VL467" s="28"/>
      <c r="VM467" s="28"/>
      <c r="VN467" s="28"/>
      <c r="VO467" s="28"/>
      <c r="VP467" s="28"/>
      <c r="VQ467" s="28"/>
      <c r="VR467" s="28"/>
      <c r="VS467" s="28"/>
      <c r="VT467" s="28"/>
      <c r="VU467" s="28"/>
      <c r="VV467" s="28"/>
      <c r="VW467" s="28"/>
      <c r="VX467" s="28"/>
      <c r="VY467" s="28"/>
      <c r="VZ467" s="28"/>
      <c r="WA467" s="28"/>
      <c r="WB467" s="28"/>
      <c r="WC467" s="28"/>
      <c r="WD467" s="28"/>
      <c r="WE467" s="28"/>
      <c r="WF467" s="28"/>
      <c r="WG467" s="28"/>
      <c r="WH467" s="28"/>
      <c r="WI467" s="28"/>
      <c r="WJ467" s="28"/>
      <c r="WK467" s="28"/>
      <c r="WL467" s="28"/>
      <c r="WM467" s="28"/>
      <c r="WN467" s="28"/>
      <c r="WO467" s="28"/>
      <c r="WP467" s="28"/>
      <c r="WQ467" s="28"/>
      <c r="WR467" s="28"/>
      <c r="WS467" s="28"/>
      <c r="WT467" s="28"/>
      <c r="WU467" s="28"/>
      <c r="WV467" s="28"/>
      <c r="WW467" s="28"/>
      <c r="WX467" s="28"/>
      <c r="WY467" s="28"/>
      <c r="WZ467" s="28"/>
      <c r="XA467" s="28"/>
      <c r="XB467" s="28"/>
      <c r="XC467" s="28"/>
      <c r="XD467" s="28"/>
      <c r="XE467" s="28"/>
      <c r="XF467" s="28"/>
      <c r="XG467" s="28"/>
      <c r="XH467" s="28"/>
      <c r="XI467" s="28"/>
      <c r="XJ467" s="28"/>
      <c r="XK467" s="28"/>
      <c r="XL467" s="28"/>
      <c r="XM467" s="28"/>
      <c r="XN467" s="28"/>
      <c r="XO467" s="28"/>
      <c r="XP467" s="28"/>
      <c r="XQ467" s="28"/>
      <c r="XR467" s="28"/>
      <c r="XS467" s="28"/>
      <c r="XT467" s="28"/>
      <c r="XU467" s="28"/>
      <c r="XV467" s="28"/>
      <c r="XW467" s="28"/>
      <c r="XX467" s="28"/>
      <c r="XY467" s="28"/>
      <c r="XZ467" s="28"/>
      <c r="YA467" s="28"/>
      <c r="YB467" s="28"/>
      <c r="YC467" s="28"/>
      <c r="YD467" s="28"/>
      <c r="YE467" s="28"/>
      <c r="YF467" s="28"/>
      <c r="YG467" s="28"/>
      <c r="YH467" s="28"/>
      <c r="YI467" s="28"/>
      <c r="YJ467" s="28"/>
      <c r="YK467" s="28"/>
      <c r="YL467" s="28"/>
      <c r="YM467" s="28"/>
      <c r="YN467" s="28"/>
      <c r="YO467" s="28"/>
      <c r="YP467" s="28"/>
      <c r="YQ467" s="28"/>
      <c r="YR467" s="28"/>
      <c r="YS467" s="28"/>
      <c r="YT467" s="28"/>
      <c r="YU467" s="28"/>
      <c r="YV467" s="28"/>
      <c r="YW467" s="28"/>
      <c r="YX467" s="28"/>
      <c r="YY467" s="28"/>
      <c r="YZ467" s="28"/>
      <c r="ZA467" s="28"/>
      <c r="ZB467" s="28"/>
      <c r="ZC467" s="28"/>
      <c r="ZD467" s="28"/>
      <c r="ZE467" s="28"/>
      <c r="ZF467" s="28"/>
      <c r="ZG467" s="28"/>
      <c r="ZH467" s="28"/>
      <c r="ZI467" s="28"/>
      <c r="ZJ467" s="28"/>
      <c r="ZK467" s="28"/>
      <c r="ZL467" s="28"/>
      <c r="ZM467" s="28"/>
      <c r="ZN467" s="28"/>
      <c r="ZO467" s="28"/>
      <c r="ZP467" s="28"/>
      <c r="ZQ467" s="28"/>
      <c r="ZR467" s="28"/>
      <c r="ZS467" s="28"/>
      <c r="ZT467" s="28"/>
      <c r="ZU467" s="28"/>
      <c r="ZV467" s="28"/>
      <c r="ZW467" s="28"/>
      <c r="ZX467" s="28"/>
      <c r="ZY467" s="28"/>
      <c r="ZZ467" s="28"/>
      <c r="AAA467" s="28"/>
      <c r="AAB467" s="28"/>
      <c r="AAC467" s="28"/>
      <c r="AAD467" s="28"/>
      <c r="AAE467" s="28"/>
      <c r="AAF467" s="28"/>
      <c r="AAG467" s="28"/>
      <c r="AAH467" s="28"/>
      <c r="AAI467" s="28"/>
      <c r="AAJ467" s="28"/>
      <c r="AAK467" s="28"/>
      <c r="AAL467" s="28"/>
      <c r="AAM467" s="28"/>
      <c r="AAN467" s="28"/>
      <c r="AAO467" s="28"/>
      <c r="AAP467" s="28"/>
      <c r="AAQ467" s="28"/>
      <c r="AAR467" s="28"/>
      <c r="AAS467" s="28"/>
      <c r="AAT467" s="28"/>
      <c r="AAU467" s="28"/>
      <c r="AAV467" s="28"/>
      <c r="AAW467" s="28"/>
      <c r="AAX467" s="28"/>
      <c r="AAY467" s="28"/>
      <c r="AAZ467" s="28"/>
      <c r="ABA467" s="28"/>
      <c r="ABB467" s="28"/>
      <c r="ABC467" s="28"/>
      <c r="ABD467" s="28"/>
      <c r="ABE467" s="28"/>
      <c r="ABF467" s="28"/>
      <c r="ABG467" s="28"/>
      <c r="ABH467" s="28"/>
      <c r="ABI467" s="28"/>
      <c r="ABJ467" s="28"/>
      <c r="ABK467" s="28"/>
      <c r="ABL467" s="28"/>
      <c r="ABM467" s="28"/>
      <c r="ABN467" s="28"/>
      <c r="ABO467" s="28"/>
      <c r="ABP467" s="28"/>
      <c r="ABQ467" s="28"/>
      <c r="ABR467" s="28"/>
      <c r="ABS467" s="28"/>
      <c r="ABT467" s="28"/>
      <c r="ABU467" s="28"/>
      <c r="ABV467" s="28"/>
      <c r="ABW467" s="28"/>
      <c r="ABX467" s="28"/>
      <c r="ABY467" s="28"/>
      <c r="ABZ467" s="28"/>
      <c r="ACA467" s="28"/>
      <c r="ACB467" s="28"/>
      <c r="ACC467" s="28"/>
      <c r="ACD467" s="28"/>
      <c r="ACE467" s="28"/>
      <c r="ACF467" s="28"/>
      <c r="ACG467" s="28"/>
      <c r="ACH467" s="28"/>
      <c r="ACI467" s="28"/>
      <c r="ACJ467" s="28"/>
      <c r="ACK467" s="28"/>
      <c r="ACL467" s="28"/>
      <c r="ACM467" s="28"/>
      <c r="ACN467" s="28"/>
      <c r="ACO467" s="28"/>
      <c r="ACP467" s="28"/>
      <c r="ACQ467" s="28"/>
      <c r="ACR467" s="28"/>
      <c r="ACS467" s="28"/>
      <c r="ACT467" s="28"/>
      <c r="ACU467" s="28"/>
      <c r="ACV467" s="28"/>
      <c r="ACW467" s="28"/>
      <c r="ACX467" s="28"/>
      <c r="ACY467" s="28"/>
      <c r="ACZ467" s="28"/>
      <c r="ADA467" s="28"/>
      <c r="ADB467" s="28"/>
      <c r="ADC467" s="28"/>
      <c r="ADD467" s="28"/>
      <c r="ADE467" s="28"/>
      <c r="ADF467" s="28"/>
      <c r="ADG467" s="28"/>
      <c r="ADH467" s="28"/>
      <c r="ADI467" s="28"/>
      <c r="ADJ467" s="28"/>
      <c r="ADK467" s="28"/>
      <c r="ADL467" s="28"/>
      <c r="ADM467" s="28"/>
      <c r="ADN467" s="28"/>
      <c r="ADO467" s="28"/>
      <c r="ADP467" s="28"/>
      <c r="ADQ467" s="28"/>
      <c r="ADR467" s="28"/>
      <c r="ADS467" s="28"/>
      <c r="ADT467" s="28"/>
      <c r="ADU467" s="28"/>
      <c r="ADV467" s="28"/>
      <c r="ADW467" s="28"/>
      <c r="ADX467" s="28"/>
      <c r="ADY467" s="28"/>
      <c r="ADZ467" s="28"/>
      <c r="AEA467" s="28"/>
      <c r="AEB467" s="28"/>
      <c r="AEC467" s="28"/>
      <c r="AED467" s="28"/>
      <c r="AEE467" s="28"/>
      <c r="AEF467" s="28"/>
      <c r="AEG467" s="28"/>
      <c r="AEH467" s="28"/>
      <c r="AEI467" s="28"/>
      <c r="AEJ467" s="28"/>
      <c r="AEK467" s="28"/>
      <c r="AEL467" s="28"/>
      <c r="AEM467" s="28"/>
      <c r="AEN467" s="28"/>
      <c r="AEO467" s="28"/>
      <c r="AEP467" s="28"/>
      <c r="AEQ467" s="28"/>
      <c r="AER467" s="28"/>
      <c r="AES467" s="28"/>
      <c r="AET467" s="28"/>
      <c r="AEU467" s="28"/>
      <c r="AEV467" s="28"/>
      <c r="AEW467" s="28"/>
      <c r="AEX467" s="28"/>
      <c r="AEY467" s="28"/>
      <c r="AEZ467" s="28"/>
      <c r="AFA467" s="28"/>
      <c r="AFB467" s="28"/>
      <c r="AFC467" s="28"/>
      <c r="AFD467" s="28"/>
      <c r="AFE467" s="28"/>
      <c r="AFF467" s="28"/>
      <c r="AFG467" s="28"/>
      <c r="AFH467" s="28"/>
      <c r="AFI467" s="28"/>
      <c r="AFJ467" s="28"/>
      <c r="AFK467" s="28"/>
      <c r="AFL467" s="28"/>
      <c r="AFM467" s="28"/>
      <c r="AFN467" s="28"/>
      <c r="AFO467" s="28"/>
      <c r="AFP467" s="28"/>
      <c r="AFQ467" s="28"/>
      <c r="AFR467" s="28"/>
      <c r="AFS467" s="28"/>
      <c r="AFT467" s="28"/>
      <c r="AFU467" s="28"/>
      <c r="AFV467" s="28"/>
      <c r="AFW467" s="28"/>
      <c r="AFX467" s="28"/>
      <c r="AFY467" s="28"/>
      <c r="AFZ467" s="28"/>
      <c r="AGA467" s="28"/>
      <c r="AGB467" s="28"/>
      <c r="AGC467" s="28"/>
      <c r="AGD467" s="28"/>
      <c r="AGE467" s="28"/>
      <c r="AGF467" s="28"/>
      <c r="AGG467" s="28"/>
      <c r="AGH467" s="28"/>
      <c r="AGI467" s="28"/>
      <c r="AGJ467" s="28"/>
      <c r="AGK467" s="28"/>
      <c r="AGL467" s="28"/>
      <c r="AGM467" s="28"/>
      <c r="AGN467" s="28"/>
      <c r="AGO467" s="28"/>
      <c r="AGP467" s="28"/>
      <c r="AGQ467" s="28"/>
      <c r="AGR467" s="28"/>
    </row>
    <row r="468" spans="38:876" ht="14.45" customHeight="1" x14ac:dyDescent="0.2"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8"/>
      <c r="EW468" s="28"/>
      <c r="EX468" s="28"/>
      <c r="EY468" s="28"/>
      <c r="EZ468" s="28"/>
      <c r="FA468" s="28"/>
      <c r="FB468" s="28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8"/>
      <c r="GE468" s="28"/>
      <c r="GF468" s="28"/>
      <c r="GG468" s="28"/>
      <c r="GH468" s="28"/>
      <c r="GI468" s="28"/>
      <c r="GJ468" s="28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8"/>
      <c r="GV468" s="28"/>
      <c r="GW468" s="28"/>
      <c r="GX468" s="28"/>
      <c r="GY468" s="28"/>
      <c r="GZ468" s="28"/>
      <c r="HA468" s="28"/>
      <c r="HB468" s="28"/>
      <c r="HC468" s="28"/>
      <c r="HD468" s="28"/>
      <c r="HE468" s="28"/>
      <c r="HF468" s="28"/>
      <c r="HG468" s="28"/>
      <c r="HH468" s="28"/>
      <c r="HI468" s="28"/>
      <c r="HJ468" s="28"/>
      <c r="HK468" s="28"/>
      <c r="HL468" s="28"/>
      <c r="HM468" s="28"/>
      <c r="HN468" s="28"/>
      <c r="HO468" s="28"/>
      <c r="HP468" s="28"/>
      <c r="HQ468" s="28"/>
      <c r="HR468" s="28"/>
      <c r="HS468" s="28"/>
      <c r="HT468" s="28"/>
      <c r="HU468" s="28"/>
      <c r="HV468" s="28"/>
      <c r="HW468" s="28"/>
      <c r="HX468" s="28"/>
      <c r="HY468" s="28"/>
      <c r="HZ468" s="28"/>
      <c r="IA468" s="28"/>
      <c r="IB468" s="28"/>
      <c r="IC468" s="28"/>
      <c r="ID468" s="28"/>
      <c r="IE468" s="28"/>
      <c r="IF468" s="28"/>
      <c r="IG468" s="28"/>
      <c r="IH468" s="28"/>
      <c r="II468" s="28"/>
      <c r="IJ468" s="28"/>
      <c r="IK468" s="28"/>
      <c r="IL468" s="28"/>
      <c r="IM468" s="28"/>
      <c r="IN468" s="28"/>
      <c r="IO468" s="28"/>
      <c r="IP468" s="28"/>
      <c r="IQ468" s="28"/>
      <c r="IR468" s="28"/>
      <c r="IS468" s="28"/>
      <c r="IT468" s="28"/>
      <c r="IU468" s="28"/>
      <c r="IV468" s="28"/>
      <c r="IW468" s="28"/>
      <c r="IX468" s="28"/>
      <c r="IY468" s="28"/>
      <c r="IZ468" s="28"/>
      <c r="JA468" s="28"/>
      <c r="JB468" s="28"/>
      <c r="JC468" s="28"/>
      <c r="JD468" s="28"/>
      <c r="JE468" s="28"/>
      <c r="JF468" s="28"/>
      <c r="JG468" s="28"/>
      <c r="JH468" s="28"/>
      <c r="JI468" s="28"/>
      <c r="JJ468" s="28"/>
      <c r="JK468" s="28"/>
      <c r="JL468" s="28"/>
      <c r="JM468" s="28"/>
      <c r="JN468" s="28"/>
      <c r="JO468" s="28"/>
      <c r="JP468" s="28"/>
      <c r="JQ468" s="28"/>
      <c r="JR468" s="28"/>
      <c r="JS468" s="28"/>
      <c r="JT468" s="28"/>
      <c r="JU468" s="28"/>
      <c r="JV468" s="28"/>
      <c r="JW468" s="28"/>
      <c r="JX468" s="28"/>
      <c r="JY468" s="28"/>
      <c r="JZ468" s="28"/>
      <c r="KA468" s="28"/>
      <c r="KB468" s="28"/>
      <c r="KC468" s="28"/>
      <c r="KD468" s="28"/>
      <c r="KE468" s="28"/>
      <c r="KF468" s="28"/>
      <c r="KG468" s="28"/>
      <c r="KH468" s="28"/>
      <c r="KI468" s="28"/>
      <c r="KJ468" s="28"/>
      <c r="KK468" s="28"/>
      <c r="KL468" s="28"/>
      <c r="KM468" s="28"/>
      <c r="KN468" s="28"/>
      <c r="KO468" s="28"/>
      <c r="KP468" s="28"/>
      <c r="KQ468" s="28"/>
      <c r="KR468" s="28"/>
      <c r="KS468" s="28"/>
      <c r="KT468" s="28"/>
      <c r="KU468" s="28"/>
      <c r="KV468" s="28"/>
      <c r="KW468" s="28"/>
      <c r="KX468" s="28"/>
      <c r="KY468" s="28"/>
      <c r="KZ468" s="28"/>
      <c r="LA468" s="28"/>
      <c r="LB468" s="28"/>
      <c r="LC468" s="28"/>
      <c r="LD468" s="28"/>
      <c r="LE468" s="28"/>
      <c r="LF468" s="28"/>
      <c r="LG468" s="28"/>
      <c r="LH468" s="28"/>
      <c r="LI468" s="28"/>
      <c r="LJ468" s="28"/>
      <c r="LK468" s="28"/>
      <c r="LL468" s="28"/>
      <c r="LM468" s="28"/>
      <c r="LN468" s="28"/>
      <c r="LO468" s="28"/>
      <c r="LP468" s="28"/>
      <c r="LQ468" s="28"/>
      <c r="LR468" s="28"/>
      <c r="LS468" s="28"/>
      <c r="LT468" s="28"/>
      <c r="LU468" s="28"/>
      <c r="LV468" s="28"/>
      <c r="LW468" s="28"/>
      <c r="LX468" s="28"/>
      <c r="LY468" s="28"/>
      <c r="LZ468" s="28"/>
      <c r="MA468" s="28"/>
      <c r="MB468" s="28"/>
      <c r="MC468" s="28"/>
      <c r="MD468" s="28"/>
      <c r="ME468" s="28"/>
      <c r="MF468" s="28"/>
      <c r="MG468" s="28"/>
      <c r="MH468" s="28"/>
      <c r="MI468" s="28"/>
      <c r="MJ468" s="28"/>
      <c r="MK468" s="28"/>
      <c r="ML468" s="28"/>
      <c r="MM468" s="28"/>
      <c r="MN468" s="28"/>
      <c r="MO468" s="28"/>
      <c r="MP468" s="28"/>
      <c r="MQ468" s="28"/>
      <c r="MR468" s="28"/>
      <c r="MS468" s="28"/>
      <c r="MT468" s="28"/>
      <c r="MU468" s="28"/>
      <c r="MV468" s="28"/>
      <c r="MW468" s="28"/>
      <c r="MX468" s="28"/>
      <c r="MY468" s="28"/>
      <c r="MZ468" s="28"/>
      <c r="NA468" s="28"/>
      <c r="NB468" s="28"/>
      <c r="NC468" s="28"/>
      <c r="ND468" s="28"/>
      <c r="NE468" s="28"/>
      <c r="NF468" s="28"/>
      <c r="NG468" s="28"/>
      <c r="NH468" s="28"/>
      <c r="NI468" s="28"/>
      <c r="NJ468" s="28"/>
      <c r="NK468" s="28"/>
      <c r="NL468" s="28"/>
      <c r="NM468" s="28"/>
      <c r="NN468" s="28"/>
      <c r="NO468" s="28"/>
      <c r="NP468" s="28"/>
      <c r="NQ468" s="28"/>
      <c r="NR468" s="28"/>
      <c r="NS468" s="28"/>
      <c r="NT468" s="28"/>
      <c r="NU468" s="28"/>
      <c r="NV468" s="28"/>
      <c r="NW468" s="28"/>
      <c r="NX468" s="28"/>
      <c r="NY468" s="28"/>
      <c r="NZ468" s="28"/>
      <c r="OA468" s="28"/>
      <c r="OB468" s="28"/>
      <c r="OC468" s="28"/>
      <c r="OD468" s="28"/>
      <c r="OE468" s="28"/>
      <c r="OF468" s="28"/>
      <c r="OG468" s="28"/>
      <c r="OH468" s="28"/>
      <c r="OI468" s="28"/>
      <c r="OJ468" s="28"/>
      <c r="OK468" s="28"/>
      <c r="OL468" s="28"/>
      <c r="OM468" s="28"/>
      <c r="ON468" s="28"/>
      <c r="OO468" s="28"/>
      <c r="OP468" s="28"/>
      <c r="OQ468" s="28"/>
      <c r="OR468" s="28"/>
      <c r="OS468" s="28"/>
      <c r="OT468" s="28"/>
      <c r="OU468" s="28"/>
      <c r="OV468" s="28"/>
      <c r="OW468" s="28"/>
      <c r="OX468" s="28"/>
      <c r="OY468" s="28"/>
      <c r="OZ468" s="28"/>
      <c r="PA468" s="28"/>
      <c r="PB468" s="28"/>
      <c r="PC468" s="28"/>
      <c r="PD468" s="28"/>
      <c r="PE468" s="28"/>
      <c r="PF468" s="28"/>
      <c r="PG468" s="28"/>
      <c r="PH468" s="28"/>
      <c r="PI468" s="28"/>
      <c r="PJ468" s="28"/>
      <c r="PK468" s="28"/>
      <c r="PL468" s="28"/>
      <c r="PM468" s="28"/>
      <c r="PN468" s="28"/>
      <c r="PO468" s="28"/>
      <c r="PP468" s="28"/>
      <c r="PQ468" s="28"/>
      <c r="PR468" s="28"/>
      <c r="PS468" s="28"/>
      <c r="PT468" s="28"/>
      <c r="PU468" s="28"/>
      <c r="PV468" s="28"/>
      <c r="PW468" s="28"/>
      <c r="PX468" s="28"/>
      <c r="PY468" s="28"/>
      <c r="PZ468" s="28"/>
      <c r="QA468" s="28"/>
      <c r="QB468" s="28"/>
      <c r="QC468" s="28"/>
      <c r="QD468" s="28"/>
      <c r="QE468" s="28"/>
      <c r="QF468" s="28"/>
      <c r="QG468" s="28"/>
      <c r="QH468" s="28"/>
      <c r="QI468" s="28"/>
      <c r="QJ468" s="28"/>
      <c r="QK468" s="28"/>
      <c r="QL468" s="28"/>
      <c r="QM468" s="28"/>
      <c r="QN468" s="28"/>
      <c r="QO468" s="28"/>
      <c r="QP468" s="28"/>
      <c r="QQ468" s="28"/>
      <c r="QR468" s="28"/>
      <c r="QS468" s="28"/>
      <c r="QT468" s="28"/>
      <c r="QU468" s="28"/>
      <c r="QV468" s="28"/>
      <c r="QW468" s="28"/>
      <c r="QX468" s="28"/>
      <c r="QY468" s="28"/>
      <c r="QZ468" s="28"/>
      <c r="RA468" s="28"/>
      <c r="RB468" s="28"/>
      <c r="RC468" s="28"/>
      <c r="RD468" s="28"/>
      <c r="RE468" s="28"/>
      <c r="RF468" s="28"/>
      <c r="RG468" s="28"/>
      <c r="RH468" s="28"/>
      <c r="RI468" s="28"/>
      <c r="RJ468" s="28"/>
      <c r="RK468" s="28"/>
      <c r="RL468" s="28"/>
      <c r="RM468" s="28"/>
      <c r="RN468" s="28"/>
      <c r="RO468" s="28"/>
      <c r="RP468" s="28"/>
      <c r="RQ468" s="28"/>
      <c r="RR468" s="28"/>
      <c r="RS468" s="28"/>
      <c r="RT468" s="28"/>
      <c r="RU468" s="28"/>
      <c r="RV468" s="28"/>
      <c r="RW468" s="28"/>
      <c r="RX468" s="28"/>
      <c r="RY468" s="28"/>
      <c r="RZ468" s="28"/>
      <c r="SA468" s="28"/>
      <c r="SB468" s="28"/>
      <c r="SC468" s="28"/>
      <c r="SD468" s="28"/>
      <c r="SE468" s="28"/>
      <c r="SF468" s="28"/>
      <c r="SG468" s="28"/>
      <c r="SH468" s="28"/>
      <c r="SI468" s="28"/>
      <c r="SJ468" s="28"/>
      <c r="SK468" s="28"/>
      <c r="SL468" s="28"/>
      <c r="SM468" s="28"/>
      <c r="SN468" s="28"/>
      <c r="SO468" s="28"/>
      <c r="SP468" s="28"/>
      <c r="SQ468" s="28"/>
      <c r="SR468" s="28"/>
      <c r="SS468" s="28"/>
      <c r="ST468" s="28"/>
      <c r="SU468" s="28"/>
      <c r="SV468" s="28"/>
      <c r="SW468" s="28"/>
      <c r="SX468" s="28"/>
      <c r="SY468" s="28"/>
      <c r="SZ468" s="28"/>
      <c r="TA468" s="28"/>
      <c r="TB468" s="28"/>
      <c r="TC468" s="28"/>
      <c r="TD468" s="28"/>
      <c r="TE468" s="28"/>
      <c r="TF468" s="28"/>
      <c r="TG468" s="28"/>
      <c r="TH468" s="28"/>
      <c r="TI468" s="28"/>
      <c r="TJ468" s="28"/>
      <c r="TK468" s="28"/>
      <c r="TL468" s="28"/>
      <c r="TM468" s="28"/>
      <c r="TN468" s="28"/>
      <c r="TO468" s="28"/>
      <c r="TP468" s="28"/>
      <c r="TQ468" s="28"/>
      <c r="TR468" s="28"/>
      <c r="TS468" s="28"/>
      <c r="TT468" s="28"/>
      <c r="TU468" s="28"/>
      <c r="TV468" s="28"/>
      <c r="TW468" s="28"/>
      <c r="TX468" s="28"/>
      <c r="TY468" s="28"/>
      <c r="TZ468" s="28"/>
      <c r="UA468" s="28"/>
      <c r="UB468" s="28"/>
      <c r="UC468" s="28"/>
      <c r="UD468" s="28"/>
      <c r="UE468" s="28"/>
      <c r="UF468" s="28"/>
      <c r="UG468" s="28"/>
      <c r="UH468" s="28"/>
      <c r="UI468" s="28"/>
      <c r="UJ468" s="28"/>
      <c r="UK468" s="28"/>
      <c r="UL468" s="28"/>
      <c r="UM468" s="28"/>
      <c r="UN468" s="28"/>
      <c r="UO468" s="28"/>
      <c r="UP468" s="28"/>
      <c r="UQ468" s="28"/>
      <c r="UR468" s="28"/>
      <c r="US468" s="28"/>
      <c r="UT468" s="28"/>
      <c r="UU468" s="28"/>
      <c r="UV468" s="28"/>
      <c r="UW468" s="28"/>
      <c r="UX468" s="28"/>
      <c r="UY468" s="28"/>
      <c r="UZ468" s="28"/>
      <c r="VA468" s="28"/>
      <c r="VB468" s="28"/>
      <c r="VC468" s="28"/>
      <c r="VD468" s="28"/>
      <c r="VE468" s="28"/>
      <c r="VF468" s="28"/>
      <c r="VG468" s="28"/>
      <c r="VH468" s="28"/>
      <c r="VI468" s="28"/>
      <c r="VJ468" s="28"/>
      <c r="VK468" s="28"/>
      <c r="VL468" s="28"/>
      <c r="VM468" s="28"/>
      <c r="VN468" s="28"/>
      <c r="VO468" s="28"/>
      <c r="VP468" s="28"/>
      <c r="VQ468" s="28"/>
      <c r="VR468" s="28"/>
      <c r="VS468" s="28"/>
      <c r="VT468" s="28"/>
      <c r="VU468" s="28"/>
      <c r="VV468" s="28"/>
      <c r="VW468" s="28"/>
      <c r="VX468" s="28"/>
      <c r="VY468" s="28"/>
      <c r="VZ468" s="28"/>
      <c r="WA468" s="28"/>
      <c r="WB468" s="28"/>
      <c r="WC468" s="28"/>
      <c r="WD468" s="28"/>
      <c r="WE468" s="28"/>
      <c r="WF468" s="28"/>
      <c r="WG468" s="28"/>
      <c r="WH468" s="28"/>
      <c r="WI468" s="28"/>
      <c r="WJ468" s="28"/>
      <c r="WK468" s="28"/>
      <c r="WL468" s="28"/>
      <c r="WM468" s="28"/>
      <c r="WN468" s="28"/>
      <c r="WO468" s="28"/>
      <c r="WP468" s="28"/>
      <c r="WQ468" s="28"/>
      <c r="WR468" s="28"/>
      <c r="WS468" s="28"/>
      <c r="WT468" s="28"/>
      <c r="WU468" s="28"/>
      <c r="WV468" s="28"/>
      <c r="WW468" s="28"/>
      <c r="WX468" s="28"/>
      <c r="WY468" s="28"/>
      <c r="WZ468" s="28"/>
      <c r="XA468" s="28"/>
      <c r="XB468" s="28"/>
      <c r="XC468" s="28"/>
      <c r="XD468" s="28"/>
      <c r="XE468" s="28"/>
      <c r="XF468" s="28"/>
      <c r="XG468" s="28"/>
      <c r="XH468" s="28"/>
      <c r="XI468" s="28"/>
      <c r="XJ468" s="28"/>
      <c r="XK468" s="28"/>
      <c r="XL468" s="28"/>
      <c r="XM468" s="28"/>
      <c r="XN468" s="28"/>
      <c r="XO468" s="28"/>
      <c r="XP468" s="28"/>
      <c r="XQ468" s="28"/>
      <c r="XR468" s="28"/>
      <c r="XS468" s="28"/>
      <c r="XT468" s="28"/>
      <c r="XU468" s="28"/>
      <c r="XV468" s="28"/>
      <c r="XW468" s="28"/>
      <c r="XX468" s="28"/>
      <c r="XY468" s="28"/>
      <c r="XZ468" s="28"/>
      <c r="YA468" s="28"/>
      <c r="YB468" s="28"/>
      <c r="YC468" s="28"/>
      <c r="YD468" s="28"/>
      <c r="YE468" s="28"/>
      <c r="YF468" s="28"/>
      <c r="YG468" s="28"/>
      <c r="YH468" s="28"/>
      <c r="YI468" s="28"/>
      <c r="YJ468" s="28"/>
      <c r="YK468" s="28"/>
      <c r="YL468" s="28"/>
      <c r="YM468" s="28"/>
      <c r="YN468" s="28"/>
      <c r="YO468" s="28"/>
      <c r="YP468" s="28"/>
      <c r="YQ468" s="28"/>
      <c r="YR468" s="28"/>
      <c r="YS468" s="28"/>
      <c r="YT468" s="28"/>
      <c r="YU468" s="28"/>
      <c r="YV468" s="28"/>
      <c r="YW468" s="28"/>
      <c r="YX468" s="28"/>
      <c r="YY468" s="28"/>
      <c r="YZ468" s="28"/>
      <c r="ZA468" s="28"/>
      <c r="ZB468" s="28"/>
      <c r="ZC468" s="28"/>
      <c r="ZD468" s="28"/>
      <c r="ZE468" s="28"/>
      <c r="ZF468" s="28"/>
      <c r="ZG468" s="28"/>
      <c r="ZH468" s="28"/>
      <c r="ZI468" s="28"/>
      <c r="ZJ468" s="28"/>
      <c r="ZK468" s="28"/>
      <c r="ZL468" s="28"/>
      <c r="ZM468" s="28"/>
      <c r="ZN468" s="28"/>
      <c r="ZO468" s="28"/>
      <c r="ZP468" s="28"/>
      <c r="ZQ468" s="28"/>
      <c r="ZR468" s="28"/>
      <c r="ZS468" s="28"/>
      <c r="ZT468" s="28"/>
      <c r="ZU468" s="28"/>
      <c r="ZV468" s="28"/>
      <c r="ZW468" s="28"/>
      <c r="ZX468" s="28"/>
      <c r="ZY468" s="28"/>
      <c r="ZZ468" s="28"/>
      <c r="AAA468" s="28"/>
      <c r="AAB468" s="28"/>
      <c r="AAC468" s="28"/>
      <c r="AAD468" s="28"/>
      <c r="AAE468" s="28"/>
      <c r="AAF468" s="28"/>
      <c r="AAG468" s="28"/>
      <c r="AAH468" s="28"/>
      <c r="AAI468" s="28"/>
      <c r="AAJ468" s="28"/>
      <c r="AAK468" s="28"/>
      <c r="AAL468" s="28"/>
      <c r="AAM468" s="28"/>
      <c r="AAN468" s="28"/>
      <c r="AAO468" s="28"/>
      <c r="AAP468" s="28"/>
      <c r="AAQ468" s="28"/>
      <c r="AAR468" s="28"/>
      <c r="AAS468" s="28"/>
      <c r="AAT468" s="28"/>
      <c r="AAU468" s="28"/>
      <c r="AAV468" s="28"/>
      <c r="AAW468" s="28"/>
      <c r="AAX468" s="28"/>
      <c r="AAY468" s="28"/>
      <c r="AAZ468" s="28"/>
      <c r="ABA468" s="28"/>
      <c r="ABB468" s="28"/>
      <c r="ABC468" s="28"/>
      <c r="ABD468" s="28"/>
      <c r="ABE468" s="28"/>
      <c r="ABF468" s="28"/>
      <c r="ABG468" s="28"/>
      <c r="ABH468" s="28"/>
      <c r="ABI468" s="28"/>
      <c r="ABJ468" s="28"/>
      <c r="ABK468" s="28"/>
      <c r="ABL468" s="28"/>
      <c r="ABM468" s="28"/>
      <c r="ABN468" s="28"/>
      <c r="ABO468" s="28"/>
      <c r="ABP468" s="28"/>
      <c r="ABQ468" s="28"/>
      <c r="ABR468" s="28"/>
      <c r="ABS468" s="28"/>
      <c r="ABT468" s="28"/>
      <c r="ABU468" s="28"/>
      <c r="ABV468" s="28"/>
      <c r="ABW468" s="28"/>
      <c r="ABX468" s="28"/>
      <c r="ABY468" s="28"/>
      <c r="ABZ468" s="28"/>
      <c r="ACA468" s="28"/>
      <c r="ACB468" s="28"/>
      <c r="ACC468" s="28"/>
      <c r="ACD468" s="28"/>
      <c r="ACE468" s="28"/>
      <c r="ACF468" s="28"/>
      <c r="ACG468" s="28"/>
      <c r="ACH468" s="28"/>
      <c r="ACI468" s="28"/>
      <c r="ACJ468" s="28"/>
      <c r="ACK468" s="28"/>
      <c r="ACL468" s="28"/>
      <c r="ACM468" s="28"/>
      <c r="ACN468" s="28"/>
      <c r="ACO468" s="28"/>
      <c r="ACP468" s="28"/>
      <c r="ACQ468" s="28"/>
      <c r="ACR468" s="28"/>
      <c r="ACS468" s="28"/>
      <c r="ACT468" s="28"/>
      <c r="ACU468" s="28"/>
      <c r="ACV468" s="28"/>
      <c r="ACW468" s="28"/>
      <c r="ACX468" s="28"/>
      <c r="ACY468" s="28"/>
      <c r="ACZ468" s="28"/>
      <c r="ADA468" s="28"/>
      <c r="ADB468" s="28"/>
      <c r="ADC468" s="28"/>
      <c r="ADD468" s="28"/>
      <c r="ADE468" s="28"/>
      <c r="ADF468" s="28"/>
      <c r="ADG468" s="28"/>
      <c r="ADH468" s="28"/>
      <c r="ADI468" s="28"/>
      <c r="ADJ468" s="28"/>
      <c r="ADK468" s="28"/>
      <c r="ADL468" s="28"/>
      <c r="ADM468" s="28"/>
      <c r="ADN468" s="28"/>
      <c r="ADO468" s="28"/>
      <c r="ADP468" s="28"/>
      <c r="ADQ468" s="28"/>
      <c r="ADR468" s="28"/>
      <c r="ADS468" s="28"/>
      <c r="ADT468" s="28"/>
      <c r="ADU468" s="28"/>
      <c r="ADV468" s="28"/>
      <c r="ADW468" s="28"/>
      <c r="ADX468" s="28"/>
      <c r="ADY468" s="28"/>
      <c r="ADZ468" s="28"/>
      <c r="AEA468" s="28"/>
      <c r="AEB468" s="28"/>
      <c r="AEC468" s="28"/>
      <c r="AED468" s="28"/>
      <c r="AEE468" s="28"/>
      <c r="AEF468" s="28"/>
      <c r="AEG468" s="28"/>
      <c r="AEH468" s="28"/>
      <c r="AEI468" s="28"/>
      <c r="AEJ468" s="28"/>
      <c r="AEK468" s="28"/>
      <c r="AEL468" s="28"/>
      <c r="AEM468" s="28"/>
      <c r="AEN468" s="28"/>
      <c r="AEO468" s="28"/>
      <c r="AEP468" s="28"/>
      <c r="AEQ468" s="28"/>
      <c r="AER468" s="28"/>
      <c r="AES468" s="28"/>
      <c r="AET468" s="28"/>
      <c r="AEU468" s="28"/>
      <c r="AEV468" s="28"/>
      <c r="AEW468" s="28"/>
      <c r="AEX468" s="28"/>
      <c r="AEY468" s="28"/>
      <c r="AEZ468" s="28"/>
      <c r="AFA468" s="28"/>
      <c r="AFB468" s="28"/>
      <c r="AFC468" s="28"/>
      <c r="AFD468" s="28"/>
      <c r="AFE468" s="28"/>
      <c r="AFF468" s="28"/>
      <c r="AFG468" s="28"/>
      <c r="AFH468" s="28"/>
      <c r="AFI468" s="28"/>
      <c r="AFJ468" s="28"/>
      <c r="AFK468" s="28"/>
      <c r="AFL468" s="28"/>
      <c r="AFM468" s="28"/>
      <c r="AFN468" s="28"/>
      <c r="AFO468" s="28"/>
      <c r="AFP468" s="28"/>
      <c r="AFQ468" s="28"/>
      <c r="AFR468" s="28"/>
      <c r="AFS468" s="28"/>
      <c r="AFT468" s="28"/>
      <c r="AFU468" s="28"/>
      <c r="AFV468" s="28"/>
      <c r="AFW468" s="28"/>
      <c r="AFX468" s="28"/>
      <c r="AFY468" s="28"/>
      <c r="AFZ468" s="28"/>
      <c r="AGA468" s="28"/>
      <c r="AGB468" s="28"/>
      <c r="AGC468" s="28"/>
      <c r="AGD468" s="28"/>
      <c r="AGE468" s="28"/>
      <c r="AGF468" s="28"/>
      <c r="AGG468" s="28"/>
      <c r="AGH468" s="28"/>
      <c r="AGI468" s="28"/>
      <c r="AGJ468" s="28"/>
      <c r="AGK468" s="28"/>
      <c r="AGL468" s="28"/>
      <c r="AGM468" s="28"/>
      <c r="AGN468" s="28"/>
      <c r="AGO468" s="28"/>
      <c r="AGP468" s="28"/>
      <c r="AGQ468" s="28"/>
      <c r="AGR468" s="28"/>
    </row>
    <row r="469" spans="38:876" ht="14.45" customHeight="1" x14ac:dyDescent="0.2"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8"/>
      <c r="EW469" s="28"/>
      <c r="EX469" s="28"/>
      <c r="EY469" s="28"/>
      <c r="EZ469" s="28"/>
      <c r="FA469" s="28"/>
      <c r="FB469" s="28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8"/>
      <c r="GE469" s="28"/>
      <c r="GF469" s="28"/>
      <c r="GG469" s="28"/>
      <c r="GH469" s="28"/>
      <c r="GI469" s="28"/>
      <c r="GJ469" s="28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8"/>
      <c r="GV469" s="28"/>
      <c r="GW469" s="28"/>
      <c r="GX469" s="28"/>
      <c r="GY469" s="28"/>
      <c r="GZ469" s="28"/>
      <c r="HA469" s="28"/>
      <c r="HB469" s="28"/>
      <c r="HC469" s="28"/>
      <c r="HD469" s="28"/>
      <c r="HE469" s="28"/>
      <c r="HF469" s="28"/>
      <c r="HG469" s="28"/>
      <c r="HH469" s="28"/>
      <c r="HI469" s="28"/>
      <c r="HJ469" s="28"/>
      <c r="HK469" s="28"/>
      <c r="HL469" s="28"/>
      <c r="HM469" s="28"/>
      <c r="HN469" s="28"/>
      <c r="HO469" s="28"/>
      <c r="HP469" s="28"/>
      <c r="HQ469" s="28"/>
      <c r="HR469" s="28"/>
      <c r="HS469" s="28"/>
      <c r="HT469" s="28"/>
      <c r="HU469" s="28"/>
      <c r="HV469" s="28"/>
      <c r="HW469" s="28"/>
      <c r="HX469" s="28"/>
      <c r="HY469" s="28"/>
      <c r="HZ469" s="28"/>
      <c r="IA469" s="28"/>
      <c r="IB469" s="28"/>
      <c r="IC469" s="28"/>
      <c r="ID469" s="28"/>
      <c r="IE469" s="28"/>
      <c r="IF469" s="28"/>
      <c r="IG469" s="28"/>
      <c r="IH469" s="28"/>
      <c r="II469" s="28"/>
      <c r="IJ469" s="28"/>
      <c r="IK469" s="28"/>
      <c r="IL469" s="28"/>
      <c r="IM469" s="28"/>
      <c r="IN469" s="28"/>
      <c r="IO469" s="28"/>
      <c r="IP469" s="28"/>
      <c r="IQ469" s="28"/>
      <c r="IR469" s="28"/>
      <c r="IS469" s="28"/>
      <c r="IT469" s="28"/>
      <c r="IU469" s="28"/>
      <c r="IV469" s="28"/>
      <c r="IW469" s="28"/>
      <c r="IX469" s="28"/>
      <c r="IY469" s="28"/>
      <c r="IZ469" s="28"/>
      <c r="JA469" s="28"/>
      <c r="JB469" s="28"/>
      <c r="JC469" s="28"/>
      <c r="JD469" s="28"/>
      <c r="JE469" s="28"/>
      <c r="JF469" s="28"/>
      <c r="JG469" s="28"/>
      <c r="JH469" s="28"/>
      <c r="JI469" s="28"/>
      <c r="JJ469" s="28"/>
      <c r="JK469" s="28"/>
      <c r="JL469" s="28"/>
      <c r="JM469" s="28"/>
      <c r="JN469" s="28"/>
      <c r="JO469" s="28"/>
      <c r="JP469" s="28"/>
      <c r="JQ469" s="28"/>
      <c r="JR469" s="28"/>
      <c r="JS469" s="28"/>
      <c r="JT469" s="28"/>
      <c r="JU469" s="28"/>
      <c r="JV469" s="28"/>
      <c r="JW469" s="28"/>
      <c r="JX469" s="28"/>
      <c r="JY469" s="28"/>
      <c r="JZ469" s="28"/>
      <c r="KA469" s="28"/>
      <c r="KB469" s="28"/>
      <c r="KC469" s="28"/>
      <c r="KD469" s="28"/>
      <c r="KE469" s="28"/>
      <c r="KF469" s="28"/>
      <c r="KG469" s="28"/>
      <c r="KH469" s="28"/>
      <c r="KI469" s="28"/>
      <c r="KJ469" s="28"/>
      <c r="KK469" s="28"/>
      <c r="KL469" s="28"/>
      <c r="KM469" s="28"/>
      <c r="KN469" s="28"/>
      <c r="KO469" s="28"/>
      <c r="KP469" s="28"/>
      <c r="KQ469" s="28"/>
      <c r="KR469" s="28"/>
      <c r="KS469" s="28"/>
      <c r="KT469" s="28"/>
      <c r="KU469" s="28"/>
      <c r="KV469" s="28"/>
      <c r="KW469" s="28"/>
      <c r="KX469" s="28"/>
      <c r="KY469" s="28"/>
      <c r="KZ469" s="28"/>
      <c r="LA469" s="28"/>
      <c r="LB469" s="28"/>
      <c r="LC469" s="28"/>
      <c r="LD469" s="28"/>
      <c r="LE469" s="28"/>
      <c r="LF469" s="28"/>
      <c r="LG469" s="28"/>
      <c r="LH469" s="28"/>
      <c r="LI469" s="28"/>
      <c r="LJ469" s="28"/>
      <c r="LK469" s="28"/>
      <c r="LL469" s="28"/>
      <c r="LM469" s="28"/>
      <c r="LN469" s="28"/>
      <c r="LO469" s="28"/>
      <c r="LP469" s="28"/>
      <c r="LQ469" s="28"/>
      <c r="LR469" s="28"/>
      <c r="LS469" s="28"/>
      <c r="LT469" s="28"/>
      <c r="LU469" s="28"/>
      <c r="LV469" s="28"/>
      <c r="LW469" s="28"/>
      <c r="LX469" s="28"/>
      <c r="LY469" s="28"/>
      <c r="LZ469" s="28"/>
      <c r="MA469" s="28"/>
      <c r="MB469" s="28"/>
      <c r="MC469" s="28"/>
      <c r="MD469" s="28"/>
      <c r="ME469" s="28"/>
      <c r="MF469" s="28"/>
      <c r="MG469" s="28"/>
      <c r="MH469" s="28"/>
      <c r="MI469" s="28"/>
      <c r="MJ469" s="28"/>
      <c r="MK469" s="28"/>
      <c r="ML469" s="28"/>
      <c r="MM469" s="28"/>
      <c r="MN469" s="28"/>
      <c r="MO469" s="28"/>
      <c r="MP469" s="28"/>
      <c r="MQ469" s="28"/>
      <c r="MR469" s="28"/>
      <c r="MS469" s="28"/>
      <c r="MT469" s="28"/>
      <c r="MU469" s="28"/>
      <c r="MV469" s="28"/>
      <c r="MW469" s="28"/>
      <c r="MX469" s="28"/>
      <c r="MY469" s="28"/>
      <c r="MZ469" s="28"/>
      <c r="NA469" s="28"/>
      <c r="NB469" s="28"/>
      <c r="NC469" s="28"/>
      <c r="ND469" s="28"/>
      <c r="NE469" s="28"/>
      <c r="NF469" s="28"/>
      <c r="NG469" s="28"/>
      <c r="NH469" s="28"/>
      <c r="NI469" s="28"/>
      <c r="NJ469" s="28"/>
      <c r="NK469" s="28"/>
      <c r="NL469" s="28"/>
      <c r="NM469" s="28"/>
      <c r="NN469" s="28"/>
      <c r="NO469" s="28"/>
      <c r="NP469" s="28"/>
      <c r="NQ469" s="28"/>
      <c r="NR469" s="28"/>
      <c r="NS469" s="28"/>
      <c r="NT469" s="28"/>
      <c r="NU469" s="28"/>
      <c r="NV469" s="28"/>
      <c r="NW469" s="28"/>
      <c r="NX469" s="28"/>
      <c r="NY469" s="28"/>
      <c r="NZ469" s="28"/>
      <c r="OA469" s="28"/>
      <c r="OB469" s="28"/>
      <c r="OC469" s="28"/>
      <c r="OD469" s="28"/>
      <c r="OE469" s="28"/>
      <c r="OF469" s="28"/>
      <c r="OG469" s="28"/>
      <c r="OH469" s="28"/>
      <c r="OI469" s="28"/>
      <c r="OJ469" s="28"/>
      <c r="OK469" s="28"/>
      <c r="OL469" s="28"/>
      <c r="OM469" s="28"/>
      <c r="ON469" s="28"/>
      <c r="OO469" s="28"/>
      <c r="OP469" s="28"/>
      <c r="OQ469" s="28"/>
      <c r="OR469" s="28"/>
      <c r="OS469" s="28"/>
      <c r="OT469" s="28"/>
      <c r="OU469" s="28"/>
      <c r="OV469" s="28"/>
      <c r="OW469" s="28"/>
      <c r="OX469" s="28"/>
      <c r="OY469" s="28"/>
      <c r="OZ469" s="28"/>
      <c r="PA469" s="28"/>
      <c r="PB469" s="28"/>
      <c r="PC469" s="28"/>
      <c r="PD469" s="28"/>
      <c r="PE469" s="28"/>
      <c r="PF469" s="28"/>
      <c r="PG469" s="28"/>
      <c r="PH469" s="28"/>
      <c r="PI469" s="28"/>
      <c r="PJ469" s="28"/>
      <c r="PK469" s="28"/>
      <c r="PL469" s="28"/>
      <c r="PM469" s="28"/>
      <c r="PN469" s="28"/>
      <c r="PO469" s="28"/>
      <c r="PP469" s="28"/>
      <c r="PQ469" s="28"/>
      <c r="PR469" s="28"/>
      <c r="PS469" s="28"/>
      <c r="PT469" s="28"/>
      <c r="PU469" s="28"/>
      <c r="PV469" s="28"/>
      <c r="PW469" s="28"/>
      <c r="PX469" s="28"/>
      <c r="PY469" s="28"/>
      <c r="PZ469" s="28"/>
      <c r="QA469" s="28"/>
      <c r="QB469" s="28"/>
      <c r="QC469" s="28"/>
      <c r="QD469" s="28"/>
      <c r="QE469" s="28"/>
      <c r="QF469" s="28"/>
      <c r="QG469" s="28"/>
      <c r="QH469" s="28"/>
      <c r="QI469" s="28"/>
      <c r="QJ469" s="28"/>
      <c r="QK469" s="28"/>
      <c r="QL469" s="28"/>
      <c r="QM469" s="28"/>
      <c r="QN469" s="28"/>
      <c r="QO469" s="28"/>
      <c r="QP469" s="28"/>
      <c r="QQ469" s="28"/>
      <c r="QR469" s="28"/>
      <c r="QS469" s="28"/>
      <c r="QT469" s="28"/>
      <c r="QU469" s="28"/>
      <c r="QV469" s="28"/>
      <c r="QW469" s="28"/>
      <c r="QX469" s="28"/>
      <c r="QY469" s="28"/>
      <c r="QZ469" s="28"/>
      <c r="RA469" s="28"/>
      <c r="RB469" s="28"/>
      <c r="RC469" s="28"/>
      <c r="RD469" s="28"/>
      <c r="RE469" s="28"/>
      <c r="RF469" s="28"/>
      <c r="RG469" s="28"/>
      <c r="RH469" s="28"/>
      <c r="RI469" s="28"/>
      <c r="RJ469" s="28"/>
      <c r="RK469" s="28"/>
      <c r="RL469" s="28"/>
      <c r="RM469" s="28"/>
      <c r="RN469" s="28"/>
      <c r="RO469" s="28"/>
      <c r="RP469" s="28"/>
      <c r="RQ469" s="28"/>
      <c r="RR469" s="28"/>
      <c r="RS469" s="28"/>
      <c r="RT469" s="28"/>
      <c r="RU469" s="28"/>
      <c r="RV469" s="28"/>
      <c r="RW469" s="28"/>
      <c r="RX469" s="28"/>
      <c r="RY469" s="28"/>
      <c r="RZ469" s="28"/>
      <c r="SA469" s="28"/>
      <c r="SB469" s="28"/>
      <c r="SC469" s="28"/>
      <c r="SD469" s="28"/>
      <c r="SE469" s="28"/>
      <c r="SF469" s="28"/>
      <c r="SG469" s="28"/>
      <c r="SH469" s="28"/>
      <c r="SI469" s="28"/>
      <c r="SJ469" s="28"/>
      <c r="SK469" s="28"/>
      <c r="SL469" s="28"/>
      <c r="SM469" s="28"/>
      <c r="SN469" s="28"/>
      <c r="SO469" s="28"/>
      <c r="SP469" s="28"/>
      <c r="SQ469" s="28"/>
      <c r="SR469" s="28"/>
      <c r="SS469" s="28"/>
      <c r="ST469" s="28"/>
      <c r="SU469" s="28"/>
      <c r="SV469" s="28"/>
      <c r="SW469" s="28"/>
      <c r="SX469" s="28"/>
      <c r="SY469" s="28"/>
      <c r="SZ469" s="28"/>
      <c r="TA469" s="28"/>
      <c r="TB469" s="28"/>
      <c r="TC469" s="28"/>
      <c r="TD469" s="28"/>
      <c r="TE469" s="28"/>
      <c r="TF469" s="28"/>
      <c r="TG469" s="28"/>
      <c r="TH469" s="28"/>
      <c r="TI469" s="28"/>
      <c r="TJ469" s="28"/>
      <c r="TK469" s="28"/>
      <c r="TL469" s="28"/>
      <c r="TM469" s="28"/>
      <c r="TN469" s="28"/>
      <c r="TO469" s="28"/>
      <c r="TP469" s="28"/>
      <c r="TQ469" s="28"/>
      <c r="TR469" s="28"/>
      <c r="TS469" s="28"/>
      <c r="TT469" s="28"/>
      <c r="TU469" s="28"/>
      <c r="TV469" s="28"/>
      <c r="TW469" s="28"/>
      <c r="TX469" s="28"/>
      <c r="TY469" s="28"/>
      <c r="TZ469" s="28"/>
      <c r="UA469" s="28"/>
      <c r="UB469" s="28"/>
      <c r="UC469" s="28"/>
      <c r="UD469" s="28"/>
      <c r="UE469" s="28"/>
      <c r="UF469" s="28"/>
      <c r="UG469" s="28"/>
      <c r="UH469" s="28"/>
      <c r="UI469" s="28"/>
      <c r="UJ469" s="28"/>
      <c r="UK469" s="28"/>
      <c r="UL469" s="28"/>
      <c r="UM469" s="28"/>
      <c r="UN469" s="28"/>
      <c r="UO469" s="28"/>
      <c r="UP469" s="28"/>
      <c r="UQ469" s="28"/>
      <c r="UR469" s="28"/>
      <c r="US469" s="28"/>
      <c r="UT469" s="28"/>
      <c r="UU469" s="28"/>
      <c r="UV469" s="28"/>
      <c r="UW469" s="28"/>
      <c r="UX469" s="28"/>
      <c r="UY469" s="28"/>
      <c r="UZ469" s="28"/>
      <c r="VA469" s="28"/>
      <c r="VB469" s="28"/>
      <c r="VC469" s="28"/>
      <c r="VD469" s="28"/>
      <c r="VE469" s="28"/>
      <c r="VF469" s="28"/>
      <c r="VG469" s="28"/>
      <c r="VH469" s="28"/>
      <c r="VI469" s="28"/>
      <c r="VJ469" s="28"/>
      <c r="VK469" s="28"/>
      <c r="VL469" s="28"/>
      <c r="VM469" s="28"/>
      <c r="VN469" s="28"/>
      <c r="VO469" s="28"/>
      <c r="VP469" s="28"/>
      <c r="VQ469" s="28"/>
      <c r="VR469" s="28"/>
      <c r="VS469" s="28"/>
      <c r="VT469" s="28"/>
      <c r="VU469" s="28"/>
      <c r="VV469" s="28"/>
      <c r="VW469" s="28"/>
      <c r="VX469" s="28"/>
      <c r="VY469" s="28"/>
      <c r="VZ469" s="28"/>
      <c r="WA469" s="28"/>
      <c r="WB469" s="28"/>
      <c r="WC469" s="28"/>
      <c r="WD469" s="28"/>
      <c r="WE469" s="28"/>
      <c r="WF469" s="28"/>
      <c r="WG469" s="28"/>
      <c r="WH469" s="28"/>
      <c r="WI469" s="28"/>
      <c r="WJ469" s="28"/>
      <c r="WK469" s="28"/>
      <c r="WL469" s="28"/>
      <c r="WM469" s="28"/>
      <c r="WN469" s="28"/>
      <c r="WO469" s="28"/>
      <c r="WP469" s="28"/>
      <c r="WQ469" s="28"/>
      <c r="WR469" s="28"/>
      <c r="WS469" s="28"/>
      <c r="WT469" s="28"/>
      <c r="WU469" s="28"/>
      <c r="WV469" s="28"/>
      <c r="WW469" s="28"/>
      <c r="WX469" s="28"/>
      <c r="WY469" s="28"/>
      <c r="WZ469" s="28"/>
      <c r="XA469" s="28"/>
      <c r="XB469" s="28"/>
      <c r="XC469" s="28"/>
      <c r="XD469" s="28"/>
      <c r="XE469" s="28"/>
      <c r="XF469" s="28"/>
      <c r="XG469" s="28"/>
      <c r="XH469" s="28"/>
      <c r="XI469" s="28"/>
      <c r="XJ469" s="28"/>
      <c r="XK469" s="28"/>
      <c r="XL469" s="28"/>
      <c r="XM469" s="28"/>
      <c r="XN469" s="28"/>
      <c r="XO469" s="28"/>
      <c r="XP469" s="28"/>
      <c r="XQ469" s="28"/>
      <c r="XR469" s="28"/>
      <c r="XS469" s="28"/>
      <c r="XT469" s="28"/>
      <c r="XU469" s="28"/>
      <c r="XV469" s="28"/>
      <c r="XW469" s="28"/>
      <c r="XX469" s="28"/>
      <c r="XY469" s="28"/>
      <c r="XZ469" s="28"/>
      <c r="YA469" s="28"/>
      <c r="YB469" s="28"/>
      <c r="YC469" s="28"/>
      <c r="YD469" s="28"/>
      <c r="YE469" s="28"/>
      <c r="YF469" s="28"/>
      <c r="YG469" s="28"/>
      <c r="YH469" s="28"/>
      <c r="YI469" s="28"/>
      <c r="YJ469" s="28"/>
      <c r="YK469" s="28"/>
      <c r="YL469" s="28"/>
      <c r="YM469" s="28"/>
      <c r="YN469" s="28"/>
      <c r="YO469" s="28"/>
      <c r="YP469" s="28"/>
      <c r="YQ469" s="28"/>
      <c r="YR469" s="28"/>
      <c r="YS469" s="28"/>
      <c r="YT469" s="28"/>
      <c r="YU469" s="28"/>
      <c r="YV469" s="28"/>
      <c r="YW469" s="28"/>
      <c r="YX469" s="28"/>
      <c r="YY469" s="28"/>
      <c r="YZ469" s="28"/>
      <c r="ZA469" s="28"/>
      <c r="ZB469" s="28"/>
      <c r="ZC469" s="28"/>
      <c r="ZD469" s="28"/>
      <c r="ZE469" s="28"/>
      <c r="ZF469" s="28"/>
      <c r="ZG469" s="28"/>
      <c r="ZH469" s="28"/>
      <c r="ZI469" s="28"/>
      <c r="ZJ469" s="28"/>
      <c r="ZK469" s="28"/>
      <c r="ZL469" s="28"/>
      <c r="ZM469" s="28"/>
      <c r="ZN469" s="28"/>
      <c r="ZO469" s="28"/>
      <c r="ZP469" s="28"/>
      <c r="ZQ469" s="28"/>
      <c r="ZR469" s="28"/>
      <c r="ZS469" s="28"/>
      <c r="ZT469" s="28"/>
      <c r="ZU469" s="28"/>
      <c r="ZV469" s="28"/>
      <c r="ZW469" s="28"/>
      <c r="ZX469" s="28"/>
      <c r="ZY469" s="28"/>
      <c r="ZZ469" s="28"/>
      <c r="AAA469" s="28"/>
      <c r="AAB469" s="28"/>
      <c r="AAC469" s="28"/>
      <c r="AAD469" s="28"/>
      <c r="AAE469" s="28"/>
      <c r="AAF469" s="28"/>
      <c r="AAG469" s="28"/>
      <c r="AAH469" s="28"/>
      <c r="AAI469" s="28"/>
      <c r="AAJ469" s="28"/>
      <c r="AAK469" s="28"/>
      <c r="AAL469" s="28"/>
      <c r="AAM469" s="28"/>
      <c r="AAN469" s="28"/>
      <c r="AAO469" s="28"/>
      <c r="AAP469" s="28"/>
      <c r="AAQ469" s="28"/>
      <c r="AAR469" s="28"/>
      <c r="AAS469" s="28"/>
      <c r="AAT469" s="28"/>
      <c r="AAU469" s="28"/>
      <c r="AAV469" s="28"/>
      <c r="AAW469" s="28"/>
      <c r="AAX469" s="28"/>
      <c r="AAY469" s="28"/>
      <c r="AAZ469" s="28"/>
      <c r="ABA469" s="28"/>
      <c r="ABB469" s="28"/>
      <c r="ABC469" s="28"/>
      <c r="ABD469" s="28"/>
      <c r="ABE469" s="28"/>
      <c r="ABF469" s="28"/>
      <c r="ABG469" s="28"/>
      <c r="ABH469" s="28"/>
      <c r="ABI469" s="28"/>
      <c r="ABJ469" s="28"/>
      <c r="ABK469" s="28"/>
      <c r="ABL469" s="28"/>
      <c r="ABM469" s="28"/>
      <c r="ABN469" s="28"/>
      <c r="ABO469" s="28"/>
      <c r="ABP469" s="28"/>
      <c r="ABQ469" s="28"/>
      <c r="ABR469" s="28"/>
      <c r="ABS469" s="28"/>
      <c r="ABT469" s="28"/>
      <c r="ABU469" s="28"/>
      <c r="ABV469" s="28"/>
      <c r="ABW469" s="28"/>
      <c r="ABX469" s="28"/>
      <c r="ABY469" s="28"/>
      <c r="ABZ469" s="28"/>
      <c r="ACA469" s="28"/>
      <c r="ACB469" s="28"/>
      <c r="ACC469" s="28"/>
      <c r="ACD469" s="28"/>
      <c r="ACE469" s="28"/>
      <c r="ACF469" s="28"/>
      <c r="ACG469" s="28"/>
      <c r="ACH469" s="28"/>
      <c r="ACI469" s="28"/>
      <c r="ACJ469" s="28"/>
      <c r="ACK469" s="28"/>
      <c r="ACL469" s="28"/>
      <c r="ACM469" s="28"/>
      <c r="ACN469" s="28"/>
      <c r="ACO469" s="28"/>
      <c r="ACP469" s="28"/>
      <c r="ACQ469" s="28"/>
      <c r="ACR469" s="28"/>
      <c r="ACS469" s="28"/>
      <c r="ACT469" s="28"/>
      <c r="ACU469" s="28"/>
      <c r="ACV469" s="28"/>
      <c r="ACW469" s="28"/>
      <c r="ACX469" s="28"/>
      <c r="ACY469" s="28"/>
      <c r="ACZ469" s="28"/>
      <c r="ADA469" s="28"/>
      <c r="ADB469" s="28"/>
      <c r="ADC469" s="28"/>
      <c r="ADD469" s="28"/>
      <c r="ADE469" s="28"/>
      <c r="ADF469" s="28"/>
      <c r="ADG469" s="28"/>
      <c r="ADH469" s="28"/>
      <c r="ADI469" s="28"/>
      <c r="ADJ469" s="28"/>
      <c r="ADK469" s="28"/>
      <c r="ADL469" s="28"/>
      <c r="ADM469" s="28"/>
      <c r="ADN469" s="28"/>
      <c r="ADO469" s="28"/>
      <c r="ADP469" s="28"/>
      <c r="ADQ469" s="28"/>
      <c r="ADR469" s="28"/>
      <c r="ADS469" s="28"/>
      <c r="ADT469" s="28"/>
      <c r="ADU469" s="28"/>
      <c r="ADV469" s="28"/>
      <c r="ADW469" s="28"/>
      <c r="ADX469" s="28"/>
      <c r="ADY469" s="28"/>
      <c r="ADZ469" s="28"/>
      <c r="AEA469" s="28"/>
      <c r="AEB469" s="28"/>
      <c r="AEC469" s="28"/>
      <c r="AED469" s="28"/>
      <c r="AEE469" s="28"/>
      <c r="AEF469" s="28"/>
      <c r="AEG469" s="28"/>
      <c r="AEH469" s="28"/>
      <c r="AEI469" s="28"/>
      <c r="AEJ469" s="28"/>
      <c r="AEK469" s="28"/>
      <c r="AEL469" s="28"/>
      <c r="AEM469" s="28"/>
      <c r="AEN469" s="28"/>
      <c r="AEO469" s="28"/>
      <c r="AEP469" s="28"/>
      <c r="AEQ469" s="28"/>
      <c r="AER469" s="28"/>
      <c r="AES469" s="28"/>
      <c r="AET469" s="28"/>
      <c r="AEU469" s="28"/>
      <c r="AEV469" s="28"/>
      <c r="AEW469" s="28"/>
      <c r="AEX469" s="28"/>
      <c r="AEY469" s="28"/>
      <c r="AEZ469" s="28"/>
      <c r="AFA469" s="28"/>
      <c r="AFB469" s="28"/>
      <c r="AFC469" s="28"/>
      <c r="AFD469" s="28"/>
      <c r="AFE469" s="28"/>
      <c r="AFF469" s="28"/>
      <c r="AFG469" s="28"/>
      <c r="AFH469" s="28"/>
      <c r="AFI469" s="28"/>
      <c r="AFJ469" s="28"/>
      <c r="AFK469" s="28"/>
      <c r="AFL469" s="28"/>
      <c r="AFM469" s="28"/>
      <c r="AFN469" s="28"/>
      <c r="AFO469" s="28"/>
      <c r="AFP469" s="28"/>
      <c r="AFQ469" s="28"/>
      <c r="AFR469" s="28"/>
      <c r="AFS469" s="28"/>
      <c r="AFT469" s="28"/>
      <c r="AFU469" s="28"/>
      <c r="AFV469" s="28"/>
      <c r="AFW469" s="28"/>
      <c r="AFX469" s="28"/>
      <c r="AFY469" s="28"/>
      <c r="AFZ469" s="28"/>
      <c r="AGA469" s="28"/>
      <c r="AGB469" s="28"/>
      <c r="AGC469" s="28"/>
      <c r="AGD469" s="28"/>
      <c r="AGE469" s="28"/>
      <c r="AGF469" s="28"/>
      <c r="AGG469" s="28"/>
      <c r="AGH469" s="28"/>
      <c r="AGI469" s="28"/>
      <c r="AGJ469" s="28"/>
      <c r="AGK469" s="28"/>
      <c r="AGL469" s="28"/>
      <c r="AGM469" s="28"/>
      <c r="AGN469" s="28"/>
      <c r="AGO469" s="28"/>
      <c r="AGP469" s="28"/>
      <c r="AGQ469" s="28"/>
      <c r="AGR469" s="28"/>
    </row>
    <row r="470" spans="38:876" ht="14.45" customHeight="1" x14ac:dyDescent="0.2"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  <c r="HF470" s="28"/>
      <c r="HG470" s="28"/>
      <c r="HH470" s="28"/>
      <c r="HI470" s="28"/>
      <c r="HJ470" s="28"/>
      <c r="HK470" s="28"/>
      <c r="HL470" s="28"/>
      <c r="HM470" s="28"/>
      <c r="HN470" s="28"/>
      <c r="HO470" s="28"/>
      <c r="HP470" s="28"/>
      <c r="HQ470" s="28"/>
      <c r="HR470" s="28"/>
      <c r="HS470" s="28"/>
      <c r="HT470" s="28"/>
      <c r="HU470" s="28"/>
      <c r="HV470" s="28"/>
      <c r="HW470" s="28"/>
      <c r="HX470" s="28"/>
      <c r="HY470" s="28"/>
      <c r="HZ470" s="28"/>
      <c r="IA470" s="28"/>
      <c r="IB470" s="28"/>
      <c r="IC470" s="28"/>
      <c r="ID470" s="28"/>
      <c r="IE470" s="28"/>
      <c r="IF470" s="28"/>
      <c r="IG470" s="28"/>
      <c r="IH470" s="28"/>
      <c r="II470" s="28"/>
      <c r="IJ470" s="28"/>
      <c r="IK470" s="28"/>
      <c r="IL470" s="28"/>
      <c r="IM470" s="28"/>
      <c r="IN470" s="28"/>
      <c r="IO470" s="28"/>
      <c r="IP470" s="28"/>
      <c r="IQ470" s="28"/>
      <c r="IR470" s="28"/>
      <c r="IS470" s="28"/>
      <c r="IT470" s="28"/>
      <c r="IU470" s="28"/>
      <c r="IV470" s="28"/>
      <c r="IW470" s="28"/>
      <c r="IX470" s="28"/>
      <c r="IY470" s="28"/>
      <c r="IZ470" s="28"/>
      <c r="JA470" s="28"/>
      <c r="JB470" s="28"/>
      <c r="JC470" s="28"/>
      <c r="JD470" s="28"/>
      <c r="JE470" s="28"/>
      <c r="JF470" s="28"/>
      <c r="JG470" s="28"/>
      <c r="JH470" s="28"/>
      <c r="JI470" s="28"/>
      <c r="JJ470" s="28"/>
      <c r="JK470" s="28"/>
      <c r="JL470" s="28"/>
      <c r="JM470" s="28"/>
      <c r="JN470" s="28"/>
      <c r="JO470" s="28"/>
      <c r="JP470" s="28"/>
      <c r="JQ470" s="28"/>
      <c r="JR470" s="28"/>
      <c r="JS470" s="28"/>
      <c r="JT470" s="28"/>
      <c r="JU470" s="28"/>
      <c r="JV470" s="28"/>
      <c r="JW470" s="28"/>
      <c r="JX470" s="28"/>
      <c r="JY470" s="28"/>
      <c r="JZ470" s="28"/>
      <c r="KA470" s="28"/>
      <c r="KB470" s="28"/>
      <c r="KC470" s="28"/>
      <c r="KD470" s="28"/>
      <c r="KE470" s="28"/>
      <c r="KF470" s="28"/>
      <c r="KG470" s="28"/>
      <c r="KH470" s="28"/>
      <c r="KI470" s="28"/>
      <c r="KJ470" s="28"/>
      <c r="KK470" s="28"/>
      <c r="KL470" s="28"/>
      <c r="KM470" s="28"/>
      <c r="KN470" s="28"/>
      <c r="KO470" s="28"/>
      <c r="KP470" s="28"/>
      <c r="KQ470" s="28"/>
      <c r="KR470" s="28"/>
      <c r="KS470" s="28"/>
      <c r="KT470" s="28"/>
      <c r="KU470" s="28"/>
      <c r="KV470" s="28"/>
      <c r="KW470" s="28"/>
      <c r="KX470" s="28"/>
      <c r="KY470" s="28"/>
      <c r="KZ470" s="28"/>
      <c r="LA470" s="28"/>
      <c r="LB470" s="28"/>
      <c r="LC470" s="28"/>
      <c r="LD470" s="28"/>
      <c r="LE470" s="28"/>
      <c r="LF470" s="28"/>
      <c r="LG470" s="28"/>
      <c r="LH470" s="28"/>
      <c r="LI470" s="28"/>
      <c r="LJ470" s="28"/>
      <c r="LK470" s="28"/>
      <c r="LL470" s="28"/>
      <c r="LM470" s="28"/>
      <c r="LN470" s="28"/>
      <c r="LO470" s="28"/>
      <c r="LP470" s="28"/>
      <c r="LQ470" s="28"/>
      <c r="LR470" s="28"/>
      <c r="LS470" s="28"/>
      <c r="LT470" s="28"/>
      <c r="LU470" s="28"/>
      <c r="LV470" s="28"/>
      <c r="LW470" s="28"/>
      <c r="LX470" s="28"/>
      <c r="LY470" s="28"/>
      <c r="LZ470" s="28"/>
      <c r="MA470" s="28"/>
      <c r="MB470" s="28"/>
      <c r="MC470" s="28"/>
      <c r="MD470" s="28"/>
      <c r="ME470" s="28"/>
      <c r="MF470" s="28"/>
      <c r="MG470" s="28"/>
      <c r="MH470" s="28"/>
      <c r="MI470" s="28"/>
      <c r="MJ470" s="28"/>
      <c r="MK470" s="28"/>
      <c r="ML470" s="28"/>
      <c r="MM470" s="28"/>
      <c r="MN470" s="28"/>
      <c r="MO470" s="28"/>
      <c r="MP470" s="28"/>
      <c r="MQ470" s="28"/>
      <c r="MR470" s="28"/>
      <c r="MS470" s="28"/>
      <c r="MT470" s="28"/>
      <c r="MU470" s="28"/>
      <c r="MV470" s="28"/>
      <c r="MW470" s="28"/>
      <c r="MX470" s="28"/>
      <c r="MY470" s="28"/>
      <c r="MZ470" s="28"/>
      <c r="NA470" s="28"/>
      <c r="NB470" s="28"/>
      <c r="NC470" s="28"/>
      <c r="ND470" s="28"/>
      <c r="NE470" s="28"/>
      <c r="NF470" s="28"/>
      <c r="NG470" s="28"/>
      <c r="NH470" s="28"/>
      <c r="NI470" s="28"/>
      <c r="NJ470" s="28"/>
      <c r="NK470" s="28"/>
      <c r="NL470" s="28"/>
      <c r="NM470" s="28"/>
      <c r="NN470" s="28"/>
      <c r="NO470" s="28"/>
      <c r="NP470" s="28"/>
      <c r="NQ470" s="28"/>
      <c r="NR470" s="28"/>
      <c r="NS470" s="28"/>
      <c r="NT470" s="28"/>
      <c r="NU470" s="28"/>
      <c r="NV470" s="28"/>
      <c r="NW470" s="28"/>
      <c r="NX470" s="28"/>
      <c r="NY470" s="28"/>
      <c r="NZ470" s="28"/>
      <c r="OA470" s="28"/>
      <c r="OB470" s="28"/>
      <c r="OC470" s="28"/>
      <c r="OD470" s="28"/>
      <c r="OE470" s="28"/>
      <c r="OF470" s="28"/>
      <c r="OG470" s="28"/>
      <c r="OH470" s="28"/>
      <c r="OI470" s="28"/>
      <c r="OJ470" s="28"/>
      <c r="OK470" s="28"/>
      <c r="OL470" s="28"/>
      <c r="OM470" s="28"/>
      <c r="ON470" s="28"/>
      <c r="OO470" s="28"/>
      <c r="OP470" s="28"/>
      <c r="OQ470" s="28"/>
      <c r="OR470" s="28"/>
      <c r="OS470" s="28"/>
      <c r="OT470" s="28"/>
      <c r="OU470" s="28"/>
      <c r="OV470" s="28"/>
      <c r="OW470" s="28"/>
      <c r="OX470" s="28"/>
      <c r="OY470" s="28"/>
      <c r="OZ470" s="28"/>
      <c r="PA470" s="28"/>
      <c r="PB470" s="28"/>
      <c r="PC470" s="28"/>
      <c r="PD470" s="28"/>
      <c r="PE470" s="28"/>
      <c r="PF470" s="28"/>
      <c r="PG470" s="28"/>
      <c r="PH470" s="28"/>
      <c r="PI470" s="28"/>
      <c r="PJ470" s="28"/>
      <c r="PK470" s="28"/>
      <c r="PL470" s="28"/>
      <c r="PM470" s="28"/>
      <c r="PN470" s="28"/>
      <c r="PO470" s="28"/>
      <c r="PP470" s="28"/>
      <c r="PQ470" s="28"/>
      <c r="PR470" s="28"/>
      <c r="PS470" s="28"/>
      <c r="PT470" s="28"/>
      <c r="PU470" s="28"/>
      <c r="PV470" s="28"/>
      <c r="PW470" s="28"/>
      <c r="PX470" s="28"/>
      <c r="PY470" s="28"/>
      <c r="PZ470" s="28"/>
      <c r="QA470" s="28"/>
      <c r="QB470" s="28"/>
      <c r="QC470" s="28"/>
      <c r="QD470" s="28"/>
      <c r="QE470" s="28"/>
      <c r="QF470" s="28"/>
      <c r="QG470" s="28"/>
      <c r="QH470" s="28"/>
      <c r="QI470" s="28"/>
      <c r="QJ470" s="28"/>
      <c r="QK470" s="28"/>
      <c r="QL470" s="28"/>
      <c r="QM470" s="28"/>
      <c r="QN470" s="28"/>
      <c r="QO470" s="28"/>
      <c r="QP470" s="28"/>
      <c r="QQ470" s="28"/>
      <c r="QR470" s="28"/>
      <c r="QS470" s="28"/>
      <c r="QT470" s="28"/>
      <c r="QU470" s="28"/>
      <c r="QV470" s="28"/>
      <c r="QW470" s="28"/>
      <c r="QX470" s="28"/>
      <c r="QY470" s="28"/>
      <c r="QZ470" s="28"/>
      <c r="RA470" s="28"/>
      <c r="RB470" s="28"/>
      <c r="RC470" s="28"/>
      <c r="RD470" s="28"/>
      <c r="RE470" s="28"/>
      <c r="RF470" s="28"/>
      <c r="RG470" s="28"/>
      <c r="RH470" s="28"/>
      <c r="RI470" s="28"/>
      <c r="RJ470" s="28"/>
      <c r="RK470" s="28"/>
      <c r="RL470" s="28"/>
      <c r="RM470" s="28"/>
      <c r="RN470" s="28"/>
      <c r="RO470" s="28"/>
      <c r="RP470" s="28"/>
      <c r="RQ470" s="28"/>
      <c r="RR470" s="28"/>
      <c r="RS470" s="28"/>
      <c r="RT470" s="28"/>
      <c r="RU470" s="28"/>
      <c r="RV470" s="28"/>
      <c r="RW470" s="28"/>
      <c r="RX470" s="28"/>
      <c r="RY470" s="28"/>
      <c r="RZ470" s="28"/>
      <c r="SA470" s="28"/>
      <c r="SB470" s="28"/>
      <c r="SC470" s="28"/>
      <c r="SD470" s="28"/>
      <c r="SE470" s="28"/>
      <c r="SF470" s="28"/>
      <c r="SG470" s="28"/>
      <c r="SH470" s="28"/>
      <c r="SI470" s="28"/>
      <c r="SJ470" s="28"/>
      <c r="SK470" s="28"/>
      <c r="SL470" s="28"/>
      <c r="SM470" s="28"/>
      <c r="SN470" s="28"/>
      <c r="SO470" s="28"/>
      <c r="SP470" s="28"/>
      <c r="SQ470" s="28"/>
      <c r="SR470" s="28"/>
      <c r="SS470" s="28"/>
      <c r="ST470" s="28"/>
      <c r="SU470" s="28"/>
      <c r="SV470" s="28"/>
      <c r="SW470" s="28"/>
      <c r="SX470" s="28"/>
      <c r="SY470" s="28"/>
      <c r="SZ470" s="28"/>
      <c r="TA470" s="28"/>
      <c r="TB470" s="28"/>
      <c r="TC470" s="28"/>
      <c r="TD470" s="28"/>
      <c r="TE470" s="28"/>
      <c r="TF470" s="28"/>
      <c r="TG470" s="28"/>
      <c r="TH470" s="28"/>
      <c r="TI470" s="28"/>
      <c r="TJ470" s="28"/>
      <c r="TK470" s="28"/>
      <c r="TL470" s="28"/>
      <c r="TM470" s="28"/>
      <c r="TN470" s="28"/>
      <c r="TO470" s="28"/>
      <c r="TP470" s="28"/>
      <c r="TQ470" s="28"/>
      <c r="TR470" s="28"/>
      <c r="TS470" s="28"/>
      <c r="TT470" s="28"/>
      <c r="TU470" s="28"/>
      <c r="TV470" s="28"/>
      <c r="TW470" s="28"/>
      <c r="TX470" s="28"/>
      <c r="TY470" s="28"/>
      <c r="TZ470" s="28"/>
      <c r="UA470" s="28"/>
      <c r="UB470" s="28"/>
      <c r="UC470" s="28"/>
      <c r="UD470" s="28"/>
      <c r="UE470" s="28"/>
      <c r="UF470" s="28"/>
      <c r="UG470" s="28"/>
      <c r="UH470" s="28"/>
      <c r="UI470" s="28"/>
      <c r="UJ470" s="28"/>
      <c r="UK470" s="28"/>
      <c r="UL470" s="28"/>
      <c r="UM470" s="28"/>
      <c r="UN470" s="28"/>
      <c r="UO470" s="28"/>
      <c r="UP470" s="28"/>
      <c r="UQ470" s="28"/>
      <c r="UR470" s="28"/>
      <c r="US470" s="28"/>
      <c r="UT470" s="28"/>
      <c r="UU470" s="28"/>
      <c r="UV470" s="28"/>
      <c r="UW470" s="28"/>
      <c r="UX470" s="28"/>
      <c r="UY470" s="28"/>
      <c r="UZ470" s="28"/>
      <c r="VA470" s="28"/>
      <c r="VB470" s="28"/>
      <c r="VC470" s="28"/>
      <c r="VD470" s="28"/>
      <c r="VE470" s="28"/>
      <c r="VF470" s="28"/>
      <c r="VG470" s="28"/>
      <c r="VH470" s="28"/>
      <c r="VI470" s="28"/>
      <c r="VJ470" s="28"/>
      <c r="VK470" s="28"/>
      <c r="VL470" s="28"/>
      <c r="VM470" s="28"/>
      <c r="VN470" s="28"/>
      <c r="VO470" s="28"/>
      <c r="VP470" s="28"/>
      <c r="VQ470" s="28"/>
      <c r="VR470" s="28"/>
      <c r="VS470" s="28"/>
      <c r="VT470" s="28"/>
      <c r="VU470" s="28"/>
      <c r="VV470" s="28"/>
      <c r="VW470" s="28"/>
      <c r="VX470" s="28"/>
      <c r="VY470" s="28"/>
      <c r="VZ470" s="28"/>
      <c r="WA470" s="28"/>
      <c r="WB470" s="28"/>
      <c r="WC470" s="28"/>
      <c r="WD470" s="28"/>
      <c r="WE470" s="28"/>
      <c r="WF470" s="28"/>
      <c r="WG470" s="28"/>
      <c r="WH470" s="28"/>
      <c r="WI470" s="28"/>
      <c r="WJ470" s="28"/>
      <c r="WK470" s="28"/>
      <c r="WL470" s="28"/>
      <c r="WM470" s="28"/>
      <c r="WN470" s="28"/>
      <c r="WO470" s="28"/>
      <c r="WP470" s="28"/>
      <c r="WQ470" s="28"/>
      <c r="WR470" s="28"/>
      <c r="WS470" s="28"/>
      <c r="WT470" s="28"/>
      <c r="WU470" s="28"/>
      <c r="WV470" s="28"/>
      <c r="WW470" s="28"/>
      <c r="WX470" s="28"/>
      <c r="WY470" s="28"/>
      <c r="WZ470" s="28"/>
      <c r="XA470" s="28"/>
      <c r="XB470" s="28"/>
      <c r="XC470" s="28"/>
      <c r="XD470" s="28"/>
      <c r="XE470" s="28"/>
      <c r="XF470" s="28"/>
      <c r="XG470" s="28"/>
      <c r="XH470" s="28"/>
      <c r="XI470" s="28"/>
      <c r="XJ470" s="28"/>
      <c r="XK470" s="28"/>
      <c r="XL470" s="28"/>
      <c r="XM470" s="28"/>
      <c r="XN470" s="28"/>
      <c r="XO470" s="28"/>
      <c r="XP470" s="28"/>
      <c r="XQ470" s="28"/>
      <c r="XR470" s="28"/>
      <c r="XS470" s="28"/>
      <c r="XT470" s="28"/>
      <c r="XU470" s="28"/>
      <c r="XV470" s="28"/>
      <c r="XW470" s="28"/>
      <c r="XX470" s="28"/>
      <c r="XY470" s="28"/>
      <c r="XZ470" s="28"/>
      <c r="YA470" s="28"/>
      <c r="YB470" s="28"/>
      <c r="YC470" s="28"/>
      <c r="YD470" s="28"/>
      <c r="YE470" s="28"/>
      <c r="YF470" s="28"/>
      <c r="YG470" s="28"/>
      <c r="YH470" s="28"/>
      <c r="YI470" s="28"/>
      <c r="YJ470" s="28"/>
      <c r="YK470" s="28"/>
      <c r="YL470" s="28"/>
      <c r="YM470" s="28"/>
      <c r="YN470" s="28"/>
      <c r="YO470" s="28"/>
      <c r="YP470" s="28"/>
      <c r="YQ470" s="28"/>
      <c r="YR470" s="28"/>
      <c r="YS470" s="28"/>
      <c r="YT470" s="28"/>
      <c r="YU470" s="28"/>
      <c r="YV470" s="28"/>
      <c r="YW470" s="28"/>
      <c r="YX470" s="28"/>
      <c r="YY470" s="28"/>
      <c r="YZ470" s="28"/>
      <c r="ZA470" s="28"/>
      <c r="ZB470" s="28"/>
      <c r="ZC470" s="28"/>
      <c r="ZD470" s="28"/>
      <c r="ZE470" s="28"/>
      <c r="ZF470" s="28"/>
      <c r="ZG470" s="28"/>
      <c r="ZH470" s="28"/>
      <c r="ZI470" s="28"/>
      <c r="ZJ470" s="28"/>
      <c r="ZK470" s="28"/>
      <c r="ZL470" s="28"/>
      <c r="ZM470" s="28"/>
      <c r="ZN470" s="28"/>
      <c r="ZO470" s="28"/>
      <c r="ZP470" s="28"/>
      <c r="ZQ470" s="28"/>
      <c r="ZR470" s="28"/>
      <c r="ZS470" s="28"/>
      <c r="ZT470" s="28"/>
      <c r="ZU470" s="28"/>
      <c r="ZV470" s="28"/>
      <c r="ZW470" s="28"/>
      <c r="ZX470" s="28"/>
      <c r="ZY470" s="28"/>
      <c r="ZZ470" s="28"/>
      <c r="AAA470" s="28"/>
      <c r="AAB470" s="28"/>
      <c r="AAC470" s="28"/>
      <c r="AAD470" s="28"/>
      <c r="AAE470" s="28"/>
      <c r="AAF470" s="28"/>
      <c r="AAG470" s="28"/>
      <c r="AAH470" s="28"/>
      <c r="AAI470" s="28"/>
      <c r="AAJ470" s="28"/>
      <c r="AAK470" s="28"/>
      <c r="AAL470" s="28"/>
      <c r="AAM470" s="28"/>
      <c r="AAN470" s="28"/>
      <c r="AAO470" s="28"/>
      <c r="AAP470" s="28"/>
      <c r="AAQ470" s="28"/>
      <c r="AAR470" s="28"/>
      <c r="AAS470" s="28"/>
      <c r="AAT470" s="28"/>
      <c r="AAU470" s="28"/>
      <c r="AAV470" s="28"/>
      <c r="AAW470" s="28"/>
      <c r="AAX470" s="28"/>
      <c r="AAY470" s="28"/>
      <c r="AAZ470" s="28"/>
      <c r="ABA470" s="28"/>
      <c r="ABB470" s="28"/>
      <c r="ABC470" s="28"/>
      <c r="ABD470" s="28"/>
      <c r="ABE470" s="28"/>
      <c r="ABF470" s="28"/>
      <c r="ABG470" s="28"/>
      <c r="ABH470" s="28"/>
      <c r="ABI470" s="28"/>
      <c r="ABJ470" s="28"/>
      <c r="ABK470" s="28"/>
      <c r="ABL470" s="28"/>
      <c r="ABM470" s="28"/>
      <c r="ABN470" s="28"/>
      <c r="ABO470" s="28"/>
      <c r="ABP470" s="28"/>
      <c r="ABQ470" s="28"/>
      <c r="ABR470" s="28"/>
      <c r="ABS470" s="28"/>
      <c r="ABT470" s="28"/>
      <c r="ABU470" s="28"/>
      <c r="ABV470" s="28"/>
      <c r="ABW470" s="28"/>
      <c r="ABX470" s="28"/>
      <c r="ABY470" s="28"/>
      <c r="ABZ470" s="28"/>
      <c r="ACA470" s="28"/>
      <c r="ACB470" s="28"/>
      <c r="ACC470" s="28"/>
      <c r="ACD470" s="28"/>
      <c r="ACE470" s="28"/>
      <c r="ACF470" s="28"/>
      <c r="ACG470" s="28"/>
      <c r="ACH470" s="28"/>
      <c r="ACI470" s="28"/>
      <c r="ACJ470" s="28"/>
      <c r="ACK470" s="28"/>
      <c r="ACL470" s="28"/>
      <c r="ACM470" s="28"/>
      <c r="ACN470" s="28"/>
      <c r="ACO470" s="28"/>
      <c r="ACP470" s="28"/>
      <c r="ACQ470" s="28"/>
      <c r="ACR470" s="28"/>
      <c r="ACS470" s="28"/>
      <c r="ACT470" s="28"/>
      <c r="ACU470" s="28"/>
      <c r="ACV470" s="28"/>
      <c r="ACW470" s="28"/>
      <c r="ACX470" s="28"/>
      <c r="ACY470" s="28"/>
      <c r="ACZ470" s="28"/>
      <c r="ADA470" s="28"/>
      <c r="ADB470" s="28"/>
      <c r="ADC470" s="28"/>
      <c r="ADD470" s="28"/>
      <c r="ADE470" s="28"/>
      <c r="ADF470" s="28"/>
      <c r="ADG470" s="28"/>
      <c r="ADH470" s="28"/>
      <c r="ADI470" s="28"/>
      <c r="ADJ470" s="28"/>
      <c r="ADK470" s="28"/>
      <c r="ADL470" s="28"/>
      <c r="ADM470" s="28"/>
      <c r="ADN470" s="28"/>
      <c r="ADO470" s="28"/>
      <c r="ADP470" s="28"/>
      <c r="ADQ470" s="28"/>
      <c r="ADR470" s="28"/>
      <c r="ADS470" s="28"/>
      <c r="ADT470" s="28"/>
      <c r="ADU470" s="28"/>
      <c r="ADV470" s="28"/>
      <c r="ADW470" s="28"/>
      <c r="ADX470" s="28"/>
      <c r="ADY470" s="28"/>
      <c r="ADZ470" s="28"/>
      <c r="AEA470" s="28"/>
      <c r="AEB470" s="28"/>
      <c r="AEC470" s="28"/>
      <c r="AED470" s="28"/>
      <c r="AEE470" s="28"/>
      <c r="AEF470" s="28"/>
      <c r="AEG470" s="28"/>
      <c r="AEH470" s="28"/>
      <c r="AEI470" s="28"/>
      <c r="AEJ470" s="28"/>
      <c r="AEK470" s="28"/>
      <c r="AEL470" s="28"/>
      <c r="AEM470" s="28"/>
      <c r="AEN470" s="28"/>
      <c r="AEO470" s="28"/>
      <c r="AEP470" s="28"/>
      <c r="AEQ470" s="28"/>
      <c r="AER470" s="28"/>
      <c r="AES470" s="28"/>
      <c r="AET470" s="28"/>
      <c r="AEU470" s="28"/>
      <c r="AEV470" s="28"/>
      <c r="AEW470" s="28"/>
      <c r="AEX470" s="28"/>
      <c r="AEY470" s="28"/>
      <c r="AEZ470" s="28"/>
      <c r="AFA470" s="28"/>
      <c r="AFB470" s="28"/>
      <c r="AFC470" s="28"/>
      <c r="AFD470" s="28"/>
      <c r="AFE470" s="28"/>
      <c r="AFF470" s="28"/>
      <c r="AFG470" s="28"/>
      <c r="AFH470" s="28"/>
      <c r="AFI470" s="28"/>
      <c r="AFJ470" s="28"/>
      <c r="AFK470" s="28"/>
      <c r="AFL470" s="28"/>
      <c r="AFM470" s="28"/>
      <c r="AFN470" s="28"/>
      <c r="AFO470" s="28"/>
      <c r="AFP470" s="28"/>
      <c r="AFQ470" s="28"/>
      <c r="AFR470" s="28"/>
      <c r="AFS470" s="28"/>
      <c r="AFT470" s="28"/>
      <c r="AFU470" s="28"/>
      <c r="AFV470" s="28"/>
      <c r="AFW470" s="28"/>
      <c r="AFX470" s="28"/>
      <c r="AFY470" s="28"/>
      <c r="AFZ470" s="28"/>
      <c r="AGA470" s="28"/>
      <c r="AGB470" s="28"/>
      <c r="AGC470" s="28"/>
      <c r="AGD470" s="28"/>
      <c r="AGE470" s="28"/>
      <c r="AGF470" s="28"/>
      <c r="AGG470" s="28"/>
      <c r="AGH470" s="28"/>
      <c r="AGI470" s="28"/>
      <c r="AGJ470" s="28"/>
      <c r="AGK470" s="28"/>
      <c r="AGL470" s="28"/>
      <c r="AGM470" s="28"/>
      <c r="AGN470" s="28"/>
      <c r="AGO470" s="28"/>
      <c r="AGP470" s="28"/>
      <c r="AGQ470" s="28"/>
      <c r="AGR470" s="28"/>
    </row>
    <row r="471" spans="38:876" ht="14.45" customHeight="1" x14ac:dyDescent="0.2"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28"/>
      <c r="EI471" s="28"/>
      <c r="EJ471" s="28"/>
      <c r="EK471" s="28"/>
      <c r="EL471" s="28"/>
      <c r="EM471" s="28"/>
      <c r="EN471" s="28"/>
      <c r="EO471" s="28"/>
      <c r="EP471" s="28"/>
      <c r="EQ471" s="28"/>
      <c r="ER471" s="28"/>
      <c r="ES471" s="28"/>
      <c r="ET471" s="28"/>
      <c r="EU471" s="28"/>
      <c r="EV471" s="28"/>
      <c r="EW471" s="28"/>
      <c r="EX471" s="28"/>
      <c r="EY471" s="28"/>
      <c r="EZ471" s="28"/>
      <c r="FA471" s="28"/>
      <c r="FB471" s="28"/>
      <c r="FC471" s="28"/>
      <c r="FD471" s="28"/>
      <c r="FE471" s="28"/>
      <c r="FF471" s="28"/>
      <c r="FG471" s="28"/>
      <c r="FH471" s="28"/>
      <c r="FI471" s="28"/>
      <c r="FJ471" s="28"/>
      <c r="FK471" s="28"/>
      <c r="FL471" s="28"/>
      <c r="FM471" s="28"/>
      <c r="FN471" s="28"/>
      <c r="FO471" s="28"/>
      <c r="FP471" s="28"/>
      <c r="FQ471" s="28"/>
      <c r="FR471" s="28"/>
      <c r="FS471" s="28"/>
      <c r="FT471" s="28"/>
      <c r="FU471" s="28"/>
      <c r="FV471" s="28"/>
      <c r="FW471" s="28"/>
      <c r="FX471" s="28"/>
      <c r="FY471" s="28"/>
      <c r="FZ471" s="28"/>
      <c r="GA471" s="28"/>
      <c r="GB471" s="28"/>
      <c r="GC471" s="28"/>
      <c r="GD471" s="28"/>
      <c r="GE471" s="28"/>
      <c r="GF471" s="28"/>
      <c r="GG471" s="28"/>
      <c r="GH471" s="28"/>
      <c r="GI471" s="28"/>
      <c r="GJ471" s="28"/>
      <c r="GK471" s="28"/>
      <c r="GL471" s="28"/>
      <c r="GM471" s="28"/>
      <c r="GN471" s="28"/>
      <c r="GO471" s="28"/>
      <c r="GP471" s="28"/>
      <c r="GQ471" s="28"/>
      <c r="GR471" s="28"/>
      <c r="GS471" s="28"/>
      <c r="GT471" s="28"/>
      <c r="GU471" s="28"/>
      <c r="GV471" s="28"/>
      <c r="GW471" s="28"/>
      <c r="GX471" s="28"/>
      <c r="GY471" s="28"/>
      <c r="GZ471" s="28"/>
      <c r="HA471" s="28"/>
      <c r="HB471" s="28"/>
      <c r="HC471" s="28"/>
      <c r="HD471" s="28"/>
      <c r="HE471" s="28"/>
      <c r="HF471" s="28"/>
      <c r="HG471" s="28"/>
      <c r="HH471" s="28"/>
      <c r="HI471" s="28"/>
      <c r="HJ471" s="28"/>
      <c r="HK471" s="28"/>
      <c r="HL471" s="28"/>
      <c r="HM471" s="28"/>
      <c r="HN471" s="28"/>
      <c r="HO471" s="28"/>
      <c r="HP471" s="28"/>
      <c r="HQ471" s="28"/>
      <c r="HR471" s="28"/>
      <c r="HS471" s="28"/>
      <c r="HT471" s="28"/>
      <c r="HU471" s="28"/>
      <c r="HV471" s="28"/>
      <c r="HW471" s="28"/>
      <c r="HX471" s="28"/>
      <c r="HY471" s="28"/>
      <c r="HZ471" s="28"/>
      <c r="IA471" s="28"/>
      <c r="IB471" s="28"/>
      <c r="IC471" s="28"/>
      <c r="ID471" s="28"/>
      <c r="IE471" s="28"/>
      <c r="IF471" s="28"/>
      <c r="IG471" s="28"/>
      <c r="IH471" s="28"/>
      <c r="II471" s="28"/>
      <c r="IJ471" s="28"/>
      <c r="IK471" s="28"/>
      <c r="IL471" s="28"/>
      <c r="IM471" s="28"/>
      <c r="IN471" s="28"/>
      <c r="IO471" s="28"/>
      <c r="IP471" s="28"/>
      <c r="IQ471" s="28"/>
      <c r="IR471" s="28"/>
      <c r="IS471" s="28"/>
      <c r="IT471" s="28"/>
      <c r="IU471" s="28"/>
      <c r="IV471" s="28"/>
      <c r="IW471" s="28"/>
      <c r="IX471" s="28"/>
      <c r="IY471" s="28"/>
      <c r="IZ471" s="28"/>
      <c r="JA471" s="28"/>
      <c r="JB471" s="28"/>
      <c r="JC471" s="28"/>
      <c r="JD471" s="28"/>
      <c r="JE471" s="28"/>
      <c r="JF471" s="28"/>
      <c r="JG471" s="28"/>
      <c r="JH471" s="28"/>
      <c r="JI471" s="28"/>
      <c r="JJ471" s="28"/>
      <c r="JK471" s="28"/>
      <c r="JL471" s="28"/>
      <c r="JM471" s="28"/>
      <c r="JN471" s="28"/>
      <c r="JO471" s="28"/>
      <c r="JP471" s="28"/>
      <c r="JQ471" s="28"/>
      <c r="JR471" s="28"/>
      <c r="JS471" s="28"/>
      <c r="JT471" s="28"/>
      <c r="JU471" s="28"/>
      <c r="JV471" s="28"/>
      <c r="JW471" s="28"/>
      <c r="JX471" s="28"/>
      <c r="JY471" s="28"/>
      <c r="JZ471" s="28"/>
      <c r="KA471" s="28"/>
      <c r="KB471" s="28"/>
      <c r="KC471" s="28"/>
      <c r="KD471" s="28"/>
      <c r="KE471" s="28"/>
      <c r="KF471" s="28"/>
      <c r="KG471" s="28"/>
      <c r="KH471" s="28"/>
      <c r="KI471" s="28"/>
      <c r="KJ471" s="28"/>
      <c r="KK471" s="28"/>
      <c r="KL471" s="28"/>
      <c r="KM471" s="28"/>
      <c r="KN471" s="28"/>
      <c r="KO471" s="28"/>
      <c r="KP471" s="28"/>
      <c r="KQ471" s="28"/>
      <c r="KR471" s="28"/>
      <c r="KS471" s="28"/>
      <c r="KT471" s="28"/>
      <c r="KU471" s="28"/>
      <c r="KV471" s="28"/>
      <c r="KW471" s="28"/>
      <c r="KX471" s="28"/>
      <c r="KY471" s="28"/>
      <c r="KZ471" s="28"/>
      <c r="LA471" s="28"/>
      <c r="LB471" s="28"/>
      <c r="LC471" s="28"/>
      <c r="LD471" s="28"/>
      <c r="LE471" s="28"/>
      <c r="LF471" s="28"/>
      <c r="LG471" s="28"/>
      <c r="LH471" s="28"/>
      <c r="LI471" s="28"/>
      <c r="LJ471" s="28"/>
      <c r="LK471" s="28"/>
      <c r="LL471" s="28"/>
      <c r="LM471" s="28"/>
      <c r="LN471" s="28"/>
      <c r="LO471" s="28"/>
      <c r="LP471" s="28"/>
      <c r="LQ471" s="28"/>
      <c r="LR471" s="28"/>
      <c r="LS471" s="28"/>
      <c r="LT471" s="28"/>
      <c r="LU471" s="28"/>
      <c r="LV471" s="28"/>
      <c r="LW471" s="28"/>
      <c r="LX471" s="28"/>
      <c r="LY471" s="28"/>
      <c r="LZ471" s="28"/>
      <c r="MA471" s="28"/>
      <c r="MB471" s="28"/>
      <c r="MC471" s="28"/>
      <c r="MD471" s="28"/>
      <c r="ME471" s="28"/>
      <c r="MF471" s="28"/>
      <c r="MG471" s="28"/>
      <c r="MH471" s="28"/>
      <c r="MI471" s="28"/>
      <c r="MJ471" s="28"/>
      <c r="MK471" s="28"/>
      <c r="ML471" s="28"/>
      <c r="MM471" s="28"/>
      <c r="MN471" s="28"/>
      <c r="MO471" s="28"/>
      <c r="MP471" s="28"/>
      <c r="MQ471" s="28"/>
      <c r="MR471" s="28"/>
      <c r="MS471" s="28"/>
      <c r="MT471" s="28"/>
      <c r="MU471" s="28"/>
      <c r="MV471" s="28"/>
      <c r="MW471" s="28"/>
      <c r="MX471" s="28"/>
      <c r="MY471" s="28"/>
      <c r="MZ471" s="28"/>
      <c r="NA471" s="28"/>
      <c r="NB471" s="28"/>
      <c r="NC471" s="28"/>
      <c r="ND471" s="28"/>
      <c r="NE471" s="28"/>
      <c r="NF471" s="28"/>
      <c r="NG471" s="28"/>
      <c r="NH471" s="28"/>
      <c r="NI471" s="28"/>
      <c r="NJ471" s="28"/>
      <c r="NK471" s="28"/>
      <c r="NL471" s="28"/>
      <c r="NM471" s="28"/>
      <c r="NN471" s="28"/>
      <c r="NO471" s="28"/>
      <c r="NP471" s="28"/>
      <c r="NQ471" s="28"/>
      <c r="NR471" s="28"/>
      <c r="NS471" s="28"/>
      <c r="NT471" s="28"/>
      <c r="NU471" s="28"/>
      <c r="NV471" s="28"/>
      <c r="NW471" s="28"/>
      <c r="NX471" s="28"/>
      <c r="NY471" s="28"/>
      <c r="NZ471" s="28"/>
      <c r="OA471" s="28"/>
      <c r="OB471" s="28"/>
      <c r="OC471" s="28"/>
      <c r="OD471" s="28"/>
      <c r="OE471" s="28"/>
      <c r="OF471" s="28"/>
      <c r="OG471" s="28"/>
      <c r="OH471" s="28"/>
      <c r="OI471" s="28"/>
      <c r="OJ471" s="28"/>
      <c r="OK471" s="28"/>
      <c r="OL471" s="28"/>
      <c r="OM471" s="28"/>
      <c r="ON471" s="28"/>
      <c r="OO471" s="28"/>
      <c r="OP471" s="28"/>
      <c r="OQ471" s="28"/>
      <c r="OR471" s="28"/>
      <c r="OS471" s="28"/>
      <c r="OT471" s="28"/>
      <c r="OU471" s="28"/>
      <c r="OV471" s="28"/>
      <c r="OW471" s="28"/>
      <c r="OX471" s="28"/>
      <c r="OY471" s="28"/>
      <c r="OZ471" s="28"/>
      <c r="PA471" s="28"/>
      <c r="PB471" s="28"/>
      <c r="PC471" s="28"/>
      <c r="PD471" s="28"/>
      <c r="PE471" s="28"/>
      <c r="PF471" s="28"/>
      <c r="PG471" s="28"/>
      <c r="PH471" s="28"/>
      <c r="PI471" s="28"/>
      <c r="PJ471" s="28"/>
      <c r="PK471" s="28"/>
      <c r="PL471" s="28"/>
      <c r="PM471" s="28"/>
      <c r="PN471" s="28"/>
      <c r="PO471" s="28"/>
      <c r="PP471" s="28"/>
      <c r="PQ471" s="28"/>
      <c r="PR471" s="28"/>
      <c r="PS471" s="28"/>
      <c r="PT471" s="28"/>
      <c r="PU471" s="28"/>
      <c r="PV471" s="28"/>
      <c r="PW471" s="28"/>
      <c r="PX471" s="28"/>
      <c r="PY471" s="28"/>
      <c r="PZ471" s="28"/>
      <c r="QA471" s="28"/>
      <c r="QB471" s="28"/>
      <c r="QC471" s="28"/>
      <c r="QD471" s="28"/>
      <c r="QE471" s="28"/>
      <c r="QF471" s="28"/>
      <c r="QG471" s="28"/>
      <c r="QH471" s="28"/>
      <c r="QI471" s="28"/>
      <c r="QJ471" s="28"/>
      <c r="QK471" s="28"/>
      <c r="QL471" s="28"/>
      <c r="QM471" s="28"/>
      <c r="QN471" s="28"/>
      <c r="QO471" s="28"/>
      <c r="QP471" s="28"/>
      <c r="QQ471" s="28"/>
      <c r="QR471" s="28"/>
      <c r="QS471" s="28"/>
      <c r="QT471" s="28"/>
      <c r="QU471" s="28"/>
      <c r="QV471" s="28"/>
      <c r="QW471" s="28"/>
      <c r="QX471" s="28"/>
      <c r="QY471" s="28"/>
      <c r="QZ471" s="28"/>
      <c r="RA471" s="28"/>
      <c r="RB471" s="28"/>
      <c r="RC471" s="28"/>
      <c r="RD471" s="28"/>
      <c r="RE471" s="28"/>
      <c r="RF471" s="28"/>
      <c r="RG471" s="28"/>
      <c r="RH471" s="28"/>
      <c r="RI471" s="28"/>
      <c r="RJ471" s="28"/>
      <c r="RK471" s="28"/>
      <c r="RL471" s="28"/>
      <c r="RM471" s="28"/>
      <c r="RN471" s="28"/>
      <c r="RO471" s="28"/>
      <c r="RP471" s="28"/>
      <c r="RQ471" s="28"/>
      <c r="RR471" s="28"/>
      <c r="RS471" s="28"/>
      <c r="RT471" s="28"/>
      <c r="RU471" s="28"/>
      <c r="RV471" s="28"/>
      <c r="RW471" s="28"/>
      <c r="RX471" s="28"/>
      <c r="RY471" s="28"/>
      <c r="RZ471" s="28"/>
      <c r="SA471" s="28"/>
      <c r="SB471" s="28"/>
      <c r="SC471" s="28"/>
      <c r="SD471" s="28"/>
      <c r="SE471" s="28"/>
      <c r="SF471" s="28"/>
      <c r="SG471" s="28"/>
      <c r="SH471" s="28"/>
      <c r="SI471" s="28"/>
      <c r="SJ471" s="28"/>
      <c r="SK471" s="28"/>
      <c r="SL471" s="28"/>
      <c r="SM471" s="28"/>
      <c r="SN471" s="28"/>
      <c r="SO471" s="28"/>
      <c r="SP471" s="28"/>
      <c r="SQ471" s="28"/>
      <c r="SR471" s="28"/>
      <c r="SS471" s="28"/>
      <c r="ST471" s="28"/>
      <c r="SU471" s="28"/>
      <c r="SV471" s="28"/>
      <c r="SW471" s="28"/>
      <c r="SX471" s="28"/>
      <c r="SY471" s="28"/>
      <c r="SZ471" s="28"/>
      <c r="TA471" s="28"/>
      <c r="TB471" s="28"/>
      <c r="TC471" s="28"/>
      <c r="TD471" s="28"/>
      <c r="TE471" s="28"/>
      <c r="TF471" s="28"/>
      <c r="TG471" s="28"/>
      <c r="TH471" s="28"/>
      <c r="TI471" s="28"/>
      <c r="TJ471" s="28"/>
      <c r="TK471" s="28"/>
      <c r="TL471" s="28"/>
      <c r="TM471" s="28"/>
      <c r="TN471" s="28"/>
      <c r="TO471" s="28"/>
      <c r="TP471" s="28"/>
      <c r="TQ471" s="28"/>
      <c r="TR471" s="28"/>
      <c r="TS471" s="28"/>
      <c r="TT471" s="28"/>
      <c r="TU471" s="28"/>
      <c r="TV471" s="28"/>
      <c r="TW471" s="28"/>
      <c r="TX471" s="28"/>
      <c r="TY471" s="28"/>
      <c r="TZ471" s="28"/>
      <c r="UA471" s="28"/>
      <c r="UB471" s="28"/>
      <c r="UC471" s="28"/>
      <c r="UD471" s="28"/>
      <c r="UE471" s="28"/>
      <c r="UF471" s="28"/>
      <c r="UG471" s="28"/>
      <c r="UH471" s="28"/>
      <c r="UI471" s="28"/>
      <c r="UJ471" s="28"/>
      <c r="UK471" s="28"/>
      <c r="UL471" s="28"/>
      <c r="UM471" s="28"/>
      <c r="UN471" s="28"/>
      <c r="UO471" s="28"/>
      <c r="UP471" s="28"/>
      <c r="UQ471" s="28"/>
      <c r="UR471" s="28"/>
      <c r="US471" s="28"/>
      <c r="UT471" s="28"/>
      <c r="UU471" s="28"/>
      <c r="UV471" s="28"/>
      <c r="UW471" s="28"/>
      <c r="UX471" s="28"/>
      <c r="UY471" s="28"/>
      <c r="UZ471" s="28"/>
      <c r="VA471" s="28"/>
      <c r="VB471" s="28"/>
      <c r="VC471" s="28"/>
      <c r="VD471" s="28"/>
      <c r="VE471" s="28"/>
      <c r="VF471" s="28"/>
      <c r="VG471" s="28"/>
      <c r="VH471" s="28"/>
      <c r="VI471" s="28"/>
      <c r="VJ471" s="28"/>
      <c r="VK471" s="28"/>
      <c r="VL471" s="28"/>
      <c r="VM471" s="28"/>
      <c r="VN471" s="28"/>
      <c r="VO471" s="28"/>
      <c r="VP471" s="28"/>
      <c r="VQ471" s="28"/>
      <c r="VR471" s="28"/>
      <c r="VS471" s="28"/>
      <c r="VT471" s="28"/>
      <c r="VU471" s="28"/>
      <c r="VV471" s="28"/>
      <c r="VW471" s="28"/>
      <c r="VX471" s="28"/>
      <c r="VY471" s="28"/>
      <c r="VZ471" s="28"/>
      <c r="WA471" s="28"/>
      <c r="WB471" s="28"/>
      <c r="WC471" s="28"/>
      <c r="WD471" s="28"/>
      <c r="WE471" s="28"/>
      <c r="WF471" s="28"/>
      <c r="WG471" s="28"/>
      <c r="WH471" s="28"/>
      <c r="WI471" s="28"/>
      <c r="WJ471" s="28"/>
      <c r="WK471" s="28"/>
      <c r="WL471" s="28"/>
      <c r="WM471" s="28"/>
      <c r="WN471" s="28"/>
      <c r="WO471" s="28"/>
      <c r="WP471" s="28"/>
      <c r="WQ471" s="28"/>
      <c r="WR471" s="28"/>
      <c r="WS471" s="28"/>
      <c r="WT471" s="28"/>
      <c r="WU471" s="28"/>
      <c r="WV471" s="28"/>
      <c r="WW471" s="28"/>
      <c r="WX471" s="28"/>
      <c r="WY471" s="28"/>
      <c r="WZ471" s="28"/>
      <c r="XA471" s="28"/>
      <c r="XB471" s="28"/>
      <c r="XC471" s="28"/>
      <c r="XD471" s="28"/>
      <c r="XE471" s="28"/>
      <c r="XF471" s="28"/>
      <c r="XG471" s="28"/>
      <c r="XH471" s="28"/>
      <c r="XI471" s="28"/>
      <c r="XJ471" s="28"/>
      <c r="XK471" s="28"/>
      <c r="XL471" s="28"/>
      <c r="XM471" s="28"/>
      <c r="XN471" s="28"/>
      <c r="XO471" s="28"/>
      <c r="XP471" s="28"/>
      <c r="XQ471" s="28"/>
      <c r="XR471" s="28"/>
      <c r="XS471" s="28"/>
      <c r="XT471" s="28"/>
      <c r="XU471" s="28"/>
      <c r="XV471" s="28"/>
      <c r="XW471" s="28"/>
      <c r="XX471" s="28"/>
      <c r="XY471" s="28"/>
      <c r="XZ471" s="28"/>
      <c r="YA471" s="28"/>
      <c r="YB471" s="28"/>
      <c r="YC471" s="28"/>
      <c r="YD471" s="28"/>
      <c r="YE471" s="28"/>
      <c r="YF471" s="28"/>
      <c r="YG471" s="28"/>
      <c r="YH471" s="28"/>
      <c r="YI471" s="28"/>
      <c r="YJ471" s="28"/>
      <c r="YK471" s="28"/>
      <c r="YL471" s="28"/>
      <c r="YM471" s="28"/>
      <c r="YN471" s="28"/>
      <c r="YO471" s="28"/>
      <c r="YP471" s="28"/>
      <c r="YQ471" s="28"/>
      <c r="YR471" s="28"/>
      <c r="YS471" s="28"/>
      <c r="YT471" s="28"/>
      <c r="YU471" s="28"/>
      <c r="YV471" s="28"/>
      <c r="YW471" s="28"/>
      <c r="YX471" s="28"/>
      <c r="YY471" s="28"/>
      <c r="YZ471" s="28"/>
      <c r="ZA471" s="28"/>
      <c r="ZB471" s="28"/>
      <c r="ZC471" s="28"/>
      <c r="ZD471" s="28"/>
      <c r="ZE471" s="28"/>
      <c r="ZF471" s="28"/>
      <c r="ZG471" s="28"/>
      <c r="ZH471" s="28"/>
      <c r="ZI471" s="28"/>
      <c r="ZJ471" s="28"/>
      <c r="ZK471" s="28"/>
      <c r="ZL471" s="28"/>
      <c r="ZM471" s="28"/>
      <c r="ZN471" s="28"/>
      <c r="ZO471" s="28"/>
      <c r="ZP471" s="28"/>
      <c r="ZQ471" s="28"/>
      <c r="ZR471" s="28"/>
      <c r="ZS471" s="28"/>
      <c r="ZT471" s="28"/>
      <c r="ZU471" s="28"/>
      <c r="ZV471" s="28"/>
      <c r="ZW471" s="28"/>
      <c r="ZX471" s="28"/>
      <c r="ZY471" s="28"/>
      <c r="ZZ471" s="28"/>
      <c r="AAA471" s="28"/>
      <c r="AAB471" s="28"/>
      <c r="AAC471" s="28"/>
      <c r="AAD471" s="28"/>
      <c r="AAE471" s="28"/>
      <c r="AAF471" s="28"/>
      <c r="AAG471" s="28"/>
      <c r="AAH471" s="28"/>
      <c r="AAI471" s="28"/>
      <c r="AAJ471" s="28"/>
      <c r="AAK471" s="28"/>
      <c r="AAL471" s="28"/>
      <c r="AAM471" s="28"/>
      <c r="AAN471" s="28"/>
      <c r="AAO471" s="28"/>
      <c r="AAP471" s="28"/>
      <c r="AAQ471" s="28"/>
      <c r="AAR471" s="28"/>
      <c r="AAS471" s="28"/>
      <c r="AAT471" s="28"/>
      <c r="AAU471" s="28"/>
      <c r="AAV471" s="28"/>
      <c r="AAW471" s="28"/>
      <c r="AAX471" s="28"/>
      <c r="AAY471" s="28"/>
      <c r="AAZ471" s="28"/>
      <c r="ABA471" s="28"/>
      <c r="ABB471" s="28"/>
      <c r="ABC471" s="28"/>
      <c r="ABD471" s="28"/>
      <c r="ABE471" s="28"/>
      <c r="ABF471" s="28"/>
      <c r="ABG471" s="28"/>
      <c r="ABH471" s="28"/>
      <c r="ABI471" s="28"/>
      <c r="ABJ471" s="28"/>
      <c r="ABK471" s="28"/>
      <c r="ABL471" s="28"/>
      <c r="ABM471" s="28"/>
      <c r="ABN471" s="28"/>
      <c r="ABO471" s="28"/>
      <c r="ABP471" s="28"/>
      <c r="ABQ471" s="28"/>
      <c r="ABR471" s="28"/>
      <c r="ABS471" s="28"/>
      <c r="ABT471" s="28"/>
      <c r="ABU471" s="28"/>
      <c r="ABV471" s="28"/>
      <c r="ABW471" s="28"/>
      <c r="ABX471" s="28"/>
      <c r="ABY471" s="28"/>
      <c r="ABZ471" s="28"/>
      <c r="ACA471" s="28"/>
      <c r="ACB471" s="28"/>
      <c r="ACC471" s="28"/>
      <c r="ACD471" s="28"/>
      <c r="ACE471" s="28"/>
      <c r="ACF471" s="28"/>
      <c r="ACG471" s="28"/>
      <c r="ACH471" s="28"/>
      <c r="ACI471" s="28"/>
      <c r="ACJ471" s="28"/>
      <c r="ACK471" s="28"/>
      <c r="ACL471" s="28"/>
      <c r="ACM471" s="28"/>
      <c r="ACN471" s="28"/>
      <c r="ACO471" s="28"/>
      <c r="ACP471" s="28"/>
      <c r="ACQ471" s="28"/>
      <c r="ACR471" s="28"/>
      <c r="ACS471" s="28"/>
      <c r="ACT471" s="28"/>
      <c r="ACU471" s="28"/>
      <c r="ACV471" s="28"/>
      <c r="ACW471" s="28"/>
      <c r="ACX471" s="28"/>
      <c r="ACY471" s="28"/>
      <c r="ACZ471" s="28"/>
      <c r="ADA471" s="28"/>
      <c r="ADB471" s="28"/>
      <c r="ADC471" s="28"/>
      <c r="ADD471" s="28"/>
      <c r="ADE471" s="28"/>
      <c r="ADF471" s="28"/>
      <c r="ADG471" s="28"/>
      <c r="ADH471" s="28"/>
      <c r="ADI471" s="28"/>
      <c r="ADJ471" s="28"/>
      <c r="ADK471" s="28"/>
      <c r="ADL471" s="28"/>
      <c r="ADM471" s="28"/>
      <c r="ADN471" s="28"/>
      <c r="ADO471" s="28"/>
      <c r="ADP471" s="28"/>
      <c r="ADQ471" s="28"/>
      <c r="ADR471" s="28"/>
      <c r="ADS471" s="28"/>
      <c r="ADT471" s="28"/>
      <c r="ADU471" s="28"/>
      <c r="ADV471" s="28"/>
      <c r="ADW471" s="28"/>
      <c r="ADX471" s="28"/>
      <c r="ADY471" s="28"/>
      <c r="ADZ471" s="28"/>
      <c r="AEA471" s="28"/>
      <c r="AEB471" s="28"/>
      <c r="AEC471" s="28"/>
      <c r="AED471" s="28"/>
      <c r="AEE471" s="28"/>
      <c r="AEF471" s="28"/>
      <c r="AEG471" s="28"/>
      <c r="AEH471" s="28"/>
      <c r="AEI471" s="28"/>
      <c r="AEJ471" s="28"/>
      <c r="AEK471" s="28"/>
      <c r="AEL471" s="28"/>
      <c r="AEM471" s="28"/>
      <c r="AEN471" s="28"/>
      <c r="AEO471" s="28"/>
      <c r="AEP471" s="28"/>
      <c r="AEQ471" s="28"/>
      <c r="AER471" s="28"/>
      <c r="AES471" s="28"/>
      <c r="AET471" s="28"/>
      <c r="AEU471" s="28"/>
      <c r="AEV471" s="28"/>
      <c r="AEW471" s="28"/>
      <c r="AEX471" s="28"/>
      <c r="AEY471" s="28"/>
      <c r="AEZ471" s="28"/>
      <c r="AFA471" s="28"/>
      <c r="AFB471" s="28"/>
      <c r="AFC471" s="28"/>
      <c r="AFD471" s="28"/>
      <c r="AFE471" s="28"/>
      <c r="AFF471" s="28"/>
      <c r="AFG471" s="28"/>
      <c r="AFH471" s="28"/>
      <c r="AFI471" s="28"/>
      <c r="AFJ471" s="28"/>
      <c r="AFK471" s="28"/>
      <c r="AFL471" s="28"/>
      <c r="AFM471" s="28"/>
      <c r="AFN471" s="28"/>
      <c r="AFO471" s="28"/>
      <c r="AFP471" s="28"/>
      <c r="AFQ471" s="28"/>
      <c r="AFR471" s="28"/>
      <c r="AFS471" s="28"/>
      <c r="AFT471" s="28"/>
      <c r="AFU471" s="28"/>
      <c r="AFV471" s="28"/>
      <c r="AFW471" s="28"/>
      <c r="AFX471" s="28"/>
      <c r="AFY471" s="28"/>
      <c r="AFZ471" s="28"/>
      <c r="AGA471" s="28"/>
      <c r="AGB471" s="28"/>
      <c r="AGC471" s="28"/>
      <c r="AGD471" s="28"/>
      <c r="AGE471" s="28"/>
      <c r="AGF471" s="28"/>
      <c r="AGG471" s="28"/>
      <c r="AGH471" s="28"/>
      <c r="AGI471" s="28"/>
      <c r="AGJ471" s="28"/>
      <c r="AGK471" s="28"/>
      <c r="AGL471" s="28"/>
      <c r="AGM471" s="28"/>
      <c r="AGN471" s="28"/>
      <c r="AGO471" s="28"/>
      <c r="AGP471" s="28"/>
      <c r="AGQ471" s="28"/>
      <c r="AGR471" s="28"/>
    </row>
    <row r="472" spans="38:876" ht="14.45" customHeight="1" x14ac:dyDescent="0.2"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  <c r="FF472" s="28"/>
      <c r="FG472" s="28"/>
      <c r="FH472" s="28"/>
      <c r="FI472" s="28"/>
      <c r="FJ472" s="28"/>
      <c r="FK472" s="28"/>
      <c r="FL472" s="28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  <c r="GD472" s="28"/>
      <c r="GE472" s="28"/>
      <c r="GF472" s="28"/>
      <c r="GG472" s="28"/>
      <c r="GH472" s="28"/>
      <c r="GI472" s="28"/>
      <c r="GJ472" s="28"/>
      <c r="GK472" s="28"/>
      <c r="GL472" s="28"/>
      <c r="GM472" s="28"/>
      <c r="GN472" s="28"/>
      <c r="GO472" s="28"/>
      <c r="GP472" s="28"/>
      <c r="GQ472" s="28"/>
      <c r="GR472" s="28"/>
      <c r="GS472" s="28"/>
      <c r="GT472" s="28"/>
      <c r="GU472" s="28"/>
      <c r="GV472" s="28"/>
      <c r="GW472" s="28"/>
      <c r="GX472" s="28"/>
      <c r="GY472" s="28"/>
      <c r="GZ472" s="28"/>
      <c r="HA472" s="28"/>
      <c r="HB472" s="28"/>
      <c r="HC472" s="28"/>
      <c r="HD472" s="28"/>
      <c r="HE472" s="28"/>
      <c r="HF472" s="28"/>
      <c r="HG472" s="28"/>
      <c r="HH472" s="28"/>
      <c r="HI472" s="28"/>
      <c r="HJ472" s="28"/>
      <c r="HK472" s="28"/>
      <c r="HL472" s="28"/>
      <c r="HM472" s="28"/>
      <c r="HN472" s="28"/>
      <c r="HO472" s="28"/>
      <c r="HP472" s="28"/>
      <c r="HQ472" s="28"/>
      <c r="HR472" s="28"/>
      <c r="HS472" s="28"/>
      <c r="HT472" s="28"/>
      <c r="HU472" s="28"/>
      <c r="HV472" s="28"/>
      <c r="HW472" s="28"/>
      <c r="HX472" s="28"/>
      <c r="HY472" s="28"/>
      <c r="HZ472" s="28"/>
      <c r="IA472" s="28"/>
      <c r="IB472" s="28"/>
      <c r="IC472" s="28"/>
      <c r="ID472" s="28"/>
      <c r="IE472" s="28"/>
      <c r="IF472" s="28"/>
      <c r="IG472" s="28"/>
      <c r="IH472" s="28"/>
      <c r="II472" s="28"/>
      <c r="IJ472" s="28"/>
      <c r="IK472" s="28"/>
      <c r="IL472" s="28"/>
      <c r="IM472" s="28"/>
      <c r="IN472" s="28"/>
      <c r="IO472" s="28"/>
      <c r="IP472" s="28"/>
      <c r="IQ472" s="28"/>
      <c r="IR472" s="28"/>
      <c r="IS472" s="28"/>
      <c r="IT472" s="28"/>
      <c r="IU472" s="28"/>
      <c r="IV472" s="28"/>
      <c r="IW472" s="28"/>
      <c r="IX472" s="28"/>
      <c r="IY472" s="28"/>
      <c r="IZ472" s="28"/>
      <c r="JA472" s="28"/>
      <c r="JB472" s="28"/>
      <c r="JC472" s="28"/>
      <c r="JD472" s="28"/>
      <c r="JE472" s="28"/>
      <c r="JF472" s="28"/>
      <c r="JG472" s="28"/>
      <c r="JH472" s="28"/>
      <c r="JI472" s="28"/>
      <c r="JJ472" s="28"/>
      <c r="JK472" s="28"/>
      <c r="JL472" s="28"/>
      <c r="JM472" s="28"/>
      <c r="JN472" s="28"/>
      <c r="JO472" s="28"/>
      <c r="JP472" s="28"/>
      <c r="JQ472" s="28"/>
      <c r="JR472" s="28"/>
      <c r="JS472" s="28"/>
      <c r="JT472" s="28"/>
      <c r="JU472" s="28"/>
      <c r="JV472" s="28"/>
      <c r="JW472" s="28"/>
      <c r="JX472" s="28"/>
      <c r="JY472" s="28"/>
      <c r="JZ472" s="28"/>
      <c r="KA472" s="28"/>
      <c r="KB472" s="28"/>
      <c r="KC472" s="28"/>
      <c r="KD472" s="28"/>
      <c r="KE472" s="28"/>
      <c r="KF472" s="28"/>
      <c r="KG472" s="28"/>
      <c r="KH472" s="28"/>
      <c r="KI472" s="28"/>
      <c r="KJ472" s="28"/>
      <c r="KK472" s="28"/>
      <c r="KL472" s="28"/>
      <c r="KM472" s="28"/>
      <c r="KN472" s="28"/>
      <c r="KO472" s="28"/>
      <c r="KP472" s="28"/>
      <c r="KQ472" s="28"/>
      <c r="KR472" s="28"/>
      <c r="KS472" s="28"/>
      <c r="KT472" s="28"/>
      <c r="KU472" s="28"/>
      <c r="KV472" s="28"/>
      <c r="KW472" s="28"/>
      <c r="KX472" s="28"/>
      <c r="KY472" s="28"/>
      <c r="KZ472" s="28"/>
      <c r="LA472" s="28"/>
      <c r="LB472" s="28"/>
      <c r="LC472" s="28"/>
      <c r="LD472" s="28"/>
      <c r="LE472" s="28"/>
      <c r="LF472" s="28"/>
      <c r="LG472" s="28"/>
      <c r="LH472" s="28"/>
      <c r="LI472" s="28"/>
      <c r="LJ472" s="28"/>
      <c r="LK472" s="28"/>
      <c r="LL472" s="28"/>
      <c r="LM472" s="28"/>
      <c r="LN472" s="28"/>
      <c r="LO472" s="28"/>
      <c r="LP472" s="28"/>
      <c r="LQ472" s="28"/>
      <c r="LR472" s="28"/>
      <c r="LS472" s="28"/>
      <c r="LT472" s="28"/>
      <c r="LU472" s="28"/>
      <c r="LV472" s="28"/>
      <c r="LW472" s="28"/>
      <c r="LX472" s="28"/>
      <c r="LY472" s="28"/>
      <c r="LZ472" s="28"/>
      <c r="MA472" s="28"/>
      <c r="MB472" s="28"/>
      <c r="MC472" s="28"/>
      <c r="MD472" s="28"/>
      <c r="ME472" s="28"/>
      <c r="MF472" s="28"/>
      <c r="MG472" s="28"/>
      <c r="MH472" s="28"/>
      <c r="MI472" s="28"/>
      <c r="MJ472" s="28"/>
      <c r="MK472" s="28"/>
      <c r="ML472" s="28"/>
      <c r="MM472" s="28"/>
      <c r="MN472" s="28"/>
      <c r="MO472" s="28"/>
      <c r="MP472" s="28"/>
      <c r="MQ472" s="28"/>
      <c r="MR472" s="28"/>
      <c r="MS472" s="28"/>
      <c r="MT472" s="28"/>
      <c r="MU472" s="28"/>
      <c r="MV472" s="28"/>
      <c r="MW472" s="28"/>
      <c r="MX472" s="28"/>
      <c r="MY472" s="28"/>
      <c r="MZ472" s="28"/>
      <c r="NA472" s="28"/>
      <c r="NB472" s="28"/>
      <c r="NC472" s="28"/>
      <c r="ND472" s="28"/>
      <c r="NE472" s="28"/>
      <c r="NF472" s="28"/>
      <c r="NG472" s="28"/>
      <c r="NH472" s="28"/>
      <c r="NI472" s="28"/>
      <c r="NJ472" s="28"/>
      <c r="NK472" s="28"/>
      <c r="NL472" s="28"/>
      <c r="NM472" s="28"/>
      <c r="NN472" s="28"/>
      <c r="NO472" s="28"/>
      <c r="NP472" s="28"/>
      <c r="NQ472" s="28"/>
      <c r="NR472" s="28"/>
      <c r="NS472" s="28"/>
      <c r="NT472" s="28"/>
      <c r="NU472" s="28"/>
      <c r="NV472" s="28"/>
      <c r="NW472" s="28"/>
      <c r="NX472" s="28"/>
      <c r="NY472" s="28"/>
      <c r="NZ472" s="28"/>
      <c r="OA472" s="28"/>
      <c r="OB472" s="28"/>
      <c r="OC472" s="28"/>
      <c r="OD472" s="28"/>
      <c r="OE472" s="28"/>
      <c r="OF472" s="28"/>
      <c r="OG472" s="28"/>
      <c r="OH472" s="28"/>
      <c r="OI472" s="28"/>
      <c r="OJ472" s="28"/>
      <c r="OK472" s="28"/>
      <c r="OL472" s="28"/>
      <c r="OM472" s="28"/>
      <c r="ON472" s="28"/>
      <c r="OO472" s="28"/>
      <c r="OP472" s="28"/>
      <c r="OQ472" s="28"/>
      <c r="OR472" s="28"/>
      <c r="OS472" s="28"/>
      <c r="OT472" s="28"/>
      <c r="OU472" s="28"/>
      <c r="OV472" s="28"/>
      <c r="OW472" s="28"/>
      <c r="OX472" s="28"/>
      <c r="OY472" s="28"/>
      <c r="OZ472" s="28"/>
      <c r="PA472" s="28"/>
      <c r="PB472" s="28"/>
      <c r="PC472" s="28"/>
      <c r="PD472" s="28"/>
      <c r="PE472" s="28"/>
      <c r="PF472" s="28"/>
      <c r="PG472" s="28"/>
      <c r="PH472" s="28"/>
      <c r="PI472" s="28"/>
      <c r="PJ472" s="28"/>
      <c r="PK472" s="28"/>
      <c r="PL472" s="28"/>
      <c r="PM472" s="28"/>
      <c r="PN472" s="28"/>
      <c r="PO472" s="28"/>
      <c r="PP472" s="28"/>
      <c r="PQ472" s="28"/>
      <c r="PR472" s="28"/>
      <c r="PS472" s="28"/>
      <c r="PT472" s="28"/>
      <c r="PU472" s="28"/>
      <c r="PV472" s="28"/>
      <c r="PW472" s="28"/>
      <c r="PX472" s="28"/>
      <c r="PY472" s="28"/>
      <c r="PZ472" s="28"/>
      <c r="QA472" s="28"/>
      <c r="QB472" s="28"/>
      <c r="QC472" s="28"/>
      <c r="QD472" s="28"/>
      <c r="QE472" s="28"/>
      <c r="QF472" s="28"/>
      <c r="QG472" s="28"/>
      <c r="QH472" s="28"/>
      <c r="QI472" s="28"/>
      <c r="QJ472" s="28"/>
      <c r="QK472" s="28"/>
      <c r="QL472" s="28"/>
      <c r="QM472" s="28"/>
      <c r="QN472" s="28"/>
      <c r="QO472" s="28"/>
      <c r="QP472" s="28"/>
      <c r="QQ472" s="28"/>
      <c r="QR472" s="28"/>
      <c r="QS472" s="28"/>
      <c r="QT472" s="28"/>
      <c r="QU472" s="28"/>
      <c r="QV472" s="28"/>
      <c r="QW472" s="28"/>
      <c r="QX472" s="28"/>
      <c r="QY472" s="28"/>
      <c r="QZ472" s="28"/>
      <c r="RA472" s="28"/>
      <c r="RB472" s="28"/>
      <c r="RC472" s="28"/>
      <c r="RD472" s="28"/>
      <c r="RE472" s="28"/>
      <c r="RF472" s="28"/>
      <c r="RG472" s="28"/>
      <c r="RH472" s="28"/>
      <c r="RI472" s="28"/>
      <c r="RJ472" s="28"/>
      <c r="RK472" s="28"/>
      <c r="RL472" s="28"/>
      <c r="RM472" s="28"/>
      <c r="RN472" s="28"/>
      <c r="RO472" s="28"/>
      <c r="RP472" s="28"/>
      <c r="RQ472" s="28"/>
      <c r="RR472" s="28"/>
      <c r="RS472" s="28"/>
      <c r="RT472" s="28"/>
      <c r="RU472" s="28"/>
      <c r="RV472" s="28"/>
      <c r="RW472" s="28"/>
      <c r="RX472" s="28"/>
      <c r="RY472" s="28"/>
      <c r="RZ472" s="28"/>
      <c r="SA472" s="28"/>
      <c r="SB472" s="28"/>
      <c r="SC472" s="28"/>
      <c r="SD472" s="28"/>
      <c r="SE472" s="28"/>
      <c r="SF472" s="28"/>
      <c r="SG472" s="28"/>
      <c r="SH472" s="28"/>
      <c r="SI472" s="28"/>
      <c r="SJ472" s="28"/>
      <c r="SK472" s="28"/>
      <c r="SL472" s="28"/>
      <c r="SM472" s="28"/>
      <c r="SN472" s="28"/>
      <c r="SO472" s="28"/>
      <c r="SP472" s="28"/>
      <c r="SQ472" s="28"/>
      <c r="SR472" s="28"/>
      <c r="SS472" s="28"/>
      <c r="ST472" s="28"/>
      <c r="SU472" s="28"/>
      <c r="SV472" s="28"/>
      <c r="SW472" s="28"/>
      <c r="SX472" s="28"/>
      <c r="SY472" s="28"/>
      <c r="SZ472" s="28"/>
      <c r="TA472" s="28"/>
      <c r="TB472" s="28"/>
      <c r="TC472" s="28"/>
      <c r="TD472" s="28"/>
      <c r="TE472" s="28"/>
      <c r="TF472" s="28"/>
      <c r="TG472" s="28"/>
      <c r="TH472" s="28"/>
      <c r="TI472" s="28"/>
      <c r="TJ472" s="28"/>
      <c r="TK472" s="28"/>
      <c r="TL472" s="28"/>
      <c r="TM472" s="28"/>
      <c r="TN472" s="28"/>
      <c r="TO472" s="28"/>
      <c r="TP472" s="28"/>
      <c r="TQ472" s="28"/>
      <c r="TR472" s="28"/>
      <c r="TS472" s="28"/>
      <c r="TT472" s="28"/>
      <c r="TU472" s="28"/>
      <c r="TV472" s="28"/>
      <c r="TW472" s="28"/>
      <c r="TX472" s="28"/>
      <c r="TY472" s="28"/>
      <c r="TZ472" s="28"/>
      <c r="UA472" s="28"/>
      <c r="UB472" s="28"/>
      <c r="UC472" s="28"/>
      <c r="UD472" s="28"/>
      <c r="UE472" s="28"/>
      <c r="UF472" s="28"/>
      <c r="UG472" s="28"/>
      <c r="UH472" s="28"/>
      <c r="UI472" s="28"/>
      <c r="UJ472" s="28"/>
      <c r="UK472" s="28"/>
      <c r="UL472" s="28"/>
      <c r="UM472" s="28"/>
      <c r="UN472" s="28"/>
      <c r="UO472" s="28"/>
      <c r="UP472" s="28"/>
      <c r="UQ472" s="28"/>
      <c r="UR472" s="28"/>
      <c r="US472" s="28"/>
      <c r="UT472" s="28"/>
      <c r="UU472" s="28"/>
      <c r="UV472" s="28"/>
      <c r="UW472" s="28"/>
      <c r="UX472" s="28"/>
      <c r="UY472" s="28"/>
      <c r="UZ472" s="28"/>
      <c r="VA472" s="28"/>
      <c r="VB472" s="28"/>
      <c r="VC472" s="28"/>
      <c r="VD472" s="28"/>
      <c r="VE472" s="28"/>
      <c r="VF472" s="28"/>
      <c r="VG472" s="28"/>
      <c r="VH472" s="28"/>
      <c r="VI472" s="28"/>
      <c r="VJ472" s="28"/>
      <c r="VK472" s="28"/>
      <c r="VL472" s="28"/>
      <c r="VM472" s="28"/>
      <c r="VN472" s="28"/>
      <c r="VO472" s="28"/>
      <c r="VP472" s="28"/>
      <c r="VQ472" s="28"/>
      <c r="VR472" s="28"/>
      <c r="VS472" s="28"/>
      <c r="VT472" s="28"/>
      <c r="VU472" s="28"/>
      <c r="VV472" s="28"/>
      <c r="VW472" s="28"/>
      <c r="VX472" s="28"/>
      <c r="VY472" s="28"/>
      <c r="VZ472" s="28"/>
      <c r="WA472" s="28"/>
      <c r="WB472" s="28"/>
      <c r="WC472" s="28"/>
      <c r="WD472" s="28"/>
      <c r="WE472" s="28"/>
      <c r="WF472" s="28"/>
      <c r="WG472" s="28"/>
      <c r="WH472" s="28"/>
      <c r="WI472" s="28"/>
      <c r="WJ472" s="28"/>
      <c r="WK472" s="28"/>
      <c r="WL472" s="28"/>
      <c r="WM472" s="28"/>
      <c r="WN472" s="28"/>
      <c r="WO472" s="28"/>
      <c r="WP472" s="28"/>
      <c r="WQ472" s="28"/>
      <c r="WR472" s="28"/>
      <c r="WS472" s="28"/>
      <c r="WT472" s="28"/>
      <c r="WU472" s="28"/>
      <c r="WV472" s="28"/>
      <c r="WW472" s="28"/>
      <c r="WX472" s="28"/>
      <c r="WY472" s="28"/>
      <c r="WZ472" s="28"/>
      <c r="XA472" s="28"/>
      <c r="XB472" s="28"/>
      <c r="XC472" s="28"/>
      <c r="XD472" s="28"/>
      <c r="XE472" s="28"/>
      <c r="XF472" s="28"/>
      <c r="XG472" s="28"/>
      <c r="XH472" s="28"/>
      <c r="XI472" s="28"/>
      <c r="XJ472" s="28"/>
      <c r="XK472" s="28"/>
      <c r="XL472" s="28"/>
      <c r="XM472" s="28"/>
      <c r="XN472" s="28"/>
      <c r="XO472" s="28"/>
      <c r="XP472" s="28"/>
      <c r="XQ472" s="28"/>
      <c r="XR472" s="28"/>
      <c r="XS472" s="28"/>
      <c r="XT472" s="28"/>
      <c r="XU472" s="28"/>
      <c r="XV472" s="28"/>
      <c r="XW472" s="28"/>
      <c r="XX472" s="28"/>
      <c r="XY472" s="28"/>
      <c r="XZ472" s="28"/>
      <c r="YA472" s="28"/>
      <c r="YB472" s="28"/>
      <c r="YC472" s="28"/>
      <c r="YD472" s="28"/>
      <c r="YE472" s="28"/>
      <c r="YF472" s="28"/>
      <c r="YG472" s="28"/>
      <c r="YH472" s="28"/>
      <c r="YI472" s="28"/>
      <c r="YJ472" s="28"/>
      <c r="YK472" s="28"/>
      <c r="YL472" s="28"/>
      <c r="YM472" s="28"/>
      <c r="YN472" s="28"/>
      <c r="YO472" s="28"/>
      <c r="YP472" s="28"/>
      <c r="YQ472" s="28"/>
      <c r="YR472" s="28"/>
      <c r="YS472" s="28"/>
      <c r="YT472" s="28"/>
      <c r="YU472" s="28"/>
      <c r="YV472" s="28"/>
      <c r="YW472" s="28"/>
      <c r="YX472" s="28"/>
      <c r="YY472" s="28"/>
      <c r="YZ472" s="28"/>
      <c r="ZA472" s="28"/>
      <c r="ZB472" s="28"/>
      <c r="ZC472" s="28"/>
      <c r="ZD472" s="28"/>
      <c r="ZE472" s="28"/>
      <c r="ZF472" s="28"/>
      <c r="ZG472" s="28"/>
      <c r="ZH472" s="28"/>
      <c r="ZI472" s="28"/>
      <c r="ZJ472" s="28"/>
      <c r="ZK472" s="28"/>
      <c r="ZL472" s="28"/>
      <c r="ZM472" s="28"/>
      <c r="ZN472" s="28"/>
      <c r="ZO472" s="28"/>
      <c r="ZP472" s="28"/>
      <c r="ZQ472" s="28"/>
      <c r="ZR472" s="28"/>
      <c r="ZS472" s="28"/>
      <c r="ZT472" s="28"/>
      <c r="ZU472" s="28"/>
      <c r="ZV472" s="28"/>
      <c r="ZW472" s="28"/>
      <c r="ZX472" s="28"/>
      <c r="ZY472" s="28"/>
      <c r="ZZ472" s="28"/>
      <c r="AAA472" s="28"/>
      <c r="AAB472" s="28"/>
      <c r="AAC472" s="28"/>
      <c r="AAD472" s="28"/>
      <c r="AAE472" s="28"/>
      <c r="AAF472" s="28"/>
      <c r="AAG472" s="28"/>
      <c r="AAH472" s="28"/>
      <c r="AAI472" s="28"/>
      <c r="AAJ472" s="28"/>
      <c r="AAK472" s="28"/>
      <c r="AAL472" s="28"/>
      <c r="AAM472" s="28"/>
      <c r="AAN472" s="28"/>
      <c r="AAO472" s="28"/>
      <c r="AAP472" s="28"/>
      <c r="AAQ472" s="28"/>
      <c r="AAR472" s="28"/>
      <c r="AAS472" s="28"/>
      <c r="AAT472" s="28"/>
      <c r="AAU472" s="28"/>
      <c r="AAV472" s="28"/>
      <c r="AAW472" s="28"/>
      <c r="AAX472" s="28"/>
      <c r="AAY472" s="28"/>
      <c r="AAZ472" s="28"/>
      <c r="ABA472" s="28"/>
      <c r="ABB472" s="28"/>
      <c r="ABC472" s="28"/>
      <c r="ABD472" s="28"/>
      <c r="ABE472" s="28"/>
      <c r="ABF472" s="28"/>
      <c r="ABG472" s="28"/>
      <c r="ABH472" s="28"/>
      <c r="ABI472" s="28"/>
      <c r="ABJ472" s="28"/>
      <c r="ABK472" s="28"/>
      <c r="ABL472" s="28"/>
      <c r="ABM472" s="28"/>
      <c r="ABN472" s="28"/>
      <c r="ABO472" s="28"/>
      <c r="ABP472" s="28"/>
      <c r="ABQ472" s="28"/>
      <c r="ABR472" s="28"/>
      <c r="ABS472" s="28"/>
      <c r="ABT472" s="28"/>
      <c r="ABU472" s="28"/>
      <c r="ABV472" s="28"/>
      <c r="ABW472" s="28"/>
      <c r="ABX472" s="28"/>
      <c r="ABY472" s="28"/>
      <c r="ABZ472" s="28"/>
      <c r="ACA472" s="28"/>
      <c r="ACB472" s="28"/>
      <c r="ACC472" s="28"/>
      <c r="ACD472" s="28"/>
      <c r="ACE472" s="28"/>
      <c r="ACF472" s="28"/>
      <c r="ACG472" s="28"/>
      <c r="ACH472" s="28"/>
      <c r="ACI472" s="28"/>
      <c r="ACJ472" s="28"/>
      <c r="ACK472" s="28"/>
      <c r="ACL472" s="28"/>
      <c r="ACM472" s="28"/>
      <c r="ACN472" s="28"/>
      <c r="ACO472" s="28"/>
      <c r="ACP472" s="28"/>
      <c r="ACQ472" s="28"/>
      <c r="ACR472" s="28"/>
      <c r="ACS472" s="28"/>
      <c r="ACT472" s="28"/>
      <c r="ACU472" s="28"/>
      <c r="ACV472" s="28"/>
      <c r="ACW472" s="28"/>
      <c r="ACX472" s="28"/>
      <c r="ACY472" s="28"/>
      <c r="ACZ472" s="28"/>
      <c r="ADA472" s="28"/>
      <c r="ADB472" s="28"/>
      <c r="ADC472" s="28"/>
      <c r="ADD472" s="28"/>
      <c r="ADE472" s="28"/>
      <c r="ADF472" s="28"/>
      <c r="ADG472" s="28"/>
      <c r="ADH472" s="28"/>
      <c r="ADI472" s="28"/>
      <c r="ADJ472" s="28"/>
      <c r="ADK472" s="28"/>
      <c r="ADL472" s="28"/>
      <c r="ADM472" s="28"/>
      <c r="ADN472" s="28"/>
      <c r="ADO472" s="28"/>
      <c r="ADP472" s="28"/>
      <c r="ADQ472" s="28"/>
      <c r="ADR472" s="28"/>
      <c r="ADS472" s="28"/>
      <c r="ADT472" s="28"/>
      <c r="ADU472" s="28"/>
      <c r="ADV472" s="28"/>
      <c r="ADW472" s="28"/>
      <c r="ADX472" s="28"/>
      <c r="ADY472" s="28"/>
      <c r="ADZ472" s="28"/>
      <c r="AEA472" s="28"/>
      <c r="AEB472" s="28"/>
      <c r="AEC472" s="28"/>
      <c r="AED472" s="28"/>
      <c r="AEE472" s="28"/>
      <c r="AEF472" s="28"/>
      <c r="AEG472" s="28"/>
      <c r="AEH472" s="28"/>
      <c r="AEI472" s="28"/>
      <c r="AEJ472" s="28"/>
      <c r="AEK472" s="28"/>
      <c r="AEL472" s="28"/>
      <c r="AEM472" s="28"/>
      <c r="AEN472" s="28"/>
      <c r="AEO472" s="28"/>
      <c r="AEP472" s="28"/>
      <c r="AEQ472" s="28"/>
      <c r="AER472" s="28"/>
      <c r="AES472" s="28"/>
      <c r="AET472" s="28"/>
      <c r="AEU472" s="28"/>
      <c r="AEV472" s="28"/>
      <c r="AEW472" s="28"/>
      <c r="AEX472" s="28"/>
      <c r="AEY472" s="28"/>
      <c r="AEZ472" s="28"/>
      <c r="AFA472" s="28"/>
      <c r="AFB472" s="28"/>
      <c r="AFC472" s="28"/>
      <c r="AFD472" s="28"/>
      <c r="AFE472" s="28"/>
      <c r="AFF472" s="28"/>
      <c r="AFG472" s="28"/>
      <c r="AFH472" s="28"/>
      <c r="AFI472" s="28"/>
      <c r="AFJ472" s="28"/>
      <c r="AFK472" s="28"/>
      <c r="AFL472" s="28"/>
      <c r="AFM472" s="28"/>
      <c r="AFN472" s="28"/>
      <c r="AFO472" s="28"/>
      <c r="AFP472" s="28"/>
      <c r="AFQ472" s="28"/>
      <c r="AFR472" s="28"/>
      <c r="AFS472" s="28"/>
      <c r="AFT472" s="28"/>
      <c r="AFU472" s="28"/>
      <c r="AFV472" s="28"/>
      <c r="AFW472" s="28"/>
      <c r="AFX472" s="28"/>
      <c r="AFY472" s="28"/>
      <c r="AFZ472" s="28"/>
      <c r="AGA472" s="28"/>
      <c r="AGB472" s="28"/>
      <c r="AGC472" s="28"/>
      <c r="AGD472" s="28"/>
      <c r="AGE472" s="28"/>
      <c r="AGF472" s="28"/>
      <c r="AGG472" s="28"/>
      <c r="AGH472" s="28"/>
      <c r="AGI472" s="28"/>
      <c r="AGJ472" s="28"/>
      <c r="AGK472" s="28"/>
      <c r="AGL472" s="28"/>
      <c r="AGM472" s="28"/>
      <c r="AGN472" s="28"/>
      <c r="AGO472" s="28"/>
      <c r="AGP472" s="28"/>
      <c r="AGQ472" s="28"/>
      <c r="AGR472" s="28"/>
    </row>
    <row r="473" spans="38:876" ht="14.45" customHeight="1" x14ac:dyDescent="0.2"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I473" s="28"/>
      <c r="DJ473" s="28"/>
      <c r="DK473" s="28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28"/>
      <c r="EI473" s="28"/>
      <c r="EJ473" s="28"/>
      <c r="EK473" s="28"/>
      <c r="EL473" s="28"/>
      <c r="EM473" s="28"/>
      <c r="EN473" s="28"/>
      <c r="EO473" s="28"/>
      <c r="EP473" s="28"/>
      <c r="EQ473" s="28"/>
      <c r="ER473" s="28"/>
      <c r="ES473" s="28"/>
      <c r="ET473" s="28"/>
      <c r="EU473" s="28"/>
      <c r="EV473" s="28"/>
      <c r="EW473" s="28"/>
      <c r="EX473" s="28"/>
      <c r="EY473" s="28"/>
      <c r="EZ473" s="28"/>
      <c r="FA473" s="28"/>
      <c r="FB473" s="28"/>
      <c r="FC473" s="28"/>
      <c r="FD473" s="28"/>
      <c r="FE473" s="28"/>
      <c r="FF473" s="28"/>
      <c r="FG473" s="28"/>
      <c r="FH473" s="28"/>
      <c r="FI473" s="28"/>
      <c r="FJ473" s="28"/>
      <c r="FK473" s="28"/>
      <c r="FL473" s="28"/>
      <c r="FM473" s="28"/>
      <c r="FN473" s="28"/>
      <c r="FO473" s="28"/>
      <c r="FP473" s="28"/>
      <c r="FQ473" s="28"/>
      <c r="FR473" s="28"/>
      <c r="FS473" s="28"/>
      <c r="FT473" s="28"/>
      <c r="FU473" s="28"/>
      <c r="FV473" s="28"/>
      <c r="FW473" s="28"/>
      <c r="FX473" s="28"/>
      <c r="FY473" s="28"/>
      <c r="FZ473" s="28"/>
      <c r="GA473" s="28"/>
      <c r="GB473" s="28"/>
      <c r="GC473" s="28"/>
      <c r="GD473" s="28"/>
      <c r="GE473" s="28"/>
      <c r="GF473" s="28"/>
      <c r="GG473" s="28"/>
      <c r="GH473" s="28"/>
      <c r="GI473" s="28"/>
      <c r="GJ473" s="28"/>
      <c r="GK473" s="28"/>
      <c r="GL473" s="28"/>
      <c r="GM473" s="28"/>
      <c r="GN473" s="28"/>
      <c r="GO473" s="28"/>
      <c r="GP473" s="28"/>
      <c r="GQ473" s="28"/>
      <c r="GR473" s="28"/>
      <c r="GS473" s="28"/>
      <c r="GT473" s="28"/>
      <c r="GU473" s="28"/>
      <c r="GV473" s="28"/>
      <c r="GW473" s="28"/>
      <c r="GX473" s="28"/>
      <c r="GY473" s="28"/>
      <c r="GZ473" s="28"/>
      <c r="HA473" s="28"/>
      <c r="HB473" s="28"/>
      <c r="HC473" s="28"/>
      <c r="HD473" s="28"/>
      <c r="HE473" s="28"/>
      <c r="HF473" s="28"/>
      <c r="HG473" s="28"/>
      <c r="HH473" s="28"/>
      <c r="HI473" s="28"/>
      <c r="HJ473" s="28"/>
      <c r="HK473" s="28"/>
      <c r="HL473" s="28"/>
      <c r="HM473" s="28"/>
      <c r="HN473" s="28"/>
      <c r="HO473" s="28"/>
      <c r="HP473" s="28"/>
      <c r="HQ473" s="28"/>
      <c r="HR473" s="28"/>
      <c r="HS473" s="28"/>
      <c r="HT473" s="28"/>
      <c r="HU473" s="28"/>
      <c r="HV473" s="28"/>
      <c r="HW473" s="28"/>
      <c r="HX473" s="28"/>
      <c r="HY473" s="28"/>
      <c r="HZ473" s="28"/>
      <c r="IA473" s="28"/>
      <c r="IB473" s="28"/>
      <c r="IC473" s="28"/>
      <c r="ID473" s="28"/>
      <c r="IE473" s="28"/>
      <c r="IF473" s="28"/>
      <c r="IG473" s="28"/>
      <c r="IH473" s="28"/>
      <c r="II473" s="28"/>
      <c r="IJ473" s="28"/>
      <c r="IK473" s="28"/>
      <c r="IL473" s="28"/>
      <c r="IM473" s="28"/>
      <c r="IN473" s="28"/>
      <c r="IO473" s="28"/>
      <c r="IP473" s="28"/>
      <c r="IQ473" s="28"/>
      <c r="IR473" s="28"/>
      <c r="IS473" s="28"/>
      <c r="IT473" s="28"/>
      <c r="IU473" s="28"/>
      <c r="IV473" s="28"/>
      <c r="IW473" s="28"/>
      <c r="IX473" s="28"/>
      <c r="IY473" s="28"/>
      <c r="IZ473" s="28"/>
      <c r="JA473" s="28"/>
      <c r="JB473" s="28"/>
      <c r="JC473" s="28"/>
      <c r="JD473" s="28"/>
      <c r="JE473" s="28"/>
      <c r="JF473" s="28"/>
      <c r="JG473" s="28"/>
      <c r="JH473" s="28"/>
      <c r="JI473" s="28"/>
      <c r="JJ473" s="28"/>
      <c r="JK473" s="28"/>
      <c r="JL473" s="28"/>
      <c r="JM473" s="28"/>
      <c r="JN473" s="28"/>
      <c r="JO473" s="28"/>
      <c r="JP473" s="28"/>
      <c r="JQ473" s="28"/>
      <c r="JR473" s="28"/>
      <c r="JS473" s="28"/>
      <c r="JT473" s="28"/>
      <c r="JU473" s="28"/>
      <c r="JV473" s="28"/>
      <c r="JW473" s="28"/>
      <c r="JX473" s="28"/>
      <c r="JY473" s="28"/>
      <c r="JZ473" s="28"/>
      <c r="KA473" s="28"/>
      <c r="KB473" s="28"/>
      <c r="KC473" s="28"/>
      <c r="KD473" s="28"/>
      <c r="KE473" s="28"/>
      <c r="KF473" s="28"/>
      <c r="KG473" s="28"/>
      <c r="KH473" s="28"/>
      <c r="KI473" s="28"/>
      <c r="KJ473" s="28"/>
      <c r="KK473" s="28"/>
      <c r="KL473" s="28"/>
      <c r="KM473" s="28"/>
      <c r="KN473" s="28"/>
      <c r="KO473" s="28"/>
      <c r="KP473" s="28"/>
      <c r="KQ473" s="28"/>
      <c r="KR473" s="28"/>
      <c r="KS473" s="28"/>
      <c r="KT473" s="28"/>
      <c r="KU473" s="28"/>
      <c r="KV473" s="28"/>
      <c r="KW473" s="28"/>
      <c r="KX473" s="28"/>
      <c r="KY473" s="28"/>
      <c r="KZ473" s="28"/>
      <c r="LA473" s="28"/>
      <c r="LB473" s="28"/>
      <c r="LC473" s="28"/>
      <c r="LD473" s="28"/>
      <c r="LE473" s="28"/>
      <c r="LF473" s="28"/>
      <c r="LG473" s="28"/>
      <c r="LH473" s="28"/>
      <c r="LI473" s="28"/>
      <c r="LJ473" s="28"/>
      <c r="LK473" s="28"/>
      <c r="LL473" s="28"/>
      <c r="LM473" s="28"/>
      <c r="LN473" s="28"/>
      <c r="LO473" s="28"/>
      <c r="LP473" s="28"/>
      <c r="LQ473" s="28"/>
      <c r="LR473" s="28"/>
      <c r="LS473" s="28"/>
      <c r="LT473" s="28"/>
      <c r="LU473" s="28"/>
      <c r="LV473" s="28"/>
      <c r="LW473" s="28"/>
      <c r="LX473" s="28"/>
      <c r="LY473" s="28"/>
      <c r="LZ473" s="28"/>
      <c r="MA473" s="28"/>
      <c r="MB473" s="28"/>
      <c r="MC473" s="28"/>
      <c r="MD473" s="28"/>
      <c r="ME473" s="28"/>
      <c r="MF473" s="28"/>
      <c r="MG473" s="28"/>
      <c r="MH473" s="28"/>
      <c r="MI473" s="28"/>
      <c r="MJ473" s="28"/>
      <c r="MK473" s="28"/>
      <c r="ML473" s="28"/>
      <c r="MM473" s="28"/>
      <c r="MN473" s="28"/>
      <c r="MO473" s="28"/>
      <c r="MP473" s="28"/>
      <c r="MQ473" s="28"/>
      <c r="MR473" s="28"/>
      <c r="MS473" s="28"/>
      <c r="MT473" s="28"/>
      <c r="MU473" s="28"/>
      <c r="MV473" s="28"/>
      <c r="MW473" s="28"/>
      <c r="MX473" s="28"/>
      <c r="MY473" s="28"/>
      <c r="MZ473" s="28"/>
      <c r="NA473" s="28"/>
      <c r="NB473" s="28"/>
      <c r="NC473" s="28"/>
      <c r="ND473" s="28"/>
      <c r="NE473" s="28"/>
      <c r="NF473" s="28"/>
      <c r="NG473" s="28"/>
      <c r="NH473" s="28"/>
      <c r="NI473" s="28"/>
      <c r="NJ473" s="28"/>
      <c r="NK473" s="28"/>
      <c r="NL473" s="28"/>
      <c r="NM473" s="28"/>
      <c r="NN473" s="28"/>
      <c r="NO473" s="28"/>
      <c r="NP473" s="28"/>
      <c r="NQ473" s="28"/>
      <c r="NR473" s="28"/>
      <c r="NS473" s="28"/>
      <c r="NT473" s="28"/>
      <c r="NU473" s="28"/>
      <c r="NV473" s="28"/>
      <c r="NW473" s="28"/>
      <c r="NX473" s="28"/>
      <c r="NY473" s="28"/>
      <c r="NZ473" s="28"/>
      <c r="OA473" s="28"/>
      <c r="OB473" s="28"/>
      <c r="OC473" s="28"/>
      <c r="OD473" s="28"/>
      <c r="OE473" s="28"/>
      <c r="OF473" s="28"/>
      <c r="OG473" s="28"/>
      <c r="OH473" s="28"/>
      <c r="OI473" s="28"/>
      <c r="OJ473" s="28"/>
      <c r="OK473" s="28"/>
      <c r="OL473" s="28"/>
      <c r="OM473" s="28"/>
      <c r="ON473" s="28"/>
      <c r="OO473" s="28"/>
      <c r="OP473" s="28"/>
      <c r="OQ473" s="28"/>
      <c r="OR473" s="28"/>
      <c r="OS473" s="28"/>
      <c r="OT473" s="28"/>
      <c r="OU473" s="28"/>
      <c r="OV473" s="28"/>
      <c r="OW473" s="28"/>
      <c r="OX473" s="28"/>
      <c r="OY473" s="28"/>
      <c r="OZ473" s="28"/>
      <c r="PA473" s="28"/>
      <c r="PB473" s="28"/>
      <c r="PC473" s="28"/>
      <c r="PD473" s="28"/>
      <c r="PE473" s="28"/>
      <c r="PF473" s="28"/>
      <c r="PG473" s="28"/>
      <c r="PH473" s="28"/>
      <c r="PI473" s="28"/>
      <c r="PJ473" s="28"/>
      <c r="PK473" s="28"/>
      <c r="PL473" s="28"/>
      <c r="PM473" s="28"/>
      <c r="PN473" s="28"/>
      <c r="PO473" s="28"/>
      <c r="PP473" s="28"/>
      <c r="PQ473" s="28"/>
      <c r="PR473" s="28"/>
      <c r="PS473" s="28"/>
      <c r="PT473" s="28"/>
      <c r="PU473" s="28"/>
      <c r="PV473" s="28"/>
      <c r="PW473" s="28"/>
      <c r="PX473" s="28"/>
      <c r="PY473" s="28"/>
      <c r="PZ473" s="28"/>
      <c r="QA473" s="28"/>
      <c r="QB473" s="28"/>
      <c r="QC473" s="28"/>
      <c r="QD473" s="28"/>
      <c r="QE473" s="28"/>
      <c r="QF473" s="28"/>
      <c r="QG473" s="28"/>
      <c r="QH473" s="28"/>
      <c r="QI473" s="28"/>
      <c r="QJ473" s="28"/>
      <c r="QK473" s="28"/>
      <c r="QL473" s="28"/>
      <c r="QM473" s="28"/>
      <c r="QN473" s="28"/>
      <c r="QO473" s="28"/>
      <c r="QP473" s="28"/>
      <c r="QQ473" s="28"/>
      <c r="QR473" s="28"/>
      <c r="QS473" s="28"/>
      <c r="QT473" s="28"/>
      <c r="QU473" s="28"/>
      <c r="QV473" s="28"/>
      <c r="QW473" s="28"/>
      <c r="QX473" s="28"/>
      <c r="QY473" s="28"/>
      <c r="QZ473" s="28"/>
      <c r="RA473" s="28"/>
      <c r="RB473" s="28"/>
      <c r="RC473" s="28"/>
      <c r="RD473" s="28"/>
      <c r="RE473" s="28"/>
      <c r="RF473" s="28"/>
      <c r="RG473" s="28"/>
      <c r="RH473" s="28"/>
      <c r="RI473" s="28"/>
      <c r="RJ473" s="28"/>
      <c r="RK473" s="28"/>
      <c r="RL473" s="28"/>
      <c r="RM473" s="28"/>
      <c r="RN473" s="28"/>
      <c r="RO473" s="28"/>
      <c r="RP473" s="28"/>
      <c r="RQ473" s="28"/>
      <c r="RR473" s="28"/>
      <c r="RS473" s="28"/>
      <c r="RT473" s="28"/>
      <c r="RU473" s="28"/>
      <c r="RV473" s="28"/>
      <c r="RW473" s="28"/>
      <c r="RX473" s="28"/>
      <c r="RY473" s="28"/>
      <c r="RZ473" s="28"/>
      <c r="SA473" s="28"/>
      <c r="SB473" s="28"/>
      <c r="SC473" s="28"/>
      <c r="SD473" s="28"/>
      <c r="SE473" s="28"/>
      <c r="SF473" s="28"/>
      <c r="SG473" s="28"/>
      <c r="SH473" s="28"/>
      <c r="SI473" s="28"/>
      <c r="SJ473" s="28"/>
      <c r="SK473" s="28"/>
      <c r="SL473" s="28"/>
      <c r="SM473" s="28"/>
      <c r="SN473" s="28"/>
      <c r="SO473" s="28"/>
      <c r="SP473" s="28"/>
      <c r="SQ473" s="28"/>
      <c r="SR473" s="28"/>
      <c r="SS473" s="28"/>
      <c r="ST473" s="28"/>
      <c r="SU473" s="28"/>
      <c r="SV473" s="28"/>
      <c r="SW473" s="28"/>
      <c r="SX473" s="28"/>
      <c r="SY473" s="28"/>
      <c r="SZ473" s="28"/>
      <c r="TA473" s="28"/>
      <c r="TB473" s="28"/>
      <c r="TC473" s="28"/>
      <c r="TD473" s="28"/>
      <c r="TE473" s="28"/>
      <c r="TF473" s="28"/>
      <c r="TG473" s="28"/>
      <c r="TH473" s="28"/>
      <c r="TI473" s="28"/>
      <c r="TJ473" s="28"/>
      <c r="TK473" s="28"/>
      <c r="TL473" s="28"/>
      <c r="TM473" s="28"/>
      <c r="TN473" s="28"/>
      <c r="TO473" s="28"/>
      <c r="TP473" s="28"/>
      <c r="TQ473" s="28"/>
      <c r="TR473" s="28"/>
      <c r="TS473" s="28"/>
      <c r="TT473" s="28"/>
      <c r="TU473" s="28"/>
      <c r="TV473" s="28"/>
      <c r="TW473" s="28"/>
      <c r="TX473" s="28"/>
      <c r="TY473" s="28"/>
      <c r="TZ473" s="28"/>
      <c r="UA473" s="28"/>
      <c r="UB473" s="28"/>
      <c r="UC473" s="28"/>
      <c r="UD473" s="28"/>
      <c r="UE473" s="28"/>
      <c r="UF473" s="28"/>
      <c r="UG473" s="28"/>
      <c r="UH473" s="28"/>
      <c r="UI473" s="28"/>
      <c r="UJ473" s="28"/>
      <c r="UK473" s="28"/>
      <c r="UL473" s="28"/>
      <c r="UM473" s="28"/>
      <c r="UN473" s="28"/>
      <c r="UO473" s="28"/>
      <c r="UP473" s="28"/>
      <c r="UQ473" s="28"/>
      <c r="UR473" s="28"/>
      <c r="US473" s="28"/>
      <c r="UT473" s="28"/>
      <c r="UU473" s="28"/>
      <c r="UV473" s="28"/>
      <c r="UW473" s="28"/>
      <c r="UX473" s="28"/>
      <c r="UY473" s="28"/>
      <c r="UZ473" s="28"/>
      <c r="VA473" s="28"/>
      <c r="VB473" s="28"/>
      <c r="VC473" s="28"/>
      <c r="VD473" s="28"/>
      <c r="VE473" s="28"/>
      <c r="VF473" s="28"/>
      <c r="VG473" s="28"/>
      <c r="VH473" s="28"/>
      <c r="VI473" s="28"/>
      <c r="VJ473" s="28"/>
      <c r="VK473" s="28"/>
      <c r="VL473" s="28"/>
      <c r="VM473" s="28"/>
      <c r="VN473" s="28"/>
      <c r="VO473" s="28"/>
      <c r="VP473" s="28"/>
      <c r="VQ473" s="28"/>
      <c r="VR473" s="28"/>
      <c r="VS473" s="28"/>
      <c r="VT473" s="28"/>
      <c r="VU473" s="28"/>
      <c r="VV473" s="28"/>
      <c r="VW473" s="28"/>
      <c r="VX473" s="28"/>
      <c r="VY473" s="28"/>
      <c r="VZ473" s="28"/>
      <c r="WA473" s="28"/>
      <c r="WB473" s="28"/>
      <c r="WC473" s="28"/>
      <c r="WD473" s="28"/>
      <c r="WE473" s="28"/>
      <c r="WF473" s="28"/>
      <c r="WG473" s="28"/>
      <c r="WH473" s="28"/>
      <c r="WI473" s="28"/>
      <c r="WJ473" s="28"/>
      <c r="WK473" s="28"/>
      <c r="WL473" s="28"/>
      <c r="WM473" s="28"/>
      <c r="WN473" s="28"/>
      <c r="WO473" s="28"/>
      <c r="WP473" s="28"/>
      <c r="WQ473" s="28"/>
      <c r="WR473" s="28"/>
      <c r="WS473" s="28"/>
      <c r="WT473" s="28"/>
      <c r="WU473" s="28"/>
      <c r="WV473" s="28"/>
      <c r="WW473" s="28"/>
      <c r="WX473" s="28"/>
      <c r="WY473" s="28"/>
      <c r="WZ473" s="28"/>
      <c r="XA473" s="28"/>
      <c r="XB473" s="28"/>
      <c r="XC473" s="28"/>
      <c r="XD473" s="28"/>
      <c r="XE473" s="28"/>
      <c r="XF473" s="28"/>
      <c r="XG473" s="28"/>
      <c r="XH473" s="28"/>
      <c r="XI473" s="28"/>
      <c r="XJ473" s="28"/>
      <c r="XK473" s="28"/>
      <c r="XL473" s="28"/>
      <c r="XM473" s="28"/>
      <c r="XN473" s="28"/>
      <c r="XO473" s="28"/>
      <c r="XP473" s="28"/>
      <c r="XQ473" s="28"/>
      <c r="XR473" s="28"/>
      <c r="XS473" s="28"/>
      <c r="XT473" s="28"/>
      <c r="XU473" s="28"/>
      <c r="XV473" s="28"/>
      <c r="XW473" s="28"/>
      <c r="XX473" s="28"/>
      <c r="XY473" s="28"/>
      <c r="XZ473" s="28"/>
      <c r="YA473" s="28"/>
      <c r="YB473" s="28"/>
      <c r="YC473" s="28"/>
      <c r="YD473" s="28"/>
      <c r="YE473" s="28"/>
      <c r="YF473" s="28"/>
      <c r="YG473" s="28"/>
      <c r="YH473" s="28"/>
      <c r="YI473" s="28"/>
      <c r="YJ473" s="28"/>
      <c r="YK473" s="28"/>
      <c r="YL473" s="28"/>
      <c r="YM473" s="28"/>
      <c r="YN473" s="28"/>
      <c r="YO473" s="28"/>
      <c r="YP473" s="28"/>
      <c r="YQ473" s="28"/>
      <c r="YR473" s="28"/>
      <c r="YS473" s="28"/>
      <c r="YT473" s="28"/>
      <c r="YU473" s="28"/>
      <c r="YV473" s="28"/>
      <c r="YW473" s="28"/>
      <c r="YX473" s="28"/>
      <c r="YY473" s="28"/>
      <c r="YZ473" s="28"/>
      <c r="ZA473" s="28"/>
      <c r="ZB473" s="28"/>
      <c r="ZC473" s="28"/>
      <c r="ZD473" s="28"/>
      <c r="ZE473" s="28"/>
      <c r="ZF473" s="28"/>
      <c r="ZG473" s="28"/>
      <c r="ZH473" s="28"/>
      <c r="ZI473" s="28"/>
      <c r="ZJ473" s="28"/>
      <c r="ZK473" s="28"/>
      <c r="ZL473" s="28"/>
      <c r="ZM473" s="28"/>
      <c r="ZN473" s="28"/>
      <c r="ZO473" s="28"/>
      <c r="ZP473" s="28"/>
      <c r="ZQ473" s="28"/>
      <c r="ZR473" s="28"/>
      <c r="ZS473" s="28"/>
      <c r="ZT473" s="28"/>
      <c r="ZU473" s="28"/>
      <c r="ZV473" s="28"/>
      <c r="ZW473" s="28"/>
      <c r="ZX473" s="28"/>
      <c r="ZY473" s="28"/>
      <c r="ZZ473" s="28"/>
      <c r="AAA473" s="28"/>
      <c r="AAB473" s="28"/>
      <c r="AAC473" s="28"/>
      <c r="AAD473" s="28"/>
      <c r="AAE473" s="28"/>
      <c r="AAF473" s="28"/>
      <c r="AAG473" s="28"/>
      <c r="AAH473" s="28"/>
      <c r="AAI473" s="28"/>
      <c r="AAJ473" s="28"/>
      <c r="AAK473" s="28"/>
      <c r="AAL473" s="28"/>
      <c r="AAM473" s="28"/>
      <c r="AAN473" s="28"/>
      <c r="AAO473" s="28"/>
      <c r="AAP473" s="28"/>
      <c r="AAQ473" s="28"/>
      <c r="AAR473" s="28"/>
      <c r="AAS473" s="28"/>
      <c r="AAT473" s="28"/>
      <c r="AAU473" s="28"/>
      <c r="AAV473" s="28"/>
      <c r="AAW473" s="28"/>
      <c r="AAX473" s="28"/>
      <c r="AAY473" s="28"/>
      <c r="AAZ473" s="28"/>
      <c r="ABA473" s="28"/>
      <c r="ABB473" s="28"/>
      <c r="ABC473" s="28"/>
      <c r="ABD473" s="28"/>
      <c r="ABE473" s="28"/>
      <c r="ABF473" s="28"/>
      <c r="ABG473" s="28"/>
      <c r="ABH473" s="28"/>
      <c r="ABI473" s="28"/>
      <c r="ABJ473" s="28"/>
      <c r="ABK473" s="28"/>
      <c r="ABL473" s="28"/>
      <c r="ABM473" s="28"/>
      <c r="ABN473" s="28"/>
      <c r="ABO473" s="28"/>
      <c r="ABP473" s="28"/>
      <c r="ABQ473" s="28"/>
      <c r="ABR473" s="28"/>
      <c r="ABS473" s="28"/>
      <c r="ABT473" s="28"/>
      <c r="ABU473" s="28"/>
      <c r="ABV473" s="28"/>
      <c r="ABW473" s="28"/>
      <c r="ABX473" s="28"/>
      <c r="ABY473" s="28"/>
      <c r="ABZ473" s="28"/>
      <c r="ACA473" s="28"/>
      <c r="ACB473" s="28"/>
      <c r="ACC473" s="28"/>
      <c r="ACD473" s="28"/>
      <c r="ACE473" s="28"/>
      <c r="ACF473" s="28"/>
      <c r="ACG473" s="28"/>
      <c r="ACH473" s="28"/>
      <c r="ACI473" s="28"/>
      <c r="ACJ473" s="28"/>
      <c r="ACK473" s="28"/>
      <c r="ACL473" s="28"/>
      <c r="ACM473" s="28"/>
      <c r="ACN473" s="28"/>
      <c r="ACO473" s="28"/>
      <c r="ACP473" s="28"/>
      <c r="ACQ473" s="28"/>
      <c r="ACR473" s="28"/>
      <c r="ACS473" s="28"/>
      <c r="ACT473" s="28"/>
      <c r="ACU473" s="28"/>
      <c r="ACV473" s="28"/>
      <c r="ACW473" s="28"/>
      <c r="ACX473" s="28"/>
      <c r="ACY473" s="28"/>
      <c r="ACZ473" s="28"/>
      <c r="ADA473" s="28"/>
      <c r="ADB473" s="28"/>
      <c r="ADC473" s="28"/>
      <c r="ADD473" s="28"/>
      <c r="ADE473" s="28"/>
      <c r="ADF473" s="28"/>
      <c r="ADG473" s="28"/>
      <c r="ADH473" s="28"/>
      <c r="ADI473" s="28"/>
      <c r="ADJ473" s="28"/>
      <c r="ADK473" s="28"/>
      <c r="ADL473" s="28"/>
      <c r="ADM473" s="28"/>
      <c r="ADN473" s="28"/>
      <c r="ADO473" s="28"/>
      <c r="ADP473" s="28"/>
      <c r="ADQ473" s="28"/>
      <c r="ADR473" s="28"/>
      <c r="ADS473" s="28"/>
      <c r="ADT473" s="28"/>
      <c r="ADU473" s="28"/>
      <c r="ADV473" s="28"/>
      <c r="ADW473" s="28"/>
      <c r="ADX473" s="28"/>
      <c r="ADY473" s="28"/>
      <c r="ADZ473" s="28"/>
      <c r="AEA473" s="28"/>
      <c r="AEB473" s="28"/>
      <c r="AEC473" s="28"/>
      <c r="AED473" s="28"/>
      <c r="AEE473" s="28"/>
      <c r="AEF473" s="28"/>
      <c r="AEG473" s="28"/>
      <c r="AEH473" s="28"/>
      <c r="AEI473" s="28"/>
      <c r="AEJ473" s="28"/>
      <c r="AEK473" s="28"/>
      <c r="AEL473" s="28"/>
      <c r="AEM473" s="28"/>
      <c r="AEN473" s="28"/>
      <c r="AEO473" s="28"/>
      <c r="AEP473" s="28"/>
      <c r="AEQ473" s="28"/>
      <c r="AER473" s="28"/>
      <c r="AES473" s="28"/>
      <c r="AET473" s="28"/>
      <c r="AEU473" s="28"/>
      <c r="AEV473" s="28"/>
      <c r="AEW473" s="28"/>
      <c r="AEX473" s="28"/>
      <c r="AEY473" s="28"/>
      <c r="AEZ473" s="28"/>
      <c r="AFA473" s="28"/>
      <c r="AFB473" s="28"/>
      <c r="AFC473" s="28"/>
      <c r="AFD473" s="28"/>
      <c r="AFE473" s="28"/>
      <c r="AFF473" s="28"/>
      <c r="AFG473" s="28"/>
      <c r="AFH473" s="28"/>
      <c r="AFI473" s="28"/>
      <c r="AFJ473" s="28"/>
      <c r="AFK473" s="28"/>
      <c r="AFL473" s="28"/>
      <c r="AFM473" s="28"/>
      <c r="AFN473" s="28"/>
      <c r="AFO473" s="28"/>
      <c r="AFP473" s="28"/>
      <c r="AFQ473" s="28"/>
      <c r="AFR473" s="28"/>
      <c r="AFS473" s="28"/>
      <c r="AFT473" s="28"/>
      <c r="AFU473" s="28"/>
      <c r="AFV473" s="28"/>
      <c r="AFW473" s="28"/>
      <c r="AFX473" s="28"/>
      <c r="AFY473" s="28"/>
      <c r="AFZ473" s="28"/>
      <c r="AGA473" s="28"/>
      <c r="AGB473" s="28"/>
      <c r="AGC473" s="28"/>
      <c r="AGD473" s="28"/>
      <c r="AGE473" s="28"/>
      <c r="AGF473" s="28"/>
      <c r="AGG473" s="28"/>
      <c r="AGH473" s="28"/>
      <c r="AGI473" s="28"/>
      <c r="AGJ473" s="28"/>
      <c r="AGK473" s="28"/>
      <c r="AGL473" s="28"/>
      <c r="AGM473" s="28"/>
      <c r="AGN473" s="28"/>
      <c r="AGO473" s="28"/>
      <c r="AGP473" s="28"/>
      <c r="AGQ473" s="28"/>
      <c r="AGR473" s="28"/>
    </row>
    <row r="474" spans="38:876" ht="14.45" customHeight="1" x14ac:dyDescent="0.2"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I474" s="28"/>
      <c r="DJ474" s="28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28"/>
      <c r="EI474" s="28"/>
      <c r="EJ474" s="28"/>
      <c r="EK474" s="28"/>
      <c r="EL474" s="28"/>
      <c r="EM474" s="28"/>
      <c r="EN474" s="28"/>
      <c r="EO474" s="28"/>
      <c r="EP474" s="28"/>
      <c r="EQ474" s="28"/>
      <c r="ER474" s="28"/>
      <c r="ES474" s="28"/>
      <c r="ET474" s="28"/>
      <c r="EU474" s="28"/>
      <c r="EV474" s="28"/>
      <c r="EW474" s="28"/>
      <c r="EX474" s="28"/>
      <c r="EY474" s="28"/>
      <c r="EZ474" s="28"/>
      <c r="FA474" s="28"/>
      <c r="FB474" s="28"/>
      <c r="FC474" s="28"/>
      <c r="FD474" s="28"/>
      <c r="FE474" s="28"/>
      <c r="FF474" s="28"/>
      <c r="FG474" s="28"/>
      <c r="FH474" s="28"/>
      <c r="FI474" s="28"/>
      <c r="FJ474" s="28"/>
      <c r="FK474" s="28"/>
      <c r="FL474" s="28"/>
      <c r="FM474" s="28"/>
      <c r="FN474" s="28"/>
      <c r="FO474" s="28"/>
      <c r="FP474" s="28"/>
      <c r="FQ474" s="28"/>
      <c r="FR474" s="28"/>
      <c r="FS474" s="28"/>
      <c r="FT474" s="28"/>
      <c r="FU474" s="28"/>
      <c r="FV474" s="28"/>
      <c r="FW474" s="28"/>
      <c r="FX474" s="28"/>
      <c r="FY474" s="28"/>
      <c r="FZ474" s="28"/>
      <c r="GA474" s="28"/>
      <c r="GB474" s="28"/>
      <c r="GC474" s="28"/>
      <c r="GD474" s="28"/>
      <c r="GE474" s="28"/>
      <c r="GF474" s="28"/>
      <c r="GG474" s="28"/>
      <c r="GH474" s="28"/>
      <c r="GI474" s="28"/>
      <c r="GJ474" s="28"/>
      <c r="GK474" s="28"/>
      <c r="GL474" s="28"/>
      <c r="GM474" s="28"/>
      <c r="GN474" s="28"/>
      <c r="GO474" s="28"/>
      <c r="GP474" s="28"/>
      <c r="GQ474" s="28"/>
      <c r="GR474" s="28"/>
      <c r="GS474" s="28"/>
      <c r="GT474" s="28"/>
      <c r="GU474" s="28"/>
      <c r="GV474" s="28"/>
      <c r="GW474" s="28"/>
      <c r="GX474" s="28"/>
      <c r="GY474" s="28"/>
      <c r="GZ474" s="28"/>
      <c r="HA474" s="28"/>
      <c r="HB474" s="28"/>
      <c r="HC474" s="28"/>
      <c r="HD474" s="28"/>
      <c r="HE474" s="28"/>
      <c r="HF474" s="28"/>
      <c r="HG474" s="28"/>
      <c r="HH474" s="28"/>
      <c r="HI474" s="28"/>
      <c r="HJ474" s="28"/>
      <c r="HK474" s="28"/>
      <c r="HL474" s="28"/>
      <c r="HM474" s="28"/>
      <c r="HN474" s="28"/>
      <c r="HO474" s="28"/>
      <c r="HP474" s="28"/>
      <c r="HQ474" s="28"/>
      <c r="HR474" s="28"/>
      <c r="HS474" s="28"/>
      <c r="HT474" s="28"/>
      <c r="HU474" s="28"/>
      <c r="HV474" s="28"/>
      <c r="HW474" s="28"/>
      <c r="HX474" s="28"/>
      <c r="HY474" s="28"/>
      <c r="HZ474" s="28"/>
      <c r="IA474" s="28"/>
      <c r="IB474" s="28"/>
      <c r="IC474" s="28"/>
      <c r="ID474" s="28"/>
      <c r="IE474" s="28"/>
      <c r="IF474" s="28"/>
      <c r="IG474" s="28"/>
      <c r="IH474" s="28"/>
      <c r="II474" s="28"/>
      <c r="IJ474" s="28"/>
      <c r="IK474" s="28"/>
      <c r="IL474" s="28"/>
      <c r="IM474" s="28"/>
      <c r="IN474" s="28"/>
      <c r="IO474" s="28"/>
      <c r="IP474" s="28"/>
      <c r="IQ474" s="28"/>
      <c r="IR474" s="28"/>
      <c r="IS474" s="28"/>
      <c r="IT474" s="28"/>
      <c r="IU474" s="28"/>
      <c r="IV474" s="28"/>
      <c r="IW474" s="28"/>
      <c r="IX474" s="28"/>
      <c r="IY474" s="28"/>
      <c r="IZ474" s="28"/>
      <c r="JA474" s="28"/>
      <c r="JB474" s="28"/>
      <c r="JC474" s="28"/>
      <c r="JD474" s="28"/>
      <c r="JE474" s="28"/>
      <c r="JF474" s="28"/>
      <c r="JG474" s="28"/>
      <c r="JH474" s="28"/>
      <c r="JI474" s="28"/>
      <c r="JJ474" s="28"/>
      <c r="JK474" s="28"/>
      <c r="JL474" s="28"/>
      <c r="JM474" s="28"/>
      <c r="JN474" s="28"/>
      <c r="JO474" s="28"/>
      <c r="JP474" s="28"/>
      <c r="JQ474" s="28"/>
      <c r="JR474" s="28"/>
      <c r="JS474" s="28"/>
      <c r="JT474" s="28"/>
      <c r="JU474" s="28"/>
      <c r="JV474" s="28"/>
      <c r="JW474" s="28"/>
      <c r="JX474" s="28"/>
      <c r="JY474" s="28"/>
      <c r="JZ474" s="28"/>
      <c r="KA474" s="28"/>
      <c r="KB474" s="28"/>
      <c r="KC474" s="28"/>
      <c r="KD474" s="28"/>
      <c r="KE474" s="28"/>
      <c r="KF474" s="28"/>
      <c r="KG474" s="28"/>
      <c r="KH474" s="28"/>
      <c r="KI474" s="28"/>
      <c r="KJ474" s="28"/>
      <c r="KK474" s="28"/>
      <c r="KL474" s="28"/>
      <c r="KM474" s="28"/>
      <c r="KN474" s="28"/>
      <c r="KO474" s="28"/>
      <c r="KP474" s="28"/>
      <c r="KQ474" s="28"/>
      <c r="KR474" s="28"/>
      <c r="KS474" s="28"/>
      <c r="KT474" s="28"/>
      <c r="KU474" s="28"/>
      <c r="KV474" s="28"/>
      <c r="KW474" s="28"/>
      <c r="KX474" s="28"/>
      <c r="KY474" s="28"/>
      <c r="KZ474" s="28"/>
      <c r="LA474" s="28"/>
      <c r="LB474" s="28"/>
      <c r="LC474" s="28"/>
      <c r="LD474" s="28"/>
      <c r="LE474" s="28"/>
      <c r="LF474" s="28"/>
      <c r="LG474" s="28"/>
      <c r="LH474" s="28"/>
      <c r="LI474" s="28"/>
      <c r="LJ474" s="28"/>
      <c r="LK474" s="28"/>
      <c r="LL474" s="28"/>
      <c r="LM474" s="28"/>
      <c r="LN474" s="28"/>
      <c r="LO474" s="28"/>
      <c r="LP474" s="28"/>
      <c r="LQ474" s="28"/>
      <c r="LR474" s="28"/>
      <c r="LS474" s="28"/>
      <c r="LT474" s="28"/>
      <c r="LU474" s="28"/>
      <c r="LV474" s="28"/>
      <c r="LW474" s="28"/>
      <c r="LX474" s="28"/>
      <c r="LY474" s="28"/>
      <c r="LZ474" s="28"/>
      <c r="MA474" s="28"/>
      <c r="MB474" s="28"/>
      <c r="MC474" s="28"/>
      <c r="MD474" s="28"/>
      <c r="ME474" s="28"/>
      <c r="MF474" s="28"/>
      <c r="MG474" s="28"/>
      <c r="MH474" s="28"/>
      <c r="MI474" s="28"/>
      <c r="MJ474" s="28"/>
      <c r="MK474" s="28"/>
      <c r="ML474" s="28"/>
      <c r="MM474" s="28"/>
      <c r="MN474" s="28"/>
      <c r="MO474" s="28"/>
      <c r="MP474" s="28"/>
      <c r="MQ474" s="28"/>
      <c r="MR474" s="28"/>
      <c r="MS474" s="28"/>
      <c r="MT474" s="28"/>
      <c r="MU474" s="28"/>
      <c r="MV474" s="28"/>
      <c r="MW474" s="28"/>
      <c r="MX474" s="28"/>
      <c r="MY474" s="28"/>
      <c r="MZ474" s="28"/>
      <c r="NA474" s="28"/>
      <c r="NB474" s="28"/>
      <c r="NC474" s="28"/>
      <c r="ND474" s="28"/>
      <c r="NE474" s="28"/>
      <c r="NF474" s="28"/>
      <c r="NG474" s="28"/>
      <c r="NH474" s="28"/>
      <c r="NI474" s="28"/>
      <c r="NJ474" s="28"/>
      <c r="NK474" s="28"/>
      <c r="NL474" s="28"/>
      <c r="NM474" s="28"/>
      <c r="NN474" s="28"/>
      <c r="NO474" s="28"/>
      <c r="NP474" s="28"/>
      <c r="NQ474" s="28"/>
      <c r="NR474" s="28"/>
      <c r="NS474" s="28"/>
      <c r="NT474" s="28"/>
      <c r="NU474" s="28"/>
      <c r="NV474" s="28"/>
      <c r="NW474" s="28"/>
      <c r="NX474" s="28"/>
      <c r="NY474" s="28"/>
      <c r="NZ474" s="28"/>
      <c r="OA474" s="28"/>
      <c r="OB474" s="28"/>
      <c r="OC474" s="28"/>
      <c r="OD474" s="28"/>
      <c r="OE474" s="28"/>
      <c r="OF474" s="28"/>
      <c r="OG474" s="28"/>
      <c r="OH474" s="28"/>
      <c r="OI474" s="28"/>
      <c r="OJ474" s="28"/>
      <c r="OK474" s="28"/>
      <c r="OL474" s="28"/>
      <c r="OM474" s="28"/>
      <c r="ON474" s="28"/>
      <c r="OO474" s="28"/>
      <c r="OP474" s="28"/>
      <c r="OQ474" s="28"/>
      <c r="OR474" s="28"/>
      <c r="OS474" s="28"/>
      <c r="OT474" s="28"/>
      <c r="OU474" s="28"/>
      <c r="OV474" s="28"/>
      <c r="OW474" s="28"/>
      <c r="OX474" s="28"/>
      <c r="OY474" s="28"/>
      <c r="OZ474" s="28"/>
      <c r="PA474" s="28"/>
      <c r="PB474" s="28"/>
      <c r="PC474" s="28"/>
      <c r="PD474" s="28"/>
      <c r="PE474" s="28"/>
      <c r="PF474" s="28"/>
      <c r="PG474" s="28"/>
      <c r="PH474" s="28"/>
      <c r="PI474" s="28"/>
      <c r="PJ474" s="28"/>
      <c r="PK474" s="28"/>
      <c r="PL474" s="28"/>
      <c r="PM474" s="28"/>
      <c r="PN474" s="28"/>
      <c r="PO474" s="28"/>
      <c r="PP474" s="28"/>
      <c r="PQ474" s="28"/>
      <c r="PR474" s="28"/>
      <c r="PS474" s="28"/>
      <c r="PT474" s="28"/>
      <c r="PU474" s="28"/>
      <c r="PV474" s="28"/>
      <c r="PW474" s="28"/>
      <c r="PX474" s="28"/>
      <c r="PY474" s="28"/>
      <c r="PZ474" s="28"/>
      <c r="QA474" s="28"/>
      <c r="QB474" s="28"/>
      <c r="QC474" s="28"/>
      <c r="QD474" s="28"/>
      <c r="QE474" s="28"/>
      <c r="QF474" s="28"/>
      <c r="QG474" s="28"/>
      <c r="QH474" s="28"/>
      <c r="QI474" s="28"/>
      <c r="QJ474" s="28"/>
      <c r="QK474" s="28"/>
      <c r="QL474" s="28"/>
      <c r="QM474" s="28"/>
      <c r="QN474" s="28"/>
      <c r="QO474" s="28"/>
      <c r="QP474" s="28"/>
      <c r="QQ474" s="28"/>
      <c r="QR474" s="28"/>
      <c r="QS474" s="28"/>
      <c r="QT474" s="28"/>
      <c r="QU474" s="28"/>
      <c r="QV474" s="28"/>
      <c r="QW474" s="28"/>
      <c r="QX474" s="28"/>
      <c r="QY474" s="28"/>
      <c r="QZ474" s="28"/>
      <c r="RA474" s="28"/>
      <c r="RB474" s="28"/>
      <c r="RC474" s="28"/>
      <c r="RD474" s="28"/>
      <c r="RE474" s="28"/>
      <c r="RF474" s="28"/>
      <c r="RG474" s="28"/>
      <c r="RH474" s="28"/>
      <c r="RI474" s="28"/>
      <c r="RJ474" s="28"/>
      <c r="RK474" s="28"/>
      <c r="RL474" s="28"/>
      <c r="RM474" s="28"/>
      <c r="RN474" s="28"/>
      <c r="RO474" s="28"/>
      <c r="RP474" s="28"/>
      <c r="RQ474" s="28"/>
      <c r="RR474" s="28"/>
      <c r="RS474" s="28"/>
      <c r="RT474" s="28"/>
      <c r="RU474" s="28"/>
      <c r="RV474" s="28"/>
      <c r="RW474" s="28"/>
      <c r="RX474" s="28"/>
      <c r="RY474" s="28"/>
      <c r="RZ474" s="28"/>
      <c r="SA474" s="28"/>
      <c r="SB474" s="28"/>
      <c r="SC474" s="28"/>
      <c r="SD474" s="28"/>
      <c r="SE474" s="28"/>
      <c r="SF474" s="28"/>
      <c r="SG474" s="28"/>
      <c r="SH474" s="28"/>
      <c r="SI474" s="28"/>
      <c r="SJ474" s="28"/>
      <c r="SK474" s="28"/>
      <c r="SL474" s="28"/>
      <c r="SM474" s="28"/>
      <c r="SN474" s="28"/>
      <c r="SO474" s="28"/>
      <c r="SP474" s="28"/>
      <c r="SQ474" s="28"/>
      <c r="SR474" s="28"/>
      <c r="SS474" s="28"/>
      <c r="ST474" s="28"/>
      <c r="SU474" s="28"/>
      <c r="SV474" s="28"/>
      <c r="SW474" s="28"/>
      <c r="SX474" s="28"/>
      <c r="SY474" s="28"/>
      <c r="SZ474" s="28"/>
      <c r="TA474" s="28"/>
      <c r="TB474" s="28"/>
      <c r="TC474" s="28"/>
      <c r="TD474" s="28"/>
      <c r="TE474" s="28"/>
      <c r="TF474" s="28"/>
      <c r="TG474" s="28"/>
      <c r="TH474" s="28"/>
      <c r="TI474" s="28"/>
      <c r="TJ474" s="28"/>
      <c r="TK474" s="28"/>
      <c r="TL474" s="28"/>
      <c r="TM474" s="28"/>
      <c r="TN474" s="28"/>
      <c r="TO474" s="28"/>
      <c r="TP474" s="28"/>
      <c r="TQ474" s="28"/>
      <c r="TR474" s="28"/>
      <c r="TS474" s="28"/>
      <c r="TT474" s="28"/>
      <c r="TU474" s="28"/>
      <c r="TV474" s="28"/>
      <c r="TW474" s="28"/>
      <c r="TX474" s="28"/>
      <c r="TY474" s="28"/>
      <c r="TZ474" s="28"/>
      <c r="UA474" s="28"/>
      <c r="UB474" s="28"/>
      <c r="UC474" s="28"/>
      <c r="UD474" s="28"/>
      <c r="UE474" s="28"/>
      <c r="UF474" s="28"/>
      <c r="UG474" s="28"/>
      <c r="UH474" s="28"/>
      <c r="UI474" s="28"/>
      <c r="UJ474" s="28"/>
      <c r="UK474" s="28"/>
      <c r="UL474" s="28"/>
      <c r="UM474" s="28"/>
      <c r="UN474" s="28"/>
      <c r="UO474" s="28"/>
      <c r="UP474" s="28"/>
      <c r="UQ474" s="28"/>
      <c r="UR474" s="28"/>
      <c r="US474" s="28"/>
      <c r="UT474" s="28"/>
      <c r="UU474" s="28"/>
      <c r="UV474" s="28"/>
      <c r="UW474" s="28"/>
      <c r="UX474" s="28"/>
      <c r="UY474" s="28"/>
      <c r="UZ474" s="28"/>
      <c r="VA474" s="28"/>
      <c r="VB474" s="28"/>
      <c r="VC474" s="28"/>
      <c r="VD474" s="28"/>
      <c r="VE474" s="28"/>
      <c r="VF474" s="28"/>
      <c r="VG474" s="28"/>
      <c r="VH474" s="28"/>
      <c r="VI474" s="28"/>
      <c r="VJ474" s="28"/>
      <c r="VK474" s="28"/>
      <c r="VL474" s="28"/>
      <c r="VM474" s="28"/>
      <c r="VN474" s="28"/>
      <c r="VO474" s="28"/>
      <c r="VP474" s="28"/>
      <c r="VQ474" s="28"/>
      <c r="VR474" s="28"/>
      <c r="VS474" s="28"/>
      <c r="VT474" s="28"/>
      <c r="VU474" s="28"/>
      <c r="VV474" s="28"/>
      <c r="VW474" s="28"/>
      <c r="VX474" s="28"/>
      <c r="VY474" s="28"/>
      <c r="VZ474" s="28"/>
      <c r="WA474" s="28"/>
      <c r="WB474" s="28"/>
      <c r="WC474" s="28"/>
      <c r="WD474" s="28"/>
      <c r="WE474" s="28"/>
      <c r="WF474" s="28"/>
      <c r="WG474" s="28"/>
      <c r="WH474" s="28"/>
      <c r="WI474" s="28"/>
      <c r="WJ474" s="28"/>
      <c r="WK474" s="28"/>
      <c r="WL474" s="28"/>
      <c r="WM474" s="28"/>
      <c r="WN474" s="28"/>
      <c r="WO474" s="28"/>
      <c r="WP474" s="28"/>
      <c r="WQ474" s="28"/>
      <c r="WR474" s="28"/>
      <c r="WS474" s="28"/>
      <c r="WT474" s="28"/>
      <c r="WU474" s="28"/>
      <c r="WV474" s="28"/>
      <c r="WW474" s="28"/>
      <c r="WX474" s="28"/>
      <c r="WY474" s="28"/>
      <c r="WZ474" s="28"/>
      <c r="XA474" s="28"/>
      <c r="XB474" s="28"/>
      <c r="XC474" s="28"/>
      <c r="XD474" s="28"/>
      <c r="XE474" s="28"/>
      <c r="XF474" s="28"/>
      <c r="XG474" s="28"/>
      <c r="XH474" s="28"/>
      <c r="XI474" s="28"/>
      <c r="XJ474" s="28"/>
      <c r="XK474" s="28"/>
      <c r="XL474" s="28"/>
      <c r="XM474" s="28"/>
      <c r="XN474" s="28"/>
      <c r="XO474" s="28"/>
      <c r="XP474" s="28"/>
      <c r="XQ474" s="28"/>
      <c r="XR474" s="28"/>
      <c r="XS474" s="28"/>
      <c r="XT474" s="28"/>
      <c r="XU474" s="28"/>
      <c r="XV474" s="28"/>
      <c r="XW474" s="28"/>
      <c r="XX474" s="28"/>
      <c r="XY474" s="28"/>
      <c r="XZ474" s="28"/>
      <c r="YA474" s="28"/>
      <c r="YB474" s="28"/>
      <c r="YC474" s="28"/>
      <c r="YD474" s="28"/>
      <c r="YE474" s="28"/>
      <c r="YF474" s="28"/>
      <c r="YG474" s="28"/>
      <c r="YH474" s="28"/>
      <c r="YI474" s="28"/>
      <c r="YJ474" s="28"/>
      <c r="YK474" s="28"/>
      <c r="YL474" s="28"/>
      <c r="YM474" s="28"/>
      <c r="YN474" s="28"/>
      <c r="YO474" s="28"/>
      <c r="YP474" s="28"/>
      <c r="YQ474" s="28"/>
      <c r="YR474" s="28"/>
      <c r="YS474" s="28"/>
      <c r="YT474" s="28"/>
      <c r="YU474" s="28"/>
      <c r="YV474" s="28"/>
      <c r="YW474" s="28"/>
      <c r="YX474" s="28"/>
      <c r="YY474" s="28"/>
      <c r="YZ474" s="28"/>
      <c r="ZA474" s="28"/>
      <c r="ZB474" s="28"/>
      <c r="ZC474" s="28"/>
      <c r="ZD474" s="28"/>
      <c r="ZE474" s="28"/>
      <c r="ZF474" s="28"/>
      <c r="ZG474" s="28"/>
      <c r="ZH474" s="28"/>
      <c r="ZI474" s="28"/>
      <c r="ZJ474" s="28"/>
      <c r="ZK474" s="28"/>
      <c r="ZL474" s="28"/>
      <c r="ZM474" s="28"/>
      <c r="ZN474" s="28"/>
      <c r="ZO474" s="28"/>
      <c r="ZP474" s="28"/>
      <c r="ZQ474" s="28"/>
      <c r="ZR474" s="28"/>
      <c r="ZS474" s="28"/>
      <c r="ZT474" s="28"/>
      <c r="ZU474" s="28"/>
      <c r="ZV474" s="28"/>
      <c r="ZW474" s="28"/>
      <c r="ZX474" s="28"/>
      <c r="ZY474" s="28"/>
      <c r="ZZ474" s="28"/>
      <c r="AAA474" s="28"/>
      <c r="AAB474" s="28"/>
      <c r="AAC474" s="28"/>
      <c r="AAD474" s="28"/>
      <c r="AAE474" s="28"/>
      <c r="AAF474" s="28"/>
      <c r="AAG474" s="28"/>
      <c r="AAH474" s="28"/>
      <c r="AAI474" s="28"/>
      <c r="AAJ474" s="28"/>
      <c r="AAK474" s="28"/>
      <c r="AAL474" s="28"/>
      <c r="AAM474" s="28"/>
      <c r="AAN474" s="28"/>
      <c r="AAO474" s="28"/>
      <c r="AAP474" s="28"/>
      <c r="AAQ474" s="28"/>
      <c r="AAR474" s="28"/>
      <c r="AAS474" s="28"/>
      <c r="AAT474" s="28"/>
      <c r="AAU474" s="28"/>
      <c r="AAV474" s="28"/>
      <c r="AAW474" s="28"/>
      <c r="AAX474" s="28"/>
      <c r="AAY474" s="28"/>
      <c r="AAZ474" s="28"/>
      <c r="ABA474" s="28"/>
      <c r="ABB474" s="28"/>
      <c r="ABC474" s="28"/>
      <c r="ABD474" s="28"/>
      <c r="ABE474" s="28"/>
      <c r="ABF474" s="28"/>
      <c r="ABG474" s="28"/>
      <c r="ABH474" s="28"/>
      <c r="ABI474" s="28"/>
      <c r="ABJ474" s="28"/>
      <c r="ABK474" s="28"/>
      <c r="ABL474" s="28"/>
      <c r="ABM474" s="28"/>
      <c r="ABN474" s="28"/>
      <c r="ABO474" s="28"/>
      <c r="ABP474" s="28"/>
      <c r="ABQ474" s="28"/>
      <c r="ABR474" s="28"/>
      <c r="ABS474" s="28"/>
      <c r="ABT474" s="28"/>
      <c r="ABU474" s="28"/>
      <c r="ABV474" s="28"/>
      <c r="ABW474" s="28"/>
      <c r="ABX474" s="28"/>
      <c r="ABY474" s="28"/>
      <c r="ABZ474" s="28"/>
      <c r="ACA474" s="28"/>
      <c r="ACB474" s="28"/>
      <c r="ACC474" s="28"/>
      <c r="ACD474" s="28"/>
      <c r="ACE474" s="28"/>
      <c r="ACF474" s="28"/>
      <c r="ACG474" s="28"/>
      <c r="ACH474" s="28"/>
      <c r="ACI474" s="28"/>
      <c r="ACJ474" s="28"/>
      <c r="ACK474" s="28"/>
      <c r="ACL474" s="28"/>
      <c r="ACM474" s="28"/>
      <c r="ACN474" s="28"/>
      <c r="ACO474" s="28"/>
      <c r="ACP474" s="28"/>
      <c r="ACQ474" s="28"/>
      <c r="ACR474" s="28"/>
      <c r="ACS474" s="28"/>
      <c r="ACT474" s="28"/>
      <c r="ACU474" s="28"/>
      <c r="ACV474" s="28"/>
      <c r="ACW474" s="28"/>
      <c r="ACX474" s="28"/>
      <c r="ACY474" s="28"/>
      <c r="ACZ474" s="28"/>
      <c r="ADA474" s="28"/>
      <c r="ADB474" s="28"/>
      <c r="ADC474" s="28"/>
      <c r="ADD474" s="28"/>
      <c r="ADE474" s="28"/>
      <c r="ADF474" s="28"/>
      <c r="ADG474" s="28"/>
      <c r="ADH474" s="28"/>
      <c r="ADI474" s="28"/>
      <c r="ADJ474" s="28"/>
      <c r="ADK474" s="28"/>
      <c r="ADL474" s="28"/>
      <c r="ADM474" s="28"/>
      <c r="ADN474" s="28"/>
      <c r="ADO474" s="28"/>
      <c r="ADP474" s="28"/>
      <c r="ADQ474" s="28"/>
      <c r="ADR474" s="28"/>
      <c r="ADS474" s="28"/>
      <c r="ADT474" s="28"/>
      <c r="ADU474" s="28"/>
      <c r="ADV474" s="28"/>
      <c r="ADW474" s="28"/>
      <c r="ADX474" s="28"/>
      <c r="ADY474" s="28"/>
      <c r="ADZ474" s="28"/>
      <c r="AEA474" s="28"/>
      <c r="AEB474" s="28"/>
      <c r="AEC474" s="28"/>
      <c r="AED474" s="28"/>
      <c r="AEE474" s="28"/>
      <c r="AEF474" s="28"/>
      <c r="AEG474" s="28"/>
      <c r="AEH474" s="28"/>
      <c r="AEI474" s="28"/>
      <c r="AEJ474" s="28"/>
      <c r="AEK474" s="28"/>
      <c r="AEL474" s="28"/>
      <c r="AEM474" s="28"/>
      <c r="AEN474" s="28"/>
      <c r="AEO474" s="28"/>
      <c r="AEP474" s="28"/>
      <c r="AEQ474" s="28"/>
      <c r="AER474" s="28"/>
      <c r="AES474" s="28"/>
      <c r="AET474" s="28"/>
      <c r="AEU474" s="28"/>
      <c r="AEV474" s="28"/>
      <c r="AEW474" s="28"/>
      <c r="AEX474" s="28"/>
      <c r="AEY474" s="28"/>
      <c r="AEZ474" s="28"/>
      <c r="AFA474" s="28"/>
      <c r="AFB474" s="28"/>
      <c r="AFC474" s="28"/>
      <c r="AFD474" s="28"/>
      <c r="AFE474" s="28"/>
      <c r="AFF474" s="28"/>
      <c r="AFG474" s="28"/>
      <c r="AFH474" s="28"/>
      <c r="AFI474" s="28"/>
      <c r="AFJ474" s="28"/>
      <c r="AFK474" s="28"/>
      <c r="AFL474" s="28"/>
      <c r="AFM474" s="28"/>
      <c r="AFN474" s="28"/>
      <c r="AFO474" s="28"/>
      <c r="AFP474" s="28"/>
      <c r="AFQ474" s="28"/>
      <c r="AFR474" s="28"/>
      <c r="AFS474" s="28"/>
      <c r="AFT474" s="28"/>
      <c r="AFU474" s="28"/>
      <c r="AFV474" s="28"/>
      <c r="AFW474" s="28"/>
      <c r="AFX474" s="28"/>
      <c r="AFY474" s="28"/>
      <c r="AFZ474" s="28"/>
      <c r="AGA474" s="28"/>
      <c r="AGB474" s="28"/>
      <c r="AGC474" s="28"/>
      <c r="AGD474" s="28"/>
      <c r="AGE474" s="28"/>
      <c r="AGF474" s="28"/>
      <c r="AGG474" s="28"/>
      <c r="AGH474" s="28"/>
      <c r="AGI474" s="28"/>
      <c r="AGJ474" s="28"/>
      <c r="AGK474" s="28"/>
      <c r="AGL474" s="28"/>
      <c r="AGM474" s="28"/>
      <c r="AGN474" s="28"/>
      <c r="AGO474" s="28"/>
      <c r="AGP474" s="28"/>
      <c r="AGQ474" s="28"/>
      <c r="AGR474" s="28"/>
    </row>
  </sheetData>
  <autoFilter ref="A1:AH447">
    <filterColumn colId="1">
      <filters>
        <filter val="z82"/>
      </filters>
    </filterColumn>
  </autoFilter>
  <mergeCells count="1">
    <mergeCell ref="H232:J232"/>
  </mergeCells>
  <phoneticPr fontId="0" type="noConversion"/>
  <printOptions horizontalCentered="1" headings="1"/>
  <pageMargins left="0.25" right="0.25" top="0.75" bottom="0.75" header="0.3" footer="0.3"/>
  <pageSetup paperSize="17" scale="42" orientation="landscape" r:id="rId1"/>
  <headerFooter alignWithMargins="0">
    <oddHeader xml:space="preserve">&amp;L&amp;"Arial,Bold"&amp;11SPS Radial Line Study&amp;"Arial,Regular"
&amp;"Arial,Bold"EOY 2012 Plant Balance
</oddHeader>
    <oddFooter>&amp;CPage &amp;P of &amp;N</oddFooter>
  </headerFooter>
  <rowBreaks count="1" manualBreakCount="1">
    <brk id="394" max="34" man="1"/>
  </rowBreaks>
  <colBreaks count="1" manualBreakCount="1">
    <brk id="34" max="562" man="1"/>
  </colBreaks>
  <ignoredErrors>
    <ignoredError sqref="D81:E81 D386:E386 D370:E370 D388:E388 D435:E435 D403:E403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584"/>
  <sheetViews>
    <sheetView zoomScale="111" zoomScaleNormal="100" workbookViewId="0">
      <pane ySplit="3" topLeftCell="A416" activePane="bottomLeft" state="frozen"/>
      <selection pane="bottomLeft" activeCell="A421" sqref="A421"/>
    </sheetView>
  </sheetViews>
  <sheetFormatPr defaultColWidth="16.5546875" defaultRowHeight="12" x14ac:dyDescent="0.2"/>
  <cols>
    <col min="1" max="1" width="62.5546875" style="69" customWidth="1"/>
    <col min="2" max="2" width="15.109375" style="69" customWidth="1"/>
    <col min="3" max="3" width="16.44140625" style="69" bestFit="1" customWidth="1"/>
    <col min="4" max="4" width="15.21875" style="69" bestFit="1" customWidth="1"/>
    <col min="5" max="16384" width="16.5546875" style="69"/>
  </cols>
  <sheetData>
    <row r="1" spans="1:4" ht="15" x14ac:dyDescent="0.2">
      <c r="A1" s="188" t="s">
        <v>156</v>
      </c>
      <c r="B1" s="185"/>
      <c r="C1" s="185"/>
      <c r="D1" s="185"/>
    </row>
    <row r="2" spans="1:4" ht="12.75" x14ac:dyDescent="0.2">
      <c r="A2" s="94"/>
      <c r="B2" s="94"/>
      <c r="C2" s="94"/>
      <c r="D2" s="94"/>
    </row>
    <row r="3" spans="1:4" ht="26.25" thickBot="1" x14ac:dyDescent="0.25">
      <c r="A3" s="189" t="s">
        <v>1360</v>
      </c>
      <c r="B3" s="190" t="s">
        <v>1361</v>
      </c>
      <c r="C3" s="190" t="s">
        <v>1362</v>
      </c>
      <c r="D3" s="190" t="s">
        <v>1363</v>
      </c>
    </row>
    <row r="4" spans="1:4" ht="12.75" x14ac:dyDescent="0.2">
      <c r="A4" s="186" t="s">
        <v>207</v>
      </c>
      <c r="B4" s="187">
        <v>1066666.96</v>
      </c>
      <c r="C4" s="187">
        <v>48017.61</v>
      </c>
      <c r="D4" s="187">
        <v>1018649.3499999999</v>
      </c>
    </row>
    <row r="5" spans="1:4" ht="12.75" x14ac:dyDescent="0.2">
      <c r="A5" s="186" t="s">
        <v>649</v>
      </c>
      <c r="B5" s="187">
        <v>22571821.68</v>
      </c>
      <c r="C5" s="187">
        <v>5070353.57</v>
      </c>
      <c r="D5" s="187">
        <v>17501468.109999999</v>
      </c>
    </row>
    <row r="6" spans="1:4" ht="12.75" x14ac:dyDescent="0.2">
      <c r="A6" s="186" t="s">
        <v>650</v>
      </c>
      <c r="B6" s="187">
        <v>24451478.5</v>
      </c>
      <c r="C6" s="187">
        <v>6411268.1299999999</v>
      </c>
      <c r="D6" s="187">
        <v>18040210.370000001</v>
      </c>
    </row>
    <row r="7" spans="1:4" ht="12.75" x14ac:dyDescent="0.2">
      <c r="A7" s="186" t="s">
        <v>336</v>
      </c>
      <c r="B7" s="187">
        <v>180452</v>
      </c>
      <c r="C7" s="187">
        <v>84084.07</v>
      </c>
      <c r="D7" s="187">
        <v>96367.93</v>
      </c>
    </row>
    <row r="8" spans="1:4" ht="12.75" x14ac:dyDescent="0.2">
      <c r="A8" s="186" t="s">
        <v>651</v>
      </c>
      <c r="B8" s="187">
        <v>31836.1</v>
      </c>
      <c r="C8" s="187">
        <v>19102.88</v>
      </c>
      <c r="D8" s="187">
        <v>12733.220000000001</v>
      </c>
    </row>
    <row r="9" spans="1:4" ht="12.75" x14ac:dyDescent="0.2">
      <c r="A9" s="186" t="s">
        <v>653</v>
      </c>
      <c r="B9" s="187">
        <v>42085.380000000005</v>
      </c>
      <c r="C9" s="187">
        <v>10096.42</v>
      </c>
      <c r="D9" s="187">
        <v>31988.960000000003</v>
      </c>
    </row>
    <row r="10" spans="1:4" ht="12.75" x14ac:dyDescent="0.2">
      <c r="A10" s="186" t="s">
        <v>654</v>
      </c>
      <c r="B10" s="187">
        <v>2164901.6799999997</v>
      </c>
      <c r="C10" s="187">
        <v>909419.31</v>
      </c>
      <c r="D10" s="187">
        <v>1255482.3700000001</v>
      </c>
    </row>
    <row r="11" spans="1:4" ht="12.75" x14ac:dyDescent="0.2">
      <c r="A11" s="186" t="s">
        <v>655</v>
      </c>
      <c r="B11" s="187">
        <v>9563.7800000000007</v>
      </c>
      <c r="C11" s="187">
        <v>7227.3</v>
      </c>
      <c r="D11" s="187">
        <v>2336.48</v>
      </c>
    </row>
    <row r="12" spans="1:4" ht="12.75" x14ac:dyDescent="0.2">
      <c r="A12" s="186" t="s">
        <v>1364</v>
      </c>
      <c r="B12" s="187">
        <v>662279.69999999995</v>
      </c>
      <c r="C12" s="187">
        <v>6953.12</v>
      </c>
      <c r="D12" s="187">
        <v>655326.57999999996</v>
      </c>
    </row>
    <row r="13" spans="1:4" ht="12.75" x14ac:dyDescent="0.2">
      <c r="A13" s="186" t="s">
        <v>656</v>
      </c>
      <c r="B13" s="187">
        <v>126876.55</v>
      </c>
      <c r="C13" s="187">
        <v>63988.649999999994</v>
      </c>
      <c r="D13" s="187">
        <v>62887.9</v>
      </c>
    </row>
    <row r="14" spans="1:4" ht="12.75" x14ac:dyDescent="0.2">
      <c r="A14" s="186" t="s">
        <v>348</v>
      </c>
      <c r="B14" s="187">
        <v>1785386.2499999995</v>
      </c>
      <c r="C14" s="187">
        <v>408507.60000000009</v>
      </c>
      <c r="D14" s="187">
        <v>1376878.6500000001</v>
      </c>
    </row>
    <row r="15" spans="1:4" ht="12.75" x14ac:dyDescent="0.2">
      <c r="A15" s="186" t="s">
        <v>349</v>
      </c>
      <c r="B15" s="187">
        <v>91887.260000000009</v>
      </c>
      <c r="C15" s="187">
        <v>56763.29</v>
      </c>
      <c r="D15" s="187">
        <v>35123.97</v>
      </c>
    </row>
    <row r="16" spans="1:4" ht="12.75" x14ac:dyDescent="0.2">
      <c r="A16" s="186" t="s">
        <v>657</v>
      </c>
      <c r="B16" s="187">
        <v>19775.509999999998</v>
      </c>
      <c r="C16" s="187">
        <v>14262.779999999999</v>
      </c>
      <c r="D16" s="187">
        <v>5512.7300000000005</v>
      </c>
    </row>
    <row r="17" spans="1:4" ht="12.75" x14ac:dyDescent="0.2">
      <c r="A17" s="186" t="s">
        <v>658</v>
      </c>
      <c r="B17" s="187">
        <v>225990.69</v>
      </c>
      <c r="C17" s="187">
        <v>12101.72</v>
      </c>
      <c r="D17" s="187">
        <v>213888.97</v>
      </c>
    </row>
    <row r="18" spans="1:4" ht="12.75" x14ac:dyDescent="0.2">
      <c r="A18" s="186" t="s">
        <v>659</v>
      </c>
      <c r="B18" s="187">
        <v>918714.21</v>
      </c>
      <c r="C18" s="187">
        <v>249864.88</v>
      </c>
      <c r="D18" s="187">
        <v>668849.33000000007</v>
      </c>
    </row>
    <row r="19" spans="1:4" ht="12.75" x14ac:dyDescent="0.2">
      <c r="A19" s="186" t="s">
        <v>357</v>
      </c>
      <c r="B19" s="187">
        <v>48167.8</v>
      </c>
      <c r="C19" s="187">
        <v>22029.84</v>
      </c>
      <c r="D19" s="187">
        <v>26137.96</v>
      </c>
    </row>
    <row r="20" spans="1:4" ht="12.75" x14ac:dyDescent="0.2">
      <c r="A20" s="186" t="s">
        <v>660</v>
      </c>
      <c r="B20" s="187">
        <v>13155.74</v>
      </c>
      <c r="C20" s="187">
        <v>6182.62</v>
      </c>
      <c r="D20" s="187">
        <v>6973.12</v>
      </c>
    </row>
    <row r="21" spans="1:4" ht="12.75" x14ac:dyDescent="0.2">
      <c r="A21" s="186" t="s">
        <v>661</v>
      </c>
      <c r="B21" s="187">
        <v>113551.59</v>
      </c>
      <c r="C21" s="187">
        <v>48218.76</v>
      </c>
      <c r="D21" s="187">
        <v>65332.83</v>
      </c>
    </row>
    <row r="22" spans="1:4" ht="12.75" x14ac:dyDescent="0.2">
      <c r="A22" s="186" t="s">
        <v>368</v>
      </c>
      <c r="B22" s="187">
        <v>34086.35</v>
      </c>
      <c r="C22" s="187">
        <v>19289.64</v>
      </c>
      <c r="D22" s="187">
        <v>14796.71</v>
      </c>
    </row>
    <row r="23" spans="1:4" ht="12.75" x14ac:dyDescent="0.2">
      <c r="A23" s="186" t="s">
        <v>371</v>
      </c>
      <c r="B23" s="187">
        <v>264065.89</v>
      </c>
      <c r="C23" s="187">
        <v>60166.619999999995</v>
      </c>
      <c r="D23" s="187">
        <v>203899.27</v>
      </c>
    </row>
    <row r="24" spans="1:4" ht="12.75" x14ac:dyDescent="0.2">
      <c r="A24" s="186" t="s">
        <v>375</v>
      </c>
      <c r="B24" s="187">
        <v>379643.21</v>
      </c>
      <c r="C24" s="187">
        <v>126208.12</v>
      </c>
      <c r="D24" s="187">
        <v>253435.09</v>
      </c>
    </row>
    <row r="25" spans="1:4" ht="12.75" x14ac:dyDescent="0.2">
      <c r="A25" s="186" t="s">
        <v>208</v>
      </c>
      <c r="B25" s="187">
        <v>123019.98000000001</v>
      </c>
      <c r="C25" s="187">
        <v>9082.2099999999991</v>
      </c>
      <c r="D25" s="187">
        <v>113937.76999999999</v>
      </c>
    </row>
    <row r="26" spans="1:4" ht="12.75" x14ac:dyDescent="0.2">
      <c r="A26" s="186" t="s">
        <v>662</v>
      </c>
      <c r="B26" s="187">
        <v>1512154.6400000001</v>
      </c>
      <c r="C26" s="187">
        <v>494126.41</v>
      </c>
      <c r="D26" s="187">
        <v>1018028.23</v>
      </c>
    </row>
    <row r="27" spans="1:4" ht="12.75" x14ac:dyDescent="0.2">
      <c r="A27" s="186" t="s">
        <v>376</v>
      </c>
      <c r="B27" s="187">
        <v>119761.12000000001</v>
      </c>
      <c r="C27" s="187">
        <v>30768.16</v>
      </c>
      <c r="D27" s="187">
        <v>88992.959999999992</v>
      </c>
    </row>
    <row r="28" spans="1:4" ht="12.75" x14ac:dyDescent="0.2">
      <c r="A28" s="186" t="s">
        <v>377</v>
      </c>
      <c r="B28" s="187">
        <v>60910.57</v>
      </c>
      <c r="C28" s="187">
        <v>35355.9</v>
      </c>
      <c r="D28" s="187">
        <v>25554.670000000006</v>
      </c>
    </row>
    <row r="29" spans="1:4" ht="12.75" x14ac:dyDescent="0.2">
      <c r="A29" s="186" t="s">
        <v>663</v>
      </c>
      <c r="B29" s="187">
        <v>119801.22</v>
      </c>
      <c r="C29" s="187">
        <v>77228.03</v>
      </c>
      <c r="D29" s="187">
        <v>42573.19</v>
      </c>
    </row>
    <row r="30" spans="1:4" ht="12.75" x14ac:dyDescent="0.2">
      <c r="A30" s="186" t="s">
        <v>378</v>
      </c>
      <c r="B30" s="187">
        <v>124608.15</v>
      </c>
      <c r="C30" s="187">
        <v>80172.960000000006</v>
      </c>
      <c r="D30" s="187">
        <v>44435.19</v>
      </c>
    </row>
    <row r="31" spans="1:4" ht="12.75" x14ac:dyDescent="0.2">
      <c r="A31" s="186" t="s">
        <v>397</v>
      </c>
      <c r="B31" s="187">
        <v>13784.17</v>
      </c>
      <c r="C31" s="187">
        <v>9918.2099999999991</v>
      </c>
      <c r="D31" s="187">
        <v>3865.96</v>
      </c>
    </row>
    <row r="32" spans="1:4" ht="12.75" x14ac:dyDescent="0.2">
      <c r="A32" s="186" t="s">
        <v>664</v>
      </c>
      <c r="B32" s="187">
        <v>150803.66</v>
      </c>
      <c r="C32" s="187">
        <v>87489.32</v>
      </c>
      <c r="D32" s="187">
        <v>63314.34</v>
      </c>
    </row>
    <row r="33" spans="1:4" ht="12.75" x14ac:dyDescent="0.2">
      <c r="A33" s="186" t="s">
        <v>665</v>
      </c>
      <c r="B33" s="187">
        <v>25611.11</v>
      </c>
      <c r="C33" s="187">
        <v>10666.27</v>
      </c>
      <c r="D33" s="187">
        <v>14944.84</v>
      </c>
    </row>
    <row r="34" spans="1:4" ht="12.75" x14ac:dyDescent="0.2">
      <c r="A34" s="186" t="s">
        <v>666</v>
      </c>
      <c r="B34" s="187">
        <v>141070.26</v>
      </c>
      <c r="C34" s="187">
        <v>71862.44</v>
      </c>
      <c r="D34" s="187">
        <v>69207.820000000007</v>
      </c>
    </row>
    <row r="35" spans="1:4" ht="12.75" x14ac:dyDescent="0.2">
      <c r="A35" s="186" t="s">
        <v>667</v>
      </c>
      <c r="B35" s="187">
        <v>26246.68</v>
      </c>
      <c r="C35" s="187">
        <v>18183.919999999998</v>
      </c>
      <c r="D35" s="187">
        <v>8062.76</v>
      </c>
    </row>
    <row r="36" spans="1:4" ht="12.75" x14ac:dyDescent="0.2">
      <c r="A36" s="186" t="s">
        <v>303</v>
      </c>
      <c r="B36" s="187">
        <v>15839.619999999999</v>
      </c>
      <c r="C36" s="187">
        <v>12024.16</v>
      </c>
      <c r="D36" s="187">
        <v>3815.46</v>
      </c>
    </row>
    <row r="37" spans="1:4" ht="12.75" x14ac:dyDescent="0.2">
      <c r="A37" s="186" t="s">
        <v>668</v>
      </c>
      <c r="B37" s="187">
        <v>473070.61</v>
      </c>
      <c r="C37" s="187">
        <v>146392.88999999998</v>
      </c>
      <c r="D37" s="187">
        <v>326677.71999999997</v>
      </c>
    </row>
    <row r="38" spans="1:4" ht="12.75" x14ac:dyDescent="0.2">
      <c r="A38" s="186" t="s">
        <v>669</v>
      </c>
      <c r="B38" s="187">
        <v>344980.25000000006</v>
      </c>
      <c r="C38" s="187">
        <v>129160.75</v>
      </c>
      <c r="D38" s="187">
        <v>215819.5</v>
      </c>
    </row>
    <row r="39" spans="1:4" ht="12.75" x14ac:dyDescent="0.2">
      <c r="A39" s="186" t="s">
        <v>400</v>
      </c>
      <c r="B39" s="187">
        <v>517.12</v>
      </c>
      <c r="C39" s="187">
        <v>222.59</v>
      </c>
      <c r="D39" s="187">
        <v>294.52999999999997</v>
      </c>
    </row>
    <row r="40" spans="1:4" ht="12.75" x14ac:dyDescent="0.2">
      <c r="A40" s="186" t="s">
        <v>402</v>
      </c>
      <c r="B40" s="187">
        <v>695780.98</v>
      </c>
      <c r="C40" s="187">
        <v>292933.74</v>
      </c>
      <c r="D40" s="187">
        <v>402847.24000000005</v>
      </c>
    </row>
    <row r="41" spans="1:4" ht="12.75" x14ac:dyDescent="0.2">
      <c r="A41" s="186" t="s">
        <v>670</v>
      </c>
      <c r="B41" s="187">
        <v>88444.44</v>
      </c>
      <c r="C41" s="187">
        <v>36602.950000000004</v>
      </c>
      <c r="D41" s="187">
        <v>51841.490000000005</v>
      </c>
    </row>
    <row r="42" spans="1:4" ht="12.75" x14ac:dyDescent="0.2">
      <c r="A42" s="186" t="s">
        <v>671</v>
      </c>
      <c r="B42" s="187">
        <v>503987.66</v>
      </c>
      <c r="C42" s="187">
        <v>143702.64000000001</v>
      </c>
      <c r="D42" s="187">
        <v>360285.01999999996</v>
      </c>
    </row>
    <row r="43" spans="1:4" ht="12.75" x14ac:dyDescent="0.2">
      <c r="A43" s="186" t="s">
        <v>406</v>
      </c>
      <c r="B43" s="187">
        <v>137733.65</v>
      </c>
      <c r="C43" s="187">
        <v>45651.040000000008</v>
      </c>
      <c r="D43" s="187">
        <v>92082.61</v>
      </c>
    </row>
    <row r="44" spans="1:4" ht="12.75" x14ac:dyDescent="0.2">
      <c r="A44" s="186" t="s">
        <v>672</v>
      </c>
      <c r="B44" s="187">
        <v>24568.149999999998</v>
      </c>
      <c r="C44" s="187">
        <v>8287.19</v>
      </c>
      <c r="D44" s="187">
        <v>16280.960000000001</v>
      </c>
    </row>
    <row r="45" spans="1:4" ht="12.75" x14ac:dyDescent="0.2">
      <c r="A45" s="186" t="s">
        <v>673</v>
      </c>
      <c r="B45" s="187">
        <v>1574860.37</v>
      </c>
      <c r="C45" s="187">
        <v>554601.30999999994</v>
      </c>
      <c r="D45" s="187">
        <v>1020259.06</v>
      </c>
    </row>
    <row r="46" spans="1:4" ht="12.75" x14ac:dyDescent="0.2">
      <c r="A46" s="186" t="s">
        <v>674</v>
      </c>
      <c r="B46" s="187">
        <v>165098.38999999998</v>
      </c>
      <c r="C46" s="187">
        <v>90329.539999999979</v>
      </c>
      <c r="D46" s="187">
        <v>74768.850000000006</v>
      </c>
    </row>
    <row r="47" spans="1:4" ht="12.75" x14ac:dyDescent="0.2">
      <c r="A47" s="186" t="s">
        <v>408</v>
      </c>
      <c r="B47" s="187">
        <v>1910768.03</v>
      </c>
      <c r="C47" s="187">
        <v>540307.22</v>
      </c>
      <c r="D47" s="187">
        <v>1370460.81</v>
      </c>
    </row>
    <row r="48" spans="1:4" ht="12.75" x14ac:dyDescent="0.2">
      <c r="A48" s="186" t="s">
        <v>675</v>
      </c>
      <c r="B48" s="187">
        <v>795718.98</v>
      </c>
      <c r="C48" s="187">
        <v>220804.77000000002</v>
      </c>
      <c r="D48" s="187">
        <v>574914.21</v>
      </c>
    </row>
    <row r="49" spans="1:4" ht="12.75" x14ac:dyDescent="0.2">
      <c r="A49" s="186" t="s">
        <v>676</v>
      </c>
      <c r="B49" s="187">
        <v>-25891.4</v>
      </c>
      <c r="C49" s="187">
        <v>-7336.32</v>
      </c>
      <c r="D49" s="187">
        <v>-18555.080000000002</v>
      </c>
    </row>
    <row r="50" spans="1:4" ht="12.75" x14ac:dyDescent="0.2">
      <c r="A50" s="186" t="s">
        <v>677</v>
      </c>
      <c r="B50" s="187">
        <v>59385.14</v>
      </c>
      <c r="C50" s="187">
        <v>31989.910000000003</v>
      </c>
      <c r="D50" s="187">
        <v>27395.23</v>
      </c>
    </row>
    <row r="51" spans="1:4" ht="12.75" x14ac:dyDescent="0.2">
      <c r="A51" s="186" t="s">
        <v>679</v>
      </c>
      <c r="B51" s="187">
        <v>14756.43</v>
      </c>
      <c r="C51" s="187">
        <v>11665.06</v>
      </c>
      <c r="D51" s="187">
        <v>3091.37</v>
      </c>
    </row>
    <row r="52" spans="1:4" ht="12.75" x14ac:dyDescent="0.2">
      <c r="A52" s="186" t="s">
        <v>680</v>
      </c>
      <c r="B52" s="187">
        <v>513459.76</v>
      </c>
      <c r="C52" s="187">
        <v>255800.09</v>
      </c>
      <c r="D52" s="187">
        <v>257659.67</v>
      </c>
    </row>
    <row r="53" spans="1:4" ht="12.75" x14ac:dyDescent="0.2">
      <c r="A53" s="186" t="s">
        <v>1365</v>
      </c>
      <c r="B53" s="187">
        <v>478811.88</v>
      </c>
      <c r="C53" s="187">
        <v>207852.3</v>
      </c>
      <c r="D53" s="187">
        <v>270959.57999999996</v>
      </c>
    </row>
    <row r="54" spans="1:4" ht="12.75" x14ac:dyDescent="0.2">
      <c r="A54" s="186" t="s">
        <v>682</v>
      </c>
      <c r="B54" s="187">
        <v>68194.84</v>
      </c>
      <c r="C54" s="187">
        <v>29150.269999999997</v>
      </c>
      <c r="D54" s="187">
        <v>39044.57</v>
      </c>
    </row>
    <row r="55" spans="1:4" ht="12.75" x14ac:dyDescent="0.2">
      <c r="A55" s="186" t="s">
        <v>209</v>
      </c>
      <c r="B55" s="187">
        <v>1166754.02</v>
      </c>
      <c r="C55" s="187">
        <v>85862.25</v>
      </c>
      <c r="D55" s="187">
        <v>1080891.77</v>
      </c>
    </row>
    <row r="56" spans="1:4" ht="12.75" x14ac:dyDescent="0.2">
      <c r="A56" s="186" t="s">
        <v>683</v>
      </c>
      <c r="B56" s="187">
        <v>342606.37</v>
      </c>
      <c r="C56" s="187">
        <v>115162.89</v>
      </c>
      <c r="D56" s="187">
        <v>227443.47999999998</v>
      </c>
    </row>
    <row r="57" spans="1:4" ht="12.75" x14ac:dyDescent="0.2">
      <c r="A57" s="186" t="s">
        <v>684</v>
      </c>
      <c r="B57" s="187">
        <v>250836.72</v>
      </c>
      <c r="C57" s="187">
        <v>51809.729999999996</v>
      </c>
      <c r="D57" s="187">
        <v>199026.99</v>
      </c>
    </row>
    <row r="58" spans="1:4" ht="12.75" x14ac:dyDescent="0.2">
      <c r="A58" s="186" t="s">
        <v>210</v>
      </c>
      <c r="B58" s="187">
        <v>90313.11</v>
      </c>
      <c r="C58" s="187">
        <v>6637.23</v>
      </c>
      <c r="D58" s="187">
        <v>83675.88</v>
      </c>
    </row>
    <row r="59" spans="1:4" ht="12.75" x14ac:dyDescent="0.2">
      <c r="A59" s="186" t="s">
        <v>685</v>
      </c>
      <c r="B59" s="187">
        <v>3934685.6100000003</v>
      </c>
      <c r="C59" s="187">
        <v>1221632.3899999999</v>
      </c>
      <c r="D59" s="187">
        <v>2713053.2199999997</v>
      </c>
    </row>
    <row r="60" spans="1:4" ht="12.75" x14ac:dyDescent="0.2">
      <c r="A60" s="186" t="s">
        <v>413</v>
      </c>
      <c r="B60" s="187">
        <v>272613.42</v>
      </c>
      <c r="C60" s="187">
        <v>140615.32999999999</v>
      </c>
      <c r="D60" s="187">
        <v>131998.09</v>
      </c>
    </row>
    <row r="61" spans="1:4" ht="12.75" x14ac:dyDescent="0.2">
      <c r="A61" s="186" t="s">
        <v>686</v>
      </c>
      <c r="B61" s="187">
        <v>1035502.69</v>
      </c>
      <c r="C61" s="187">
        <v>320714.59999999998</v>
      </c>
      <c r="D61" s="187">
        <v>714788.09</v>
      </c>
    </row>
    <row r="62" spans="1:4" ht="12.75" x14ac:dyDescent="0.2">
      <c r="A62" s="186" t="s">
        <v>687</v>
      </c>
      <c r="B62" s="187">
        <v>5929234.8099999996</v>
      </c>
      <c r="C62" s="187">
        <v>933652.8</v>
      </c>
      <c r="D62" s="187">
        <v>4995582.01</v>
      </c>
    </row>
    <row r="63" spans="1:4" ht="12.75" x14ac:dyDescent="0.2">
      <c r="A63" s="186" t="s">
        <v>454</v>
      </c>
      <c r="B63" s="187">
        <v>1658293.7</v>
      </c>
      <c r="C63" s="187">
        <v>635340.43000000005</v>
      </c>
      <c r="D63" s="187">
        <v>1022953.27</v>
      </c>
    </row>
    <row r="64" spans="1:4" ht="12.75" x14ac:dyDescent="0.2">
      <c r="A64" s="186" t="s">
        <v>417</v>
      </c>
      <c r="B64" s="187">
        <v>768173.9800000001</v>
      </c>
      <c r="C64" s="187">
        <v>288694.77999999997</v>
      </c>
      <c r="D64" s="187">
        <v>479479.2</v>
      </c>
    </row>
    <row r="65" spans="1:4" ht="12.75" x14ac:dyDescent="0.2">
      <c r="A65" s="186" t="s">
        <v>688</v>
      </c>
      <c r="B65" s="187">
        <v>2051530.8</v>
      </c>
      <c r="C65" s="187">
        <v>170787</v>
      </c>
      <c r="D65" s="187">
        <v>1880743.7999999998</v>
      </c>
    </row>
    <row r="66" spans="1:4" ht="12.75" x14ac:dyDescent="0.2">
      <c r="A66" s="186" t="s">
        <v>312</v>
      </c>
      <c r="B66" s="187">
        <v>3058472.32</v>
      </c>
      <c r="C66" s="187">
        <v>97321.97</v>
      </c>
      <c r="D66" s="187">
        <v>2961150.3499999996</v>
      </c>
    </row>
    <row r="67" spans="1:4" ht="12.75" x14ac:dyDescent="0.2">
      <c r="A67" s="186" t="s">
        <v>689</v>
      </c>
      <c r="B67" s="187">
        <v>1334605.19</v>
      </c>
      <c r="C67" s="187">
        <v>453981.11</v>
      </c>
      <c r="D67" s="187">
        <v>880624.08</v>
      </c>
    </row>
    <row r="68" spans="1:4" ht="12.75" x14ac:dyDescent="0.2">
      <c r="A68" s="186" t="s">
        <v>562</v>
      </c>
      <c r="B68" s="187">
        <v>484972.89</v>
      </c>
      <c r="C68" s="187">
        <v>14369.7</v>
      </c>
      <c r="D68" s="187">
        <v>470603.19</v>
      </c>
    </row>
    <row r="69" spans="1:4" ht="12.75" x14ac:dyDescent="0.2">
      <c r="A69" s="186" t="s">
        <v>1366</v>
      </c>
      <c r="B69" s="187">
        <v>10005.890000000001</v>
      </c>
      <c r="C69" s="187">
        <v>107.28999999999999</v>
      </c>
      <c r="D69" s="187">
        <v>9898.5999999999985</v>
      </c>
    </row>
    <row r="70" spans="1:4" ht="12.75" x14ac:dyDescent="0.2">
      <c r="A70" s="186" t="s">
        <v>690</v>
      </c>
      <c r="B70" s="187">
        <v>1242033.5899999999</v>
      </c>
      <c r="C70" s="187">
        <v>361281.20000000007</v>
      </c>
      <c r="D70" s="187">
        <v>880752.39</v>
      </c>
    </row>
    <row r="71" spans="1:4" ht="12.75" x14ac:dyDescent="0.2">
      <c r="A71" s="186" t="s">
        <v>691</v>
      </c>
      <c r="B71" s="187">
        <v>1739449.72</v>
      </c>
      <c r="C71" s="187">
        <v>494098.61999999994</v>
      </c>
      <c r="D71" s="187">
        <v>1245351.1000000001</v>
      </c>
    </row>
    <row r="72" spans="1:4" ht="12.75" x14ac:dyDescent="0.2">
      <c r="A72" s="186" t="s">
        <v>5</v>
      </c>
      <c r="B72" s="187">
        <v>636648.11</v>
      </c>
      <c r="C72" s="187">
        <v>48889.770000000004</v>
      </c>
      <c r="D72" s="187">
        <v>587758.34</v>
      </c>
    </row>
    <row r="73" spans="1:4" ht="12.75" x14ac:dyDescent="0.2">
      <c r="A73" s="186" t="s">
        <v>6</v>
      </c>
      <c r="B73" s="187">
        <v>931320.26000000013</v>
      </c>
      <c r="C73" s="187">
        <v>81107.330000000016</v>
      </c>
      <c r="D73" s="187">
        <v>850212.93</v>
      </c>
    </row>
    <row r="74" spans="1:4" ht="12.75" x14ac:dyDescent="0.2">
      <c r="A74" s="186" t="s">
        <v>692</v>
      </c>
      <c r="B74" s="187">
        <v>448430.68</v>
      </c>
      <c r="C74" s="187">
        <v>65883.090000000011</v>
      </c>
      <c r="D74" s="187">
        <v>382547.59</v>
      </c>
    </row>
    <row r="75" spans="1:4" ht="12.75" x14ac:dyDescent="0.2">
      <c r="A75" s="186" t="s">
        <v>298</v>
      </c>
      <c r="B75" s="187">
        <v>1776.33</v>
      </c>
      <c r="C75" s="187">
        <v>54.96</v>
      </c>
      <c r="D75" s="187">
        <v>1721.37</v>
      </c>
    </row>
    <row r="76" spans="1:4" ht="12.75" x14ac:dyDescent="0.2">
      <c r="A76" s="186" t="s">
        <v>693</v>
      </c>
      <c r="B76" s="187">
        <v>376154.13</v>
      </c>
      <c r="C76" s="187">
        <v>160452.34</v>
      </c>
      <c r="D76" s="187">
        <v>215701.78999999998</v>
      </c>
    </row>
    <row r="77" spans="1:4" ht="12.75" x14ac:dyDescent="0.2">
      <c r="A77" s="186" t="s">
        <v>694</v>
      </c>
      <c r="B77" s="187">
        <v>168780.09000000003</v>
      </c>
      <c r="C77" s="187">
        <v>115064.5</v>
      </c>
      <c r="D77" s="187">
        <v>53715.59</v>
      </c>
    </row>
    <row r="78" spans="1:4" ht="12.75" x14ac:dyDescent="0.2">
      <c r="A78" s="186" t="s">
        <v>695</v>
      </c>
      <c r="B78" s="187">
        <v>3134845.06</v>
      </c>
      <c r="C78" s="187">
        <v>1604551.08</v>
      </c>
      <c r="D78" s="187">
        <v>1530293.9799999997</v>
      </c>
    </row>
    <row r="79" spans="1:4" ht="12.75" x14ac:dyDescent="0.2">
      <c r="A79" s="186" t="s">
        <v>1367</v>
      </c>
      <c r="B79" s="187">
        <v>565280.91</v>
      </c>
      <c r="C79" s="187">
        <v>105415.63</v>
      </c>
      <c r="D79" s="187">
        <v>459865.27999999997</v>
      </c>
    </row>
    <row r="80" spans="1:4" ht="12.75" x14ac:dyDescent="0.2">
      <c r="A80" s="186" t="s">
        <v>696</v>
      </c>
      <c r="B80" s="187">
        <v>136861.76000000001</v>
      </c>
      <c r="C80" s="187">
        <v>72287.710000000006</v>
      </c>
      <c r="D80" s="187">
        <v>64574.05</v>
      </c>
    </row>
    <row r="81" spans="1:4" ht="12.75" x14ac:dyDescent="0.2">
      <c r="A81" s="186" t="s">
        <v>212</v>
      </c>
      <c r="B81" s="187">
        <v>335413.82999999996</v>
      </c>
      <c r="C81" s="187">
        <v>25018.46</v>
      </c>
      <c r="D81" s="187">
        <v>310395.37</v>
      </c>
    </row>
    <row r="82" spans="1:4" ht="12.75" x14ac:dyDescent="0.2">
      <c r="A82" s="186" t="s">
        <v>704</v>
      </c>
      <c r="B82" s="187">
        <v>586909.49</v>
      </c>
      <c r="C82" s="187">
        <v>179879.98000000004</v>
      </c>
      <c r="D82" s="187">
        <v>407029.51</v>
      </c>
    </row>
    <row r="83" spans="1:4" ht="12.75" x14ac:dyDescent="0.2">
      <c r="A83" s="186" t="s">
        <v>705</v>
      </c>
      <c r="B83" s="187">
        <v>5596633.5200000005</v>
      </c>
      <c r="C83" s="187">
        <v>1250712.23</v>
      </c>
      <c r="D83" s="187">
        <v>4345921.290000001</v>
      </c>
    </row>
    <row r="84" spans="1:4" ht="12.75" x14ac:dyDescent="0.2">
      <c r="A84" s="186" t="s">
        <v>213</v>
      </c>
      <c r="B84" s="187">
        <v>702369.3600000001</v>
      </c>
      <c r="C84" s="187">
        <v>46444.67</v>
      </c>
      <c r="D84" s="187">
        <v>655924.68999999994</v>
      </c>
    </row>
    <row r="85" spans="1:4" ht="12.75" x14ac:dyDescent="0.2">
      <c r="A85" s="186" t="s">
        <v>293</v>
      </c>
      <c r="B85" s="187">
        <v>1377184.4300000002</v>
      </c>
      <c r="C85" s="187">
        <v>14771.68</v>
      </c>
      <c r="D85" s="187">
        <v>1362412.75</v>
      </c>
    </row>
    <row r="86" spans="1:4" ht="12.75" x14ac:dyDescent="0.2">
      <c r="A86" s="186" t="s">
        <v>214</v>
      </c>
      <c r="B86" s="187">
        <v>34738.199999999997</v>
      </c>
      <c r="C86" s="187">
        <v>1862.53</v>
      </c>
      <c r="D86" s="187">
        <v>32875.67</v>
      </c>
    </row>
    <row r="87" spans="1:4" ht="12.75" x14ac:dyDescent="0.2">
      <c r="A87" s="186" t="s">
        <v>919</v>
      </c>
      <c r="B87" s="187">
        <v>94431.1</v>
      </c>
      <c r="C87" s="187">
        <v>973.96</v>
      </c>
      <c r="D87" s="187">
        <v>93457.14</v>
      </c>
    </row>
    <row r="88" spans="1:4" ht="12.75" x14ac:dyDescent="0.2">
      <c r="A88" s="186" t="s">
        <v>563</v>
      </c>
      <c r="B88" s="187">
        <v>443830.8</v>
      </c>
      <c r="C88" s="187">
        <v>32279.06</v>
      </c>
      <c r="D88" s="187">
        <v>411551.74</v>
      </c>
    </row>
    <row r="89" spans="1:4" ht="12.75" x14ac:dyDescent="0.2">
      <c r="A89" s="186" t="s">
        <v>706</v>
      </c>
      <c r="B89" s="187">
        <v>662558.69000000006</v>
      </c>
      <c r="C89" s="187">
        <v>310460.73</v>
      </c>
      <c r="D89" s="187">
        <v>352097.96</v>
      </c>
    </row>
    <row r="90" spans="1:4" ht="12.75" x14ac:dyDescent="0.2">
      <c r="A90" s="186" t="s">
        <v>707</v>
      </c>
      <c r="B90" s="187">
        <v>31454.560000000001</v>
      </c>
      <c r="C90" s="187">
        <v>19658.849999999999</v>
      </c>
      <c r="D90" s="187">
        <v>11795.710000000001</v>
      </c>
    </row>
    <row r="91" spans="1:4" ht="12.75" x14ac:dyDescent="0.2">
      <c r="A91" s="186" t="s">
        <v>1368</v>
      </c>
      <c r="B91" s="187">
        <v>968165.59000000008</v>
      </c>
      <c r="C91" s="187">
        <v>261027.56</v>
      </c>
      <c r="D91" s="187">
        <v>707138.03</v>
      </c>
    </row>
    <row r="92" spans="1:4" ht="12.75" x14ac:dyDescent="0.2">
      <c r="A92" s="186" t="s">
        <v>708</v>
      </c>
      <c r="B92" s="187">
        <v>4572177.45</v>
      </c>
      <c r="C92" s="187">
        <v>1413185.42</v>
      </c>
      <c r="D92" s="187">
        <v>3158992.0300000003</v>
      </c>
    </row>
    <row r="93" spans="1:4" ht="12.75" x14ac:dyDescent="0.2">
      <c r="A93" s="186" t="s">
        <v>709</v>
      </c>
      <c r="B93" s="187">
        <v>640112.65</v>
      </c>
      <c r="C93" s="187">
        <v>192649.16</v>
      </c>
      <c r="D93" s="187">
        <v>447463.49000000005</v>
      </c>
    </row>
    <row r="94" spans="1:4" ht="12.75" x14ac:dyDescent="0.2">
      <c r="A94" s="186" t="s">
        <v>710</v>
      </c>
      <c r="B94" s="187">
        <v>2907395.39</v>
      </c>
      <c r="C94" s="187">
        <v>161351.28999999998</v>
      </c>
      <c r="D94" s="187">
        <v>2746044.1</v>
      </c>
    </row>
    <row r="95" spans="1:4" ht="12.75" x14ac:dyDescent="0.2">
      <c r="A95" s="186" t="s">
        <v>711</v>
      </c>
      <c r="B95" s="187">
        <v>1647837.72</v>
      </c>
      <c r="C95" s="187">
        <v>644086.71000000008</v>
      </c>
      <c r="D95" s="187">
        <v>1003751.01</v>
      </c>
    </row>
    <row r="96" spans="1:4" ht="12.75" x14ac:dyDescent="0.2">
      <c r="A96" s="186" t="s">
        <v>1369</v>
      </c>
      <c r="B96" s="187">
        <v>1665248.9900000002</v>
      </c>
      <c r="C96" s="187">
        <v>131256.69</v>
      </c>
      <c r="D96" s="187">
        <v>1533992.2999999998</v>
      </c>
    </row>
    <row r="97" spans="1:4" ht="12.75" x14ac:dyDescent="0.2">
      <c r="A97" s="186" t="s">
        <v>713</v>
      </c>
      <c r="B97" s="187">
        <v>2160637.96</v>
      </c>
      <c r="C97" s="187">
        <v>593138.36</v>
      </c>
      <c r="D97" s="187">
        <v>1567499.5999999996</v>
      </c>
    </row>
    <row r="98" spans="1:4" ht="12.75" x14ac:dyDescent="0.2">
      <c r="A98" s="186" t="s">
        <v>714</v>
      </c>
      <c r="B98" s="187">
        <v>75206.009999999995</v>
      </c>
      <c r="C98" s="187">
        <v>24764.309999999998</v>
      </c>
      <c r="D98" s="187">
        <v>50441.7</v>
      </c>
    </row>
    <row r="99" spans="1:4" ht="12.75" x14ac:dyDescent="0.2">
      <c r="A99" s="186" t="s">
        <v>1370</v>
      </c>
      <c r="B99" s="187">
        <v>5369329.9299999997</v>
      </c>
      <c r="C99" s="187">
        <v>2040800.18</v>
      </c>
      <c r="D99" s="187">
        <v>3328529.7499999995</v>
      </c>
    </row>
    <row r="100" spans="1:4" ht="12.75" x14ac:dyDescent="0.2">
      <c r="A100" s="186" t="s">
        <v>1371</v>
      </c>
      <c r="B100" s="187">
        <v>716.44</v>
      </c>
      <c r="C100" s="187">
        <v>468.63</v>
      </c>
      <c r="D100" s="187">
        <v>247.81</v>
      </c>
    </row>
    <row r="101" spans="1:4" ht="12.75" x14ac:dyDescent="0.2">
      <c r="A101" s="186" t="s">
        <v>464</v>
      </c>
      <c r="B101" s="187">
        <v>10065.25</v>
      </c>
      <c r="C101" s="187">
        <v>528.36</v>
      </c>
      <c r="D101" s="187">
        <v>9536.89</v>
      </c>
    </row>
    <row r="102" spans="1:4" ht="12.75" x14ac:dyDescent="0.2">
      <c r="A102" s="186" t="s">
        <v>317</v>
      </c>
      <c r="B102" s="187">
        <v>129073.45000000001</v>
      </c>
      <c r="C102" s="187">
        <v>4574.1000000000004</v>
      </c>
      <c r="D102" s="187">
        <v>124499.34999999999</v>
      </c>
    </row>
    <row r="103" spans="1:4" ht="12.75" x14ac:dyDescent="0.2">
      <c r="A103" s="186" t="s">
        <v>215</v>
      </c>
      <c r="B103" s="187">
        <v>34326.32</v>
      </c>
      <c r="C103" s="187">
        <v>210.92000000000002</v>
      </c>
      <c r="D103" s="187">
        <v>34115.4</v>
      </c>
    </row>
    <row r="104" spans="1:4" ht="12.75" x14ac:dyDescent="0.2">
      <c r="A104" s="186" t="s">
        <v>716</v>
      </c>
      <c r="B104" s="187">
        <v>1203245.68</v>
      </c>
      <c r="C104" s="187">
        <v>103062.43</v>
      </c>
      <c r="D104" s="187">
        <v>1100183.25</v>
      </c>
    </row>
    <row r="105" spans="1:4" ht="12.75" x14ac:dyDescent="0.2">
      <c r="A105" s="186" t="s">
        <v>297</v>
      </c>
      <c r="B105" s="187">
        <v>333963.26999999996</v>
      </c>
      <c r="C105" s="187">
        <v>41830.039999999994</v>
      </c>
      <c r="D105" s="187">
        <v>292133.23</v>
      </c>
    </row>
    <row r="106" spans="1:4" ht="12.75" x14ac:dyDescent="0.2">
      <c r="A106" s="186" t="s">
        <v>451</v>
      </c>
      <c r="B106" s="187">
        <v>1713949.57</v>
      </c>
      <c r="C106" s="187">
        <v>73375.83</v>
      </c>
      <c r="D106" s="187">
        <v>1640573.74</v>
      </c>
    </row>
    <row r="107" spans="1:4" ht="12.75" x14ac:dyDescent="0.2">
      <c r="A107" s="186" t="s">
        <v>7</v>
      </c>
      <c r="B107" s="187">
        <v>1157207.4000000001</v>
      </c>
      <c r="C107" s="187">
        <v>135417.51</v>
      </c>
      <c r="D107" s="187">
        <v>1021789.8900000001</v>
      </c>
    </row>
    <row r="108" spans="1:4" ht="12.75" x14ac:dyDescent="0.2">
      <c r="A108" s="186" t="s">
        <v>307</v>
      </c>
      <c r="B108" s="187">
        <v>7890689.1999999993</v>
      </c>
      <c r="C108" s="187">
        <v>251934.06</v>
      </c>
      <c r="D108" s="187">
        <v>7638755.1399999997</v>
      </c>
    </row>
    <row r="109" spans="1:4" ht="12.75" x14ac:dyDescent="0.2">
      <c r="A109" s="186" t="s">
        <v>216</v>
      </c>
      <c r="B109" s="187">
        <v>636346.82000000007</v>
      </c>
      <c r="C109" s="187">
        <v>41485.65</v>
      </c>
      <c r="D109" s="187">
        <v>594861.17000000004</v>
      </c>
    </row>
    <row r="110" spans="1:4" ht="12.75" x14ac:dyDescent="0.2">
      <c r="A110" s="186" t="s">
        <v>914</v>
      </c>
      <c r="B110" s="187">
        <v>305632.87</v>
      </c>
      <c r="C110" s="187">
        <v>3274.89</v>
      </c>
      <c r="D110" s="187">
        <v>302357.98</v>
      </c>
    </row>
    <row r="111" spans="1:4" ht="12.75" x14ac:dyDescent="0.2">
      <c r="A111" s="186" t="s">
        <v>717</v>
      </c>
      <c r="B111" s="187">
        <v>4051727.6000000006</v>
      </c>
      <c r="C111" s="187">
        <v>1446329.26</v>
      </c>
      <c r="D111" s="187">
        <v>2605398.34</v>
      </c>
    </row>
    <row r="112" spans="1:4" ht="12.75" x14ac:dyDescent="0.2">
      <c r="A112" s="186" t="s">
        <v>718</v>
      </c>
      <c r="B112" s="187">
        <v>2432888.6399999997</v>
      </c>
      <c r="C112" s="187">
        <v>920473.59</v>
      </c>
      <c r="D112" s="187">
        <v>1512415.0500000003</v>
      </c>
    </row>
    <row r="113" spans="1:4" ht="12.75" x14ac:dyDescent="0.2">
      <c r="A113" s="186" t="s">
        <v>468</v>
      </c>
      <c r="B113" s="187">
        <v>685349.51</v>
      </c>
      <c r="C113" s="187">
        <v>18445.669999999998</v>
      </c>
      <c r="D113" s="187">
        <v>666903.84</v>
      </c>
    </row>
    <row r="114" spans="1:4" ht="12.75" x14ac:dyDescent="0.2">
      <c r="A114" s="186" t="s">
        <v>290</v>
      </c>
      <c r="B114" s="187">
        <v>6680122.9499999993</v>
      </c>
      <c r="C114" s="187">
        <v>83871.530000000013</v>
      </c>
      <c r="D114" s="187">
        <v>6596251.4200000009</v>
      </c>
    </row>
    <row r="115" spans="1:4" ht="12.75" x14ac:dyDescent="0.2">
      <c r="A115" s="186" t="s">
        <v>450</v>
      </c>
      <c r="B115" s="187">
        <v>838141.09</v>
      </c>
      <c r="C115" s="187">
        <v>320074.45</v>
      </c>
      <c r="D115" s="187">
        <v>518066.63999999996</v>
      </c>
    </row>
    <row r="116" spans="1:4" ht="12.75" x14ac:dyDescent="0.2">
      <c r="A116" s="186" t="s">
        <v>217</v>
      </c>
      <c r="B116" s="187">
        <v>10469487.33</v>
      </c>
      <c r="C116" s="187">
        <v>773855.31</v>
      </c>
      <c r="D116" s="187">
        <v>9695632.0199999996</v>
      </c>
    </row>
    <row r="117" spans="1:4" ht="12.75" x14ac:dyDescent="0.2">
      <c r="A117" s="186" t="s">
        <v>446</v>
      </c>
      <c r="B117" s="187">
        <v>42274.140000000007</v>
      </c>
      <c r="C117" s="187">
        <v>18915.919999999998</v>
      </c>
      <c r="D117" s="187">
        <v>23358.22</v>
      </c>
    </row>
    <row r="118" spans="1:4" ht="12.75" x14ac:dyDescent="0.2">
      <c r="A118" s="186" t="s">
        <v>934</v>
      </c>
      <c r="B118" s="187">
        <v>55002.600000000006</v>
      </c>
      <c r="C118" s="187">
        <v>579.61</v>
      </c>
      <c r="D118" s="187">
        <v>54422.99</v>
      </c>
    </row>
    <row r="119" spans="1:4" ht="12.75" x14ac:dyDescent="0.2">
      <c r="A119" s="186" t="s">
        <v>381</v>
      </c>
      <c r="B119" s="187">
        <v>691770.20000000007</v>
      </c>
      <c r="C119" s="187">
        <v>35547.68</v>
      </c>
      <c r="D119" s="187">
        <v>656222.5199999999</v>
      </c>
    </row>
    <row r="120" spans="1:4" ht="12.75" x14ac:dyDescent="0.2">
      <c r="A120" s="186" t="s">
        <v>8</v>
      </c>
      <c r="B120" s="187">
        <v>351701.91000000003</v>
      </c>
      <c r="C120" s="187">
        <v>162031.76</v>
      </c>
      <c r="D120" s="187">
        <v>189670.15000000002</v>
      </c>
    </row>
    <row r="121" spans="1:4" ht="12.75" x14ac:dyDescent="0.2">
      <c r="A121" s="186" t="s">
        <v>564</v>
      </c>
      <c r="B121" s="187">
        <v>1482427.71</v>
      </c>
      <c r="C121" s="187">
        <v>25801.530000000002</v>
      </c>
      <c r="D121" s="187">
        <v>1456626.18</v>
      </c>
    </row>
    <row r="122" spans="1:4" ht="12.75" x14ac:dyDescent="0.2">
      <c r="A122" s="186" t="s">
        <v>452</v>
      </c>
      <c r="B122" s="187">
        <v>208189.53999999998</v>
      </c>
      <c r="C122" s="187">
        <v>10992.240000000002</v>
      </c>
      <c r="D122" s="187">
        <v>197197.3</v>
      </c>
    </row>
    <row r="123" spans="1:4" ht="12.75" x14ac:dyDescent="0.2">
      <c r="A123" s="186" t="s">
        <v>448</v>
      </c>
      <c r="B123" s="187">
        <v>142384.17000000001</v>
      </c>
      <c r="C123" s="187">
        <v>7444.7199999999993</v>
      </c>
      <c r="D123" s="187">
        <v>134939.45000000001</v>
      </c>
    </row>
    <row r="124" spans="1:4" ht="12.75" x14ac:dyDescent="0.2">
      <c r="A124" s="186" t="s">
        <v>719</v>
      </c>
      <c r="B124" s="187">
        <v>5479524.6100000003</v>
      </c>
      <c r="C124" s="187">
        <v>2218160.37</v>
      </c>
      <c r="D124" s="187">
        <v>3261364.2399999998</v>
      </c>
    </row>
    <row r="125" spans="1:4" ht="12.75" x14ac:dyDescent="0.2">
      <c r="A125" s="186" t="s">
        <v>457</v>
      </c>
      <c r="B125" s="187">
        <v>1433890.08</v>
      </c>
      <c r="C125" s="187">
        <v>87343.039999999994</v>
      </c>
      <c r="D125" s="187">
        <v>1346547.0399999998</v>
      </c>
    </row>
    <row r="126" spans="1:4" ht="12.75" x14ac:dyDescent="0.2">
      <c r="A126" s="186" t="s">
        <v>720</v>
      </c>
      <c r="B126" s="187">
        <v>3545738.0200000005</v>
      </c>
      <c r="C126" s="187">
        <v>1021069.3200000002</v>
      </c>
      <c r="D126" s="187">
        <v>2524668.7000000002</v>
      </c>
    </row>
    <row r="127" spans="1:4" ht="12.75" x14ac:dyDescent="0.2">
      <c r="A127" s="186" t="s">
        <v>937</v>
      </c>
      <c r="B127" s="187">
        <v>383695.66</v>
      </c>
      <c r="C127" s="187">
        <v>4047.72</v>
      </c>
      <c r="D127" s="187">
        <v>379647.94</v>
      </c>
    </row>
    <row r="128" spans="1:4" ht="12.75" x14ac:dyDescent="0.2">
      <c r="A128" s="186" t="s">
        <v>721</v>
      </c>
      <c r="B128" s="187">
        <v>6311962.7299999995</v>
      </c>
      <c r="C128" s="187">
        <v>2324041.67</v>
      </c>
      <c r="D128" s="187">
        <v>3987921.06</v>
      </c>
    </row>
    <row r="129" spans="1:4" ht="12.75" x14ac:dyDescent="0.2">
      <c r="A129" s="186" t="s">
        <v>722</v>
      </c>
      <c r="B129" s="187">
        <v>678442.5</v>
      </c>
      <c r="C129" s="187">
        <v>323575.99000000005</v>
      </c>
      <c r="D129" s="187">
        <v>354866.51</v>
      </c>
    </row>
    <row r="130" spans="1:4" ht="12.75" x14ac:dyDescent="0.2">
      <c r="A130" s="186" t="s">
        <v>737</v>
      </c>
      <c r="B130" s="187">
        <v>6654335.8599999994</v>
      </c>
      <c r="C130" s="187">
        <v>1327603.07</v>
      </c>
      <c r="D130" s="187">
        <v>5326732.7899999991</v>
      </c>
    </row>
    <row r="131" spans="1:4" ht="12.75" x14ac:dyDescent="0.2">
      <c r="A131" s="186" t="s">
        <v>294</v>
      </c>
      <c r="B131" s="187">
        <v>52023.41</v>
      </c>
      <c r="C131" s="187">
        <v>6136.44</v>
      </c>
      <c r="D131" s="187">
        <v>45886.97</v>
      </c>
    </row>
    <row r="132" spans="1:4" ht="12.75" x14ac:dyDescent="0.2">
      <c r="A132" s="186" t="s">
        <v>308</v>
      </c>
      <c r="B132" s="187">
        <v>868711.9</v>
      </c>
      <c r="C132" s="187">
        <v>25537.1</v>
      </c>
      <c r="D132" s="187">
        <v>843174.79999999993</v>
      </c>
    </row>
    <row r="133" spans="1:4" ht="12.75" x14ac:dyDescent="0.2">
      <c r="A133" s="186" t="s">
        <v>935</v>
      </c>
      <c r="B133" s="187">
        <v>331070.69</v>
      </c>
      <c r="C133" s="187">
        <v>3492.56</v>
      </c>
      <c r="D133" s="187">
        <v>327578.13</v>
      </c>
    </row>
    <row r="134" spans="1:4" ht="12.75" x14ac:dyDescent="0.2">
      <c r="A134" s="186" t="s">
        <v>289</v>
      </c>
      <c r="B134" s="187">
        <v>6161848.25</v>
      </c>
      <c r="C134" s="187">
        <v>1745846.37</v>
      </c>
      <c r="D134" s="187">
        <v>4416001.88</v>
      </c>
    </row>
    <row r="135" spans="1:4" ht="12.75" x14ac:dyDescent="0.2">
      <c r="A135" s="186" t="s">
        <v>1372</v>
      </c>
      <c r="B135" s="187">
        <v>29864.400000000001</v>
      </c>
      <c r="C135" s="187">
        <v>320.08</v>
      </c>
      <c r="D135" s="187">
        <v>29544.32</v>
      </c>
    </row>
    <row r="136" spans="1:4" ht="12.75" x14ac:dyDescent="0.2">
      <c r="A136" s="186" t="s">
        <v>739</v>
      </c>
      <c r="B136" s="187">
        <v>5613537.0099999998</v>
      </c>
      <c r="C136" s="187">
        <v>661031.41</v>
      </c>
      <c r="D136" s="187">
        <v>4952505.5999999996</v>
      </c>
    </row>
    <row r="137" spans="1:4" ht="12.75" x14ac:dyDescent="0.2">
      <c r="A137" s="186" t="s">
        <v>1373</v>
      </c>
      <c r="B137" s="187">
        <v>11758237.180000002</v>
      </c>
      <c r="C137" s="187">
        <v>125882.54000000001</v>
      </c>
      <c r="D137" s="187">
        <v>11632354.639999999</v>
      </c>
    </row>
    <row r="138" spans="1:4" ht="12.75" x14ac:dyDescent="0.2">
      <c r="A138" s="186" t="s">
        <v>1374</v>
      </c>
      <c r="B138" s="187">
        <v>1972163.44</v>
      </c>
      <c r="C138" s="187">
        <v>20705.27</v>
      </c>
      <c r="D138" s="187">
        <v>1951458.17</v>
      </c>
    </row>
    <row r="139" spans="1:4" ht="12.75" x14ac:dyDescent="0.2">
      <c r="A139" s="186" t="s">
        <v>740</v>
      </c>
      <c r="B139" s="187">
        <v>8633910.0499999989</v>
      </c>
      <c r="C139" s="187">
        <v>3882520.53</v>
      </c>
      <c r="D139" s="187">
        <v>4751389.5199999996</v>
      </c>
    </row>
    <row r="140" spans="1:4" ht="12.75" x14ac:dyDescent="0.2">
      <c r="A140" s="186" t="s">
        <v>218</v>
      </c>
      <c r="B140" s="187">
        <v>589225.75</v>
      </c>
      <c r="C140" s="187">
        <v>32304.71</v>
      </c>
      <c r="D140" s="187">
        <v>556921.04</v>
      </c>
    </row>
    <row r="141" spans="1:4" ht="12.75" x14ac:dyDescent="0.2">
      <c r="A141" s="186" t="s">
        <v>383</v>
      </c>
      <c r="B141" s="187">
        <v>7641271.0699999994</v>
      </c>
      <c r="C141" s="187">
        <v>885212.1</v>
      </c>
      <c r="D141" s="187">
        <v>6756058.9699999997</v>
      </c>
    </row>
    <row r="142" spans="1:4" ht="12.75" x14ac:dyDescent="0.2">
      <c r="A142" s="186" t="s">
        <v>741</v>
      </c>
      <c r="B142" s="187">
        <v>391197.89</v>
      </c>
      <c r="C142" s="187">
        <v>180209.32</v>
      </c>
      <c r="D142" s="187">
        <v>210988.56999999998</v>
      </c>
    </row>
    <row r="143" spans="1:4" ht="12.75" x14ac:dyDescent="0.2">
      <c r="A143" s="186" t="s">
        <v>742</v>
      </c>
      <c r="B143" s="187">
        <v>734848.61</v>
      </c>
      <c r="C143" s="187">
        <v>410980.42000000004</v>
      </c>
      <c r="D143" s="187">
        <v>323868.19</v>
      </c>
    </row>
    <row r="144" spans="1:4" ht="12.75" x14ac:dyDescent="0.2">
      <c r="A144" s="186" t="s">
        <v>1375</v>
      </c>
      <c r="B144" s="187">
        <v>19364149.760000002</v>
      </c>
      <c r="C144" s="187">
        <v>8589420.0800000001</v>
      </c>
      <c r="D144" s="187">
        <v>10774729.679999998</v>
      </c>
    </row>
    <row r="145" spans="1:4" ht="12.75" x14ac:dyDescent="0.2">
      <c r="A145" s="186" t="s">
        <v>743</v>
      </c>
      <c r="B145" s="187">
        <v>-1287.21</v>
      </c>
      <c r="C145" s="187">
        <v>-262.26</v>
      </c>
      <c r="D145" s="187">
        <v>-1024.95</v>
      </c>
    </row>
    <row r="146" spans="1:4" ht="12.75" x14ac:dyDescent="0.2">
      <c r="A146" s="186" t="s">
        <v>219</v>
      </c>
      <c r="B146" s="187">
        <v>4301846.07</v>
      </c>
      <c r="C146" s="187">
        <v>314439.39999999997</v>
      </c>
      <c r="D146" s="187">
        <v>3987406.67</v>
      </c>
    </row>
    <row r="147" spans="1:4" ht="12.75" x14ac:dyDescent="0.2">
      <c r="A147" s="186" t="s">
        <v>220</v>
      </c>
      <c r="B147" s="187">
        <v>208891.90000000002</v>
      </c>
      <c r="C147" s="187">
        <v>15434.46</v>
      </c>
      <c r="D147" s="187">
        <v>193457.44</v>
      </c>
    </row>
    <row r="148" spans="1:4" ht="12.75" x14ac:dyDescent="0.2">
      <c r="A148" s="186" t="s">
        <v>221</v>
      </c>
      <c r="B148" s="187">
        <v>828352.69</v>
      </c>
      <c r="C148" s="187">
        <v>61920.03</v>
      </c>
      <c r="D148" s="187">
        <v>766432.65999999992</v>
      </c>
    </row>
    <row r="149" spans="1:4" ht="12.75" x14ac:dyDescent="0.2">
      <c r="A149" s="186" t="s">
        <v>744</v>
      </c>
      <c r="B149" s="187">
        <v>191222.96</v>
      </c>
      <c r="C149" s="187">
        <v>58444.5</v>
      </c>
      <c r="D149" s="187">
        <v>132778.46</v>
      </c>
    </row>
    <row r="150" spans="1:4" ht="12.75" x14ac:dyDescent="0.2">
      <c r="A150" s="186" t="s">
        <v>745</v>
      </c>
      <c r="B150" s="187">
        <v>2329369.7399999998</v>
      </c>
      <c r="C150" s="187">
        <v>634249.94999999995</v>
      </c>
      <c r="D150" s="187">
        <v>1695119.79</v>
      </c>
    </row>
    <row r="151" spans="1:4" ht="12.75" x14ac:dyDescent="0.2">
      <c r="A151" s="186" t="s">
        <v>746</v>
      </c>
      <c r="B151" s="187">
        <v>1765537.2100000002</v>
      </c>
      <c r="C151" s="187">
        <v>469060.99</v>
      </c>
      <c r="D151" s="187">
        <v>1296476.2200000002</v>
      </c>
    </row>
    <row r="152" spans="1:4" ht="12.75" x14ac:dyDescent="0.2">
      <c r="A152" s="186" t="s">
        <v>1376</v>
      </c>
      <c r="B152" s="187">
        <v>640220.42999999993</v>
      </c>
      <c r="C152" s="187">
        <v>332957.84999999998</v>
      </c>
      <c r="D152" s="187">
        <v>307262.58</v>
      </c>
    </row>
    <row r="153" spans="1:4" ht="12.75" x14ac:dyDescent="0.2">
      <c r="A153" s="186" t="s">
        <v>747</v>
      </c>
      <c r="B153" s="187">
        <v>1772574.51</v>
      </c>
      <c r="C153" s="187">
        <v>622399.83000000007</v>
      </c>
      <c r="D153" s="187">
        <v>1150174.68</v>
      </c>
    </row>
    <row r="154" spans="1:4" ht="12.75" x14ac:dyDescent="0.2">
      <c r="A154" s="186" t="s">
        <v>387</v>
      </c>
      <c r="B154" s="187">
        <v>1406.28</v>
      </c>
      <c r="C154" s="187">
        <v>217.57</v>
      </c>
      <c r="D154" s="187">
        <v>1188.71</v>
      </c>
    </row>
    <row r="155" spans="1:4" ht="12.75" x14ac:dyDescent="0.2">
      <c r="A155" s="186" t="s">
        <v>1377</v>
      </c>
      <c r="B155" s="187">
        <v>4731720.0200000005</v>
      </c>
      <c r="C155" s="187">
        <v>50394.630000000005</v>
      </c>
      <c r="D155" s="187">
        <v>4681325.3899999997</v>
      </c>
    </row>
    <row r="156" spans="1:4" ht="12.75" x14ac:dyDescent="0.2">
      <c r="A156" s="186" t="s">
        <v>748</v>
      </c>
      <c r="B156" s="187">
        <v>12099731.800000001</v>
      </c>
      <c r="C156" s="187">
        <v>3179265.95</v>
      </c>
      <c r="D156" s="187">
        <v>8920465.8499999996</v>
      </c>
    </row>
    <row r="157" spans="1:4" ht="12.75" x14ac:dyDescent="0.2">
      <c r="A157" s="186" t="s">
        <v>473</v>
      </c>
      <c r="B157" s="187">
        <v>42136171.670000002</v>
      </c>
      <c r="C157" s="187">
        <v>528537.86</v>
      </c>
      <c r="D157" s="187">
        <v>41607633.810000002</v>
      </c>
    </row>
    <row r="158" spans="1:4" ht="12.75" x14ac:dyDescent="0.2">
      <c r="A158" s="186" t="s">
        <v>920</v>
      </c>
      <c r="B158" s="187">
        <v>6963967.2300000004</v>
      </c>
      <c r="C158" s="187">
        <v>74676.08</v>
      </c>
      <c r="D158" s="187">
        <v>6889291.1500000004</v>
      </c>
    </row>
    <row r="159" spans="1:4" ht="12.75" x14ac:dyDescent="0.2">
      <c r="A159" s="186" t="s">
        <v>749</v>
      </c>
      <c r="B159" s="187">
        <v>173403</v>
      </c>
      <c r="C159" s="187">
        <v>128031.81</v>
      </c>
      <c r="D159" s="187">
        <v>45371.19000000001</v>
      </c>
    </row>
    <row r="160" spans="1:4" ht="12.75" x14ac:dyDescent="0.2">
      <c r="A160" s="186" t="s">
        <v>750</v>
      </c>
      <c r="B160" s="187">
        <v>153964.01999999999</v>
      </c>
      <c r="C160" s="187">
        <v>90769.75</v>
      </c>
      <c r="D160" s="187">
        <v>63194.27</v>
      </c>
    </row>
    <row r="161" spans="1:4" ht="12.75" x14ac:dyDescent="0.2">
      <c r="A161" s="186" t="s">
        <v>751</v>
      </c>
      <c r="B161" s="187">
        <v>2142072.6999999997</v>
      </c>
      <c r="C161" s="187">
        <v>782127.27</v>
      </c>
      <c r="D161" s="187">
        <v>1359945.43</v>
      </c>
    </row>
    <row r="162" spans="1:4" ht="12.75" x14ac:dyDescent="0.2">
      <c r="A162" s="186" t="s">
        <v>752</v>
      </c>
      <c r="B162" s="187">
        <v>166850.62</v>
      </c>
      <c r="C162" s="187">
        <v>39566.879999999997</v>
      </c>
      <c r="D162" s="187">
        <v>127283.73999999999</v>
      </c>
    </row>
    <row r="163" spans="1:4" ht="12.75" x14ac:dyDescent="0.2">
      <c r="A163" s="186" t="s">
        <v>753</v>
      </c>
      <c r="B163" s="187">
        <v>22734.21</v>
      </c>
      <c r="C163" s="187">
        <v>14766.09</v>
      </c>
      <c r="D163" s="187">
        <v>7968.12</v>
      </c>
    </row>
    <row r="164" spans="1:4" ht="12.75" x14ac:dyDescent="0.2">
      <c r="A164" s="186" t="s">
        <v>754</v>
      </c>
      <c r="B164" s="187">
        <v>147270.06</v>
      </c>
      <c r="C164" s="187">
        <v>86563.199999999997</v>
      </c>
      <c r="D164" s="187">
        <v>60706.86</v>
      </c>
    </row>
    <row r="165" spans="1:4" ht="12.75" x14ac:dyDescent="0.2">
      <c r="A165" s="186" t="s">
        <v>755</v>
      </c>
      <c r="B165" s="187">
        <v>75190.990000000005</v>
      </c>
      <c r="C165" s="187">
        <v>45802.65</v>
      </c>
      <c r="D165" s="187">
        <v>29388.34</v>
      </c>
    </row>
    <row r="166" spans="1:4" ht="12.75" x14ac:dyDescent="0.2">
      <c r="A166" s="186" t="s">
        <v>756</v>
      </c>
      <c r="B166" s="187">
        <v>117147.69999999998</v>
      </c>
      <c r="C166" s="187">
        <v>64433.900000000009</v>
      </c>
      <c r="D166" s="187">
        <v>52713.799999999996</v>
      </c>
    </row>
    <row r="167" spans="1:4" ht="12.75" x14ac:dyDescent="0.2">
      <c r="A167" s="186" t="s">
        <v>222</v>
      </c>
      <c r="B167" s="187">
        <v>174832.24</v>
      </c>
      <c r="C167" s="187">
        <v>10832.38</v>
      </c>
      <c r="D167" s="187">
        <v>163999.85999999999</v>
      </c>
    </row>
    <row r="168" spans="1:4" ht="12.75" x14ac:dyDescent="0.2">
      <c r="A168" s="186" t="s">
        <v>426</v>
      </c>
      <c r="B168" s="187">
        <v>644927.46</v>
      </c>
      <c r="C168" s="187">
        <v>245733.3</v>
      </c>
      <c r="D168" s="187">
        <v>399194.16000000003</v>
      </c>
    </row>
    <row r="169" spans="1:4" ht="12.75" x14ac:dyDescent="0.2">
      <c r="A169" s="186" t="s">
        <v>757</v>
      </c>
      <c r="B169" s="187">
        <v>701746.13</v>
      </c>
      <c r="C169" s="187">
        <v>299210.59999999998</v>
      </c>
      <c r="D169" s="187">
        <v>402535.53</v>
      </c>
    </row>
    <row r="170" spans="1:4" ht="12.75" x14ac:dyDescent="0.2">
      <c r="A170" s="186" t="s">
        <v>758</v>
      </c>
      <c r="B170" s="187">
        <v>385650.05000000005</v>
      </c>
      <c r="C170" s="187">
        <v>164412.41</v>
      </c>
      <c r="D170" s="187">
        <v>221237.64</v>
      </c>
    </row>
    <row r="171" spans="1:4" ht="12.75" x14ac:dyDescent="0.2">
      <c r="A171" s="186" t="s">
        <v>223</v>
      </c>
      <c r="B171" s="187">
        <v>1110691.04</v>
      </c>
      <c r="C171" s="187">
        <v>36884.99</v>
      </c>
      <c r="D171" s="187">
        <v>1073806.05</v>
      </c>
    </row>
    <row r="172" spans="1:4" ht="12.75" x14ac:dyDescent="0.2">
      <c r="A172" s="186" t="s">
        <v>759</v>
      </c>
      <c r="B172" s="187">
        <v>3631476.52</v>
      </c>
      <c r="C172" s="187">
        <v>610414.3600000001</v>
      </c>
      <c r="D172" s="187">
        <v>3021062.16</v>
      </c>
    </row>
    <row r="173" spans="1:4" ht="12.75" x14ac:dyDescent="0.2">
      <c r="A173" s="186" t="s">
        <v>835</v>
      </c>
      <c r="B173" s="187">
        <v>1496179.13</v>
      </c>
      <c r="C173" s="187">
        <v>858311.83000000007</v>
      </c>
      <c r="D173" s="187">
        <v>637867.30000000005</v>
      </c>
    </row>
    <row r="174" spans="1:4" ht="12.75" x14ac:dyDescent="0.2">
      <c r="A174" s="186" t="s">
        <v>1378</v>
      </c>
      <c r="B174" s="187">
        <v>1625073.1800000002</v>
      </c>
      <c r="C174" s="187">
        <v>194792.39</v>
      </c>
      <c r="D174" s="187">
        <v>1430280.79</v>
      </c>
    </row>
    <row r="175" spans="1:4" ht="12.75" x14ac:dyDescent="0.2">
      <c r="A175" s="186" t="s">
        <v>837</v>
      </c>
      <c r="B175" s="187">
        <v>115593.75</v>
      </c>
      <c r="C175" s="187">
        <v>69212.329999999987</v>
      </c>
      <c r="D175" s="187">
        <v>46381.42</v>
      </c>
    </row>
    <row r="176" spans="1:4" ht="12.75" x14ac:dyDescent="0.2">
      <c r="A176" s="186" t="s">
        <v>1379</v>
      </c>
      <c r="B176" s="187">
        <v>149986.28</v>
      </c>
      <c r="C176" s="187">
        <v>87920.459999999992</v>
      </c>
      <c r="D176" s="187">
        <v>62065.820000000007</v>
      </c>
    </row>
    <row r="177" spans="1:4" ht="12.75" x14ac:dyDescent="0.2">
      <c r="A177" s="186" t="s">
        <v>847</v>
      </c>
      <c r="B177" s="187">
        <v>657014.76</v>
      </c>
      <c r="C177" s="187">
        <v>298088.31</v>
      </c>
      <c r="D177" s="187">
        <v>358926.44999999995</v>
      </c>
    </row>
    <row r="178" spans="1:4" ht="12.75" x14ac:dyDescent="0.2">
      <c r="A178" s="186" t="s">
        <v>848</v>
      </c>
      <c r="B178" s="187">
        <v>367663.78</v>
      </c>
      <c r="C178" s="187">
        <v>105378.49</v>
      </c>
      <c r="D178" s="187">
        <v>262285.28999999998</v>
      </c>
    </row>
    <row r="179" spans="1:4" ht="12.75" x14ac:dyDescent="0.2">
      <c r="A179" s="186" t="s">
        <v>849</v>
      </c>
      <c r="B179" s="187">
        <v>43719.539999999994</v>
      </c>
      <c r="C179" s="187">
        <v>23980.51</v>
      </c>
      <c r="D179" s="187">
        <v>19739.03</v>
      </c>
    </row>
    <row r="180" spans="1:4" ht="12.75" x14ac:dyDescent="0.2">
      <c r="A180" s="186" t="s">
        <v>320</v>
      </c>
      <c r="B180" s="187">
        <v>93729.53</v>
      </c>
      <c r="C180" s="187">
        <v>2726.45</v>
      </c>
      <c r="D180" s="187">
        <v>91003.08</v>
      </c>
    </row>
    <row r="181" spans="1:4" ht="12.75" x14ac:dyDescent="0.2">
      <c r="A181" s="186" t="s">
        <v>304</v>
      </c>
      <c r="B181" s="187">
        <v>134804.09</v>
      </c>
      <c r="C181" s="187">
        <v>4336.6000000000004</v>
      </c>
      <c r="D181" s="187">
        <v>130467.49</v>
      </c>
    </row>
    <row r="182" spans="1:4" ht="12.75" x14ac:dyDescent="0.2">
      <c r="A182" s="186" t="s">
        <v>857</v>
      </c>
      <c r="B182" s="187">
        <v>77406.37999999999</v>
      </c>
      <c r="C182" s="187">
        <v>24731.57</v>
      </c>
      <c r="D182" s="187">
        <v>52674.81</v>
      </c>
    </row>
    <row r="183" spans="1:4" ht="12.75" x14ac:dyDescent="0.2">
      <c r="A183" s="186" t="s">
        <v>858</v>
      </c>
      <c r="B183" s="187">
        <v>842652.85000000009</v>
      </c>
      <c r="C183" s="187">
        <v>304024.18</v>
      </c>
      <c r="D183" s="187">
        <v>538628.67000000004</v>
      </c>
    </row>
    <row r="184" spans="1:4" ht="12.75" x14ac:dyDescent="0.2">
      <c r="A184" s="186" t="s">
        <v>859</v>
      </c>
      <c r="B184" s="187">
        <v>23249.35</v>
      </c>
      <c r="C184" s="187">
        <v>8355.6</v>
      </c>
      <c r="D184" s="187">
        <v>14893.750000000002</v>
      </c>
    </row>
    <row r="185" spans="1:4" ht="12.75" x14ac:dyDescent="0.2">
      <c r="A185" s="186" t="s">
        <v>310</v>
      </c>
      <c r="B185" s="187">
        <v>869623.76</v>
      </c>
      <c r="C185" s="187">
        <v>27975.109999999997</v>
      </c>
      <c r="D185" s="187">
        <v>841648.65</v>
      </c>
    </row>
    <row r="186" spans="1:4" ht="12.75" x14ac:dyDescent="0.2">
      <c r="A186" s="186" t="s">
        <v>479</v>
      </c>
      <c r="B186" s="187">
        <v>1169592.26</v>
      </c>
      <c r="C186" s="187">
        <v>294692.99</v>
      </c>
      <c r="D186" s="187">
        <v>874899.27000000014</v>
      </c>
    </row>
    <row r="187" spans="1:4" ht="12.75" x14ac:dyDescent="0.2">
      <c r="A187" s="186" t="s">
        <v>860</v>
      </c>
      <c r="B187" s="187">
        <v>1114688.75</v>
      </c>
      <c r="C187" s="187">
        <v>265528.51</v>
      </c>
      <c r="D187" s="187">
        <v>849160.24000000011</v>
      </c>
    </row>
    <row r="188" spans="1:4" ht="12.75" x14ac:dyDescent="0.2">
      <c r="A188" s="186" t="s">
        <v>861</v>
      </c>
      <c r="B188" s="187">
        <v>1817385.0699999998</v>
      </c>
      <c r="C188" s="187">
        <v>689530.00999999989</v>
      </c>
      <c r="D188" s="187">
        <v>1127855.0599999998</v>
      </c>
    </row>
    <row r="189" spans="1:4" ht="12.75" x14ac:dyDescent="0.2">
      <c r="A189" s="186" t="s">
        <v>862</v>
      </c>
      <c r="B189" s="187">
        <v>19687.280000000002</v>
      </c>
      <c r="C189" s="187">
        <v>14686.179999999998</v>
      </c>
      <c r="D189" s="187">
        <v>5001.1000000000004</v>
      </c>
    </row>
    <row r="190" spans="1:4" ht="12.75" x14ac:dyDescent="0.2">
      <c r="A190" s="186" t="s">
        <v>224</v>
      </c>
      <c r="B190" s="187">
        <v>12503.35</v>
      </c>
      <c r="C190" s="187">
        <v>938.53</v>
      </c>
      <c r="D190" s="187">
        <v>11564.82</v>
      </c>
    </row>
    <row r="191" spans="1:4" ht="12.75" x14ac:dyDescent="0.2">
      <c r="A191" s="186" t="s">
        <v>863</v>
      </c>
      <c r="B191" s="187">
        <v>112011.75</v>
      </c>
      <c r="C191" s="187">
        <v>70672.56</v>
      </c>
      <c r="D191" s="187">
        <v>41339.19</v>
      </c>
    </row>
    <row r="192" spans="1:4" ht="12.75" x14ac:dyDescent="0.2">
      <c r="A192" s="186" t="s">
        <v>864</v>
      </c>
      <c r="B192" s="187">
        <v>242194.31</v>
      </c>
      <c r="C192" s="187">
        <v>22544.720000000001</v>
      </c>
      <c r="D192" s="187">
        <v>219649.59</v>
      </c>
    </row>
    <row r="193" spans="1:4" ht="12.75" x14ac:dyDescent="0.2">
      <c r="A193" s="186" t="s">
        <v>865</v>
      </c>
      <c r="B193" s="187">
        <v>6728.99</v>
      </c>
      <c r="C193" s="187">
        <v>5083.09</v>
      </c>
      <c r="D193" s="187">
        <v>1645.9</v>
      </c>
    </row>
    <row r="194" spans="1:4" ht="12.75" x14ac:dyDescent="0.2">
      <c r="A194" s="186" t="s">
        <v>513</v>
      </c>
      <c r="B194" s="187">
        <v>248472.67</v>
      </c>
      <c r="C194" s="187">
        <v>87914.78</v>
      </c>
      <c r="D194" s="187">
        <v>160557.89000000001</v>
      </c>
    </row>
    <row r="195" spans="1:4" ht="12.75" x14ac:dyDescent="0.2">
      <c r="A195" s="186" t="s">
        <v>867</v>
      </c>
      <c r="B195" s="187">
        <v>430308.72999999992</v>
      </c>
      <c r="C195" s="187">
        <v>49466.96</v>
      </c>
      <c r="D195" s="187">
        <v>380841.77</v>
      </c>
    </row>
    <row r="196" spans="1:4" ht="12.75" x14ac:dyDescent="0.2">
      <c r="A196" s="186" t="s">
        <v>868</v>
      </c>
      <c r="B196" s="187">
        <v>167543.25</v>
      </c>
      <c r="C196" s="187">
        <v>98636.450000000012</v>
      </c>
      <c r="D196" s="187">
        <v>68906.8</v>
      </c>
    </row>
    <row r="197" spans="1:4" ht="12.75" x14ac:dyDescent="0.2">
      <c r="A197" s="186" t="s">
        <v>225</v>
      </c>
      <c r="B197" s="187">
        <v>221421.99</v>
      </c>
      <c r="C197" s="187">
        <v>12173.9</v>
      </c>
      <c r="D197" s="187">
        <v>209248.09</v>
      </c>
    </row>
    <row r="198" spans="1:4" ht="12.75" x14ac:dyDescent="0.2">
      <c r="A198" s="186" t="s">
        <v>514</v>
      </c>
      <c r="B198" s="187">
        <v>14982.06</v>
      </c>
      <c r="C198" s="187">
        <v>9794.130000000001</v>
      </c>
      <c r="D198" s="187">
        <v>5187.9299999999994</v>
      </c>
    </row>
    <row r="199" spans="1:4" ht="12.75" x14ac:dyDescent="0.2">
      <c r="A199" s="186" t="s">
        <v>869</v>
      </c>
      <c r="B199" s="187">
        <v>1559421.15</v>
      </c>
      <c r="C199" s="187">
        <v>675237.81</v>
      </c>
      <c r="D199" s="187">
        <v>884183.34000000008</v>
      </c>
    </row>
    <row r="200" spans="1:4" ht="12.75" x14ac:dyDescent="0.2">
      <c r="A200" s="186" t="s">
        <v>870</v>
      </c>
      <c r="B200" s="187">
        <v>117425.08</v>
      </c>
      <c r="C200" s="187">
        <v>50269.53</v>
      </c>
      <c r="D200" s="187">
        <v>67155.55</v>
      </c>
    </row>
    <row r="201" spans="1:4" ht="12.75" x14ac:dyDescent="0.2">
      <c r="A201" s="186" t="s">
        <v>1380</v>
      </c>
      <c r="B201" s="187">
        <v>7443339.6099999994</v>
      </c>
      <c r="C201" s="187">
        <v>1268745.22</v>
      </c>
      <c r="D201" s="187">
        <v>6174594.3899999997</v>
      </c>
    </row>
    <row r="202" spans="1:4" ht="12.75" x14ac:dyDescent="0.2">
      <c r="A202" s="186" t="s">
        <v>1381</v>
      </c>
      <c r="B202" s="187">
        <v>40187.42</v>
      </c>
      <c r="C202" s="187">
        <v>1243.48</v>
      </c>
      <c r="D202" s="187">
        <v>38943.94</v>
      </c>
    </row>
    <row r="203" spans="1:4" ht="12.75" x14ac:dyDescent="0.2">
      <c r="A203" s="186" t="s">
        <v>518</v>
      </c>
      <c r="B203" s="187">
        <v>180203.09</v>
      </c>
      <c r="C203" s="187">
        <v>27717.78</v>
      </c>
      <c r="D203" s="187">
        <v>152485.31000000003</v>
      </c>
    </row>
    <row r="204" spans="1:4" ht="12.75" x14ac:dyDescent="0.2">
      <c r="A204" s="186" t="s">
        <v>871</v>
      </c>
      <c r="B204" s="187">
        <v>513049.04000000004</v>
      </c>
      <c r="C204" s="187">
        <v>82129.290000000008</v>
      </c>
      <c r="D204" s="187">
        <v>430919.75</v>
      </c>
    </row>
    <row r="205" spans="1:4" ht="12.75" x14ac:dyDescent="0.2">
      <c r="A205" s="186" t="s">
        <v>872</v>
      </c>
      <c r="B205" s="187">
        <v>99807.2</v>
      </c>
      <c r="C205" s="187">
        <v>62248.34</v>
      </c>
      <c r="D205" s="187">
        <v>37558.86</v>
      </c>
    </row>
    <row r="206" spans="1:4" ht="12.75" x14ac:dyDescent="0.2">
      <c r="A206" s="186" t="s">
        <v>873</v>
      </c>
      <c r="B206" s="187">
        <v>175426.18</v>
      </c>
      <c r="C206" s="187">
        <v>54072.4</v>
      </c>
      <c r="D206" s="187">
        <v>121353.78</v>
      </c>
    </row>
    <row r="207" spans="1:4" ht="12.75" x14ac:dyDescent="0.2">
      <c r="A207" s="186" t="s">
        <v>874</v>
      </c>
      <c r="B207" s="187">
        <v>82684.36</v>
      </c>
      <c r="C207" s="187">
        <v>47460.430000000008</v>
      </c>
      <c r="D207" s="187">
        <v>35223.93</v>
      </c>
    </row>
    <row r="208" spans="1:4" ht="12.75" x14ac:dyDescent="0.2">
      <c r="A208" s="186" t="s">
        <v>226</v>
      </c>
      <c r="B208" s="187">
        <v>1439722.7</v>
      </c>
      <c r="C208" s="187">
        <v>206840.88</v>
      </c>
      <c r="D208" s="187">
        <v>1232881.8199999998</v>
      </c>
    </row>
    <row r="209" spans="1:4" ht="12.75" x14ac:dyDescent="0.2">
      <c r="A209" s="186" t="s">
        <v>462</v>
      </c>
      <c r="B209" s="187">
        <v>81075.260000000009</v>
      </c>
      <c r="C209" s="187">
        <v>2026.03</v>
      </c>
      <c r="D209" s="187">
        <v>79049.23</v>
      </c>
    </row>
    <row r="210" spans="1:4" ht="12.75" x14ac:dyDescent="0.2">
      <c r="A210" s="186" t="s">
        <v>875</v>
      </c>
      <c r="B210" s="187">
        <v>2764703.48</v>
      </c>
      <c r="C210" s="187">
        <v>791860.32000000007</v>
      </c>
      <c r="D210" s="187">
        <v>1972843.16</v>
      </c>
    </row>
    <row r="211" spans="1:4" ht="12.75" x14ac:dyDescent="0.2">
      <c r="A211" s="186" t="s">
        <v>227</v>
      </c>
      <c r="B211" s="187">
        <v>176487.69</v>
      </c>
      <c r="C211" s="187">
        <v>7688.8</v>
      </c>
      <c r="D211" s="187">
        <v>168798.89</v>
      </c>
    </row>
    <row r="212" spans="1:4" ht="12.75" x14ac:dyDescent="0.2">
      <c r="A212" s="186" t="s">
        <v>876</v>
      </c>
      <c r="B212" s="187">
        <v>191032.56</v>
      </c>
      <c r="C212" s="187">
        <v>111712.84</v>
      </c>
      <c r="D212" s="187">
        <v>79319.72</v>
      </c>
    </row>
    <row r="213" spans="1:4" ht="12.75" x14ac:dyDescent="0.2">
      <c r="A213" s="186" t="s">
        <v>877</v>
      </c>
      <c r="B213" s="187">
        <v>4210524.1500000004</v>
      </c>
      <c r="C213" s="187">
        <v>1254365.6399999999</v>
      </c>
      <c r="D213" s="187">
        <v>2956158.5100000002</v>
      </c>
    </row>
    <row r="214" spans="1:4" ht="12.75" x14ac:dyDescent="0.2">
      <c r="A214" s="186" t="s">
        <v>538</v>
      </c>
      <c r="B214" s="187">
        <v>1839.07</v>
      </c>
      <c r="C214" s="187">
        <v>771.05</v>
      </c>
      <c r="D214" s="187">
        <v>1068.02</v>
      </c>
    </row>
    <row r="215" spans="1:4" ht="12.75" x14ac:dyDescent="0.2">
      <c r="A215" s="186" t="s">
        <v>228</v>
      </c>
      <c r="B215" s="187">
        <v>6756.14</v>
      </c>
      <c r="C215" s="187">
        <v>217.34</v>
      </c>
      <c r="D215" s="187">
        <v>6538.8</v>
      </c>
    </row>
    <row r="216" spans="1:4" ht="12.75" x14ac:dyDescent="0.2">
      <c r="A216" s="186" t="s">
        <v>229</v>
      </c>
      <c r="B216" s="187">
        <v>347087.25</v>
      </c>
      <c r="C216" s="187">
        <v>7629.82</v>
      </c>
      <c r="D216" s="187">
        <v>339457.43</v>
      </c>
    </row>
    <row r="217" spans="1:4" ht="12.75" x14ac:dyDescent="0.2">
      <c r="A217" s="186" t="s">
        <v>540</v>
      </c>
      <c r="B217" s="187">
        <v>-23130.15</v>
      </c>
      <c r="C217" s="187">
        <v>-9810.49</v>
      </c>
      <c r="D217" s="187">
        <v>-13319.66</v>
      </c>
    </row>
    <row r="218" spans="1:4" ht="12.75" x14ac:dyDescent="0.2">
      <c r="A218" s="186" t="s">
        <v>878</v>
      </c>
      <c r="B218" s="187">
        <v>8034.8099999999995</v>
      </c>
      <c r="C218" s="187">
        <v>6078.8099999999995</v>
      </c>
      <c r="D218" s="187">
        <v>1956</v>
      </c>
    </row>
    <row r="219" spans="1:4" ht="12.75" x14ac:dyDescent="0.2">
      <c r="A219" s="186" t="s">
        <v>926</v>
      </c>
      <c r="B219" s="187">
        <v>319531.95999999996</v>
      </c>
      <c r="C219" s="187">
        <v>3402.69</v>
      </c>
      <c r="D219" s="187">
        <v>316129.27</v>
      </c>
    </row>
    <row r="220" spans="1:4" ht="12.75" x14ac:dyDescent="0.2">
      <c r="A220" s="186" t="s">
        <v>927</v>
      </c>
      <c r="B220" s="187">
        <v>338938.45</v>
      </c>
      <c r="C220" s="187">
        <v>3622.3500000000004</v>
      </c>
      <c r="D220" s="187">
        <v>335316.09999999998</v>
      </c>
    </row>
    <row r="221" spans="1:4" ht="12.75" x14ac:dyDescent="0.2">
      <c r="A221" s="186" t="s">
        <v>879</v>
      </c>
      <c r="B221" s="187">
        <v>318704.95</v>
      </c>
      <c r="C221" s="187">
        <v>212095.3</v>
      </c>
      <c r="D221" s="187">
        <v>106609.65</v>
      </c>
    </row>
    <row r="222" spans="1:4" ht="12.75" x14ac:dyDescent="0.2">
      <c r="A222" s="186" t="s">
        <v>936</v>
      </c>
      <c r="B222" s="187">
        <v>33306.959999999999</v>
      </c>
      <c r="C222" s="187">
        <v>357.16</v>
      </c>
      <c r="D222" s="187">
        <v>32949.800000000003</v>
      </c>
    </row>
    <row r="223" spans="1:4" ht="12.75" x14ac:dyDescent="0.2">
      <c r="A223" s="186" t="s">
        <v>880</v>
      </c>
      <c r="B223" s="187">
        <v>517440.78</v>
      </c>
      <c r="C223" s="187">
        <v>56320.45</v>
      </c>
      <c r="D223" s="187">
        <v>461120.33</v>
      </c>
    </row>
    <row r="224" spans="1:4" ht="12.75" x14ac:dyDescent="0.2">
      <c r="A224" s="186" t="s">
        <v>881</v>
      </c>
      <c r="B224" s="187">
        <v>587277.34000000008</v>
      </c>
      <c r="C224" s="187">
        <v>45164.78</v>
      </c>
      <c r="D224" s="187">
        <v>542112.56000000006</v>
      </c>
    </row>
    <row r="225" spans="1:4" ht="12.75" x14ac:dyDescent="0.2">
      <c r="A225" s="186" t="s">
        <v>230</v>
      </c>
      <c r="B225" s="187">
        <v>73733.069999999992</v>
      </c>
      <c r="C225" s="187">
        <v>2902.8599999999997</v>
      </c>
      <c r="D225" s="187">
        <v>70830.210000000006</v>
      </c>
    </row>
    <row r="226" spans="1:4" ht="12.75" x14ac:dyDescent="0.2">
      <c r="A226" s="186" t="s">
        <v>231</v>
      </c>
      <c r="B226" s="187">
        <v>68211.259999999995</v>
      </c>
      <c r="C226" s="187">
        <v>4929.16</v>
      </c>
      <c r="D226" s="187">
        <v>63282.1</v>
      </c>
    </row>
    <row r="227" spans="1:4" ht="12.75" x14ac:dyDescent="0.2">
      <c r="A227" s="186" t="s">
        <v>232</v>
      </c>
      <c r="B227" s="187">
        <v>383293.36</v>
      </c>
      <c r="C227" s="187">
        <v>28632.809999999998</v>
      </c>
      <c r="D227" s="187">
        <v>354660.55</v>
      </c>
    </row>
    <row r="228" spans="1:4" ht="12.75" x14ac:dyDescent="0.2">
      <c r="A228" s="186" t="s">
        <v>882</v>
      </c>
      <c r="B228" s="187">
        <v>1163410.74</v>
      </c>
      <c r="C228" s="187">
        <v>72975.239999999991</v>
      </c>
      <c r="D228" s="187">
        <v>1090435.4999999998</v>
      </c>
    </row>
    <row r="229" spans="1:4" ht="12.75" x14ac:dyDescent="0.2">
      <c r="A229" s="186" t="s">
        <v>883</v>
      </c>
      <c r="B229" s="187">
        <v>65439.53</v>
      </c>
      <c r="C229" s="187">
        <v>29433.17</v>
      </c>
      <c r="D229" s="187">
        <v>36006.36</v>
      </c>
    </row>
    <row r="230" spans="1:4" ht="12.75" x14ac:dyDescent="0.2">
      <c r="A230" s="186" t="s">
        <v>884</v>
      </c>
      <c r="B230" s="187">
        <v>37268.240000000005</v>
      </c>
      <c r="C230" s="187">
        <v>21777.5</v>
      </c>
      <c r="D230" s="187">
        <v>15490.74</v>
      </c>
    </row>
    <row r="231" spans="1:4" ht="12.75" x14ac:dyDescent="0.2">
      <c r="A231" s="186" t="s">
        <v>885</v>
      </c>
      <c r="B231" s="187">
        <v>116051.99</v>
      </c>
      <c r="C231" s="187">
        <v>20232.650000000001</v>
      </c>
      <c r="D231" s="187">
        <v>95819.34</v>
      </c>
    </row>
    <row r="232" spans="1:4" ht="12.75" x14ac:dyDescent="0.2">
      <c r="A232" s="186" t="s">
        <v>886</v>
      </c>
      <c r="B232" s="187">
        <v>42099.040000000001</v>
      </c>
      <c r="C232" s="187">
        <v>26090.979999999996</v>
      </c>
      <c r="D232" s="187">
        <v>16008.06</v>
      </c>
    </row>
    <row r="233" spans="1:4" ht="12.75" x14ac:dyDescent="0.2">
      <c r="A233" s="186" t="s">
        <v>887</v>
      </c>
      <c r="B233" s="187">
        <v>69169.959999999992</v>
      </c>
      <c r="C233" s="187">
        <v>40272.370000000003</v>
      </c>
      <c r="D233" s="187">
        <v>28897.589999999997</v>
      </c>
    </row>
    <row r="234" spans="1:4" ht="12.75" x14ac:dyDescent="0.2">
      <c r="A234" s="186" t="s">
        <v>888</v>
      </c>
      <c r="B234" s="187">
        <v>1364105.4700000002</v>
      </c>
      <c r="C234" s="187">
        <v>392447.13</v>
      </c>
      <c r="D234" s="187">
        <v>971658.34000000008</v>
      </c>
    </row>
    <row r="235" spans="1:4" ht="12.75" x14ac:dyDescent="0.2">
      <c r="A235" s="186" t="s">
        <v>889</v>
      </c>
      <c r="B235" s="187">
        <v>1017870.2000000001</v>
      </c>
      <c r="C235" s="187">
        <v>403196.51999999996</v>
      </c>
      <c r="D235" s="187">
        <v>614673.68000000005</v>
      </c>
    </row>
    <row r="236" spans="1:4" ht="12.75" x14ac:dyDescent="0.2">
      <c r="A236" s="186" t="s">
        <v>466</v>
      </c>
      <c r="B236" s="187">
        <v>156133.22999999998</v>
      </c>
      <c r="C236" s="187">
        <v>1876.73</v>
      </c>
      <c r="D236" s="187">
        <v>154256.5</v>
      </c>
    </row>
    <row r="237" spans="1:4" ht="12.75" x14ac:dyDescent="0.2">
      <c r="A237" s="186" t="s">
        <v>890</v>
      </c>
      <c r="B237" s="187">
        <v>374039.64</v>
      </c>
      <c r="C237" s="187">
        <v>223324.89</v>
      </c>
      <c r="D237" s="187">
        <v>150714.74999999997</v>
      </c>
    </row>
    <row r="238" spans="1:4" ht="12.75" x14ac:dyDescent="0.2">
      <c r="A238" s="186" t="s">
        <v>891</v>
      </c>
      <c r="B238" s="187">
        <v>373008.85</v>
      </c>
      <c r="C238" s="187">
        <v>239144.86000000002</v>
      </c>
      <c r="D238" s="187">
        <v>133863.99</v>
      </c>
    </row>
    <row r="239" spans="1:4" ht="12.75" x14ac:dyDescent="0.2">
      <c r="A239" s="186" t="s">
        <v>1382</v>
      </c>
      <c r="B239" s="187">
        <v>80885.16</v>
      </c>
      <c r="C239" s="187">
        <v>50931.23</v>
      </c>
      <c r="D239" s="187">
        <v>29953.93</v>
      </c>
    </row>
    <row r="240" spans="1:4" ht="12.75" x14ac:dyDescent="0.2">
      <c r="A240" s="186" t="s">
        <v>892</v>
      </c>
      <c r="B240" s="187">
        <v>25858.71</v>
      </c>
      <c r="C240" s="187">
        <v>19194.050000000003</v>
      </c>
      <c r="D240" s="187">
        <v>6664.66</v>
      </c>
    </row>
    <row r="241" spans="1:4" ht="12.75" x14ac:dyDescent="0.2">
      <c r="A241" s="186" t="s">
        <v>465</v>
      </c>
      <c r="B241" s="187">
        <v>526531.9</v>
      </c>
      <c r="C241" s="187">
        <v>28038.31</v>
      </c>
      <c r="D241" s="187">
        <v>498493.59</v>
      </c>
    </row>
    <row r="242" spans="1:4" ht="12.75" x14ac:dyDescent="0.2">
      <c r="A242" s="186" t="s">
        <v>893</v>
      </c>
      <c r="B242" s="187">
        <v>130660.73999999999</v>
      </c>
      <c r="C242" s="187">
        <v>74859.03</v>
      </c>
      <c r="D242" s="187">
        <v>55801.710000000006</v>
      </c>
    </row>
    <row r="243" spans="1:4" ht="12.75" x14ac:dyDescent="0.2">
      <c r="A243" s="186" t="s">
        <v>894</v>
      </c>
      <c r="B243" s="187">
        <v>24346.720000000001</v>
      </c>
      <c r="C243" s="187">
        <v>14893.880000000001</v>
      </c>
      <c r="D243" s="187">
        <v>9452.84</v>
      </c>
    </row>
    <row r="244" spans="1:4" ht="12.75" x14ac:dyDescent="0.2">
      <c r="A244" s="186" t="s">
        <v>895</v>
      </c>
      <c r="B244" s="187">
        <v>120593.81</v>
      </c>
      <c r="C244" s="187">
        <v>71614.009999999995</v>
      </c>
      <c r="D244" s="187">
        <v>48979.8</v>
      </c>
    </row>
    <row r="245" spans="1:4" ht="12.75" x14ac:dyDescent="0.2">
      <c r="A245" s="186" t="s">
        <v>896</v>
      </c>
      <c r="B245" s="187">
        <v>727959.41</v>
      </c>
      <c r="C245" s="187">
        <v>360894.56</v>
      </c>
      <c r="D245" s="187">
        <v>367064.85</v>
      </c>
    </row>
    <row r="246" spans="1:4" ht="12.75" x14ac:dyDescent="0.2">
      <c r="A246" s="186" t="s">
        <v>897</v>
      </c>
      <c r="B246" s="187">
        <v>488565.88</v>
      </c>
      <c r="C246" s="187">
        <v>193858.84999999998</v>
      </c>
      <c r="D246" s="187">
        <v>294707.03000000003</v>
      </c>
    </row>
    <row r="247" spans="1:4" ht="12.75" x14ac:dyDescent="0.2">
      <c r="A247" s="186" t="s">
        <v>898</v>
      </c>
      <c r="B247" s="187">
        <v>637537.21</v>
      </c>
      <c r="C247" s="187">
        <v>181449.71000000002</v>
      </c>
      <c r="D247" s="187">
        <v>456087.5</v>
      </c>
    </row>
    <row r="248" spans="1:4" ht="12.75" x14ac:dyDescent="0.2">
      <c r="A248" s="186" t="s">
        <v>899</v>
      </c>
      <c r="B248" s="187">
        <v>28375.350000000006</v>
      </c>
      <c r="C248" s="187">
        <v>19726.919999999998</v>
      </c>
      <c r="D248" s="187">
        <v>8648.43</v>
      </c>
    </row>
    <row r="249" spans="1:4" ht="12.75" x14ac:dyDescent="0.2">
      <c r="A249" s="186" t="s">
        <v>556</v>
      </c>
      <c r="B249" s="187">
        <v>308393.3</v>
      </c>
      <c r="C249" s="187">
        <v>34480.159999999996</v>
      </c>
      <c r="D249" s="187">
        <v>273913.14</v>
      </c>
    </row>
    <row r="250" spans="1:4" ht="12.75" x14ac:dyDescent="0.2">
      <c r="A250" s="186" t="s">
        <v>900</v>
      </c>
      <c r="B250" s="187">
        <v>1004075.49</v>
      </c>
      <c r="C250" s="187">
        <v>31744.089999999997</v>
      </c>
      <c r="D250" s="187">
        <v>972331.39999999991</v>
      </c>
    </row>
    <row r="251" spans="1:4" ht="12.75" x14ac:dyDescent="0.2">
      <c r="A251" s="186" t="s">
        <v>901</v>
      </c>
      <c r="B251" s="187">
        <v>435033.44</v>
      </c>
      <c r="C251" s="187">
        <v>253114.53999999998</v>
      </c>
      <c r="D251" s="187">
        <v>181918.90000000002</v>
      </c>
    </row>
    <row r="252" spans="1:4" ht="12.75" x14ac:dyDescent="0.2">
      <c r="A252" s="186" t="s">
        <v>571</v>
      </c>
      <c r="B252" s="187">
        <v>26270.44</v>
      </c>
      <c r="C252" s="187">
        <v>13389.77</v>
      </c>
      <c r="D252" s="187">
        <v>12880.67</v>
      </c>
    </row>
    <row r="253" spans="1:4" ht="12.75" x14ac:dyDescent="0.2">
      <c r="A253" s="186" t="s">
        <v>902</v>
      </c>
      <c r="B253" s="187">
        <v>56994.79</v>
      </c>
      <c r="C253" s="187">
        <v>30502.97</v>
      </c>
      <c r="D253" s="187">
        <v>26491.820000000003</v>
      </c>
    </row>
    <row r="254" spans="1:4" ht="12.75" x14ac:dyDescent="0.2">
      <c r="A254" s="186" t="s">
        <v>903</v>
      </c>
      <c r="B254" s="187">
        <v>2372230.2799999998</v>
      </c>
      <c r="C254" s="187">
        <v>243377.75999999998</v>
      </c>
      <c r="D254" s="187">
        <v>2128852.5200000005</v>
      </c>
    </row>
    <row r="255" spans="1:4" ht="12.75" x14ac:dyDescent="0.2">
      <c r="A255" s="186" t="s">
        <v>904</v>
      </c>
      <c r="B255" s="187">
        <v>310715.88</v>
      </c>
      <c r="C255" s="187">
        <v>105988.71</v>
      </c>
      <c r="D255" s="187">
        <v>204727.16999999998</v>
      </c>
    </row>
    <row r="256" spans="1:4" ht="12.75" x14ac:dyDescent="0.2">
      <c r="A256" s="186" t="s">
        <v>905</v>
      </c>
      <c r="B256" s="187">
        <v>136014.67000000001</v>
      </c>
      <c r="C256" s="187">
        <v>84035.459999999992</v>
      </c>
      <c r="D256" s="187">
        <v>51979.21</v>
      </c>
    </row>
    <row r="257" spans="1:4" ht="12.75" x14ac:dyDescent="0.2">
      <c r="A257" s="186" t="s">
        <v>906</v>
      </c>
      <c r="B257" s="187">
        <v>93097.849999999991</v>
      </c>
      <c r="C257" s="187">
        <v>49418.720000000001</v>
      </c>
      <c r="D257" s="187">
        <v>43679.13</v>
      </c>
    </row>
    <row r="258" spans="1:4" ht="12.75" x14ac:dyDescent="0.2">
      <c r="A258" s="186" t="s">
        <v>912</v>
      </c>
      <c r="B258" s="187">
        <v>164004.26999999999</v>
      </c>
      <c r="C258" s="187">
        <v>1740.1100000000001</v>
      </c>
      <c r="D258" s="187">
        <v>162264.16</v>
      </c>
    </row>
    <row r="259" spans="1:4" ht="12.75" x14ac:dyDescent="0.2">
      <c r="A259" s="186" t="s">
        <v>952</v>
      </c>
      <c r="B259" s="187">
        <v>509580.66000000003</v>
      </c>
      <c r="C259" s="187">
        <v>122919.89000000001</v>
      </c>
      <c r="D259" s="187">
        <v>386660.77</v>
      </c>
    </row>
    <row r="260" spans="1:4" ht="12.75" x14ac:dyDescent="0.2">
      <c r="A260" s="186" t="s">
        <v>953</v>
      </c>
      <c r="B260" s="187">
        <v>436035.02999999997</v>
      </c>
      <c r="C260" s="187">
        <v>113464.13999999998</v>
      </c>
      <c r="D260" s="187">
        <v>322570.89</v>
      </c>
    </row>
    <row r="261" spans="1:4" ht="12.75" x14ac:dyDescent="0.2">
      <c r="A261" s="186" t="s">
        <v>954</v>
      </c>
      <c r="B261" s="187">
        <v>285661.77</v>
      </c>
      <c r="C261" s="187">
        <v>158184.88</v>
      </c>
      <c r="D261" s="187">
        <v>127476.89000000001</v>
      </c>
    </row>
    <row r="262" spans="1:4" ht="12.75" x14ac:dyDescent="0.2">
      <c r="A262" s="186" t="s">
        <v>955</v>
      </c>
      <c r="B262" s="187">
        <v>18078.23</v>
      </c>
      <c r="C262" s="187">
        <v>13278.9</v>
      </c>
      <c r="D262" s="187">
        <v>4799.33</v>
      </c>
    </row>
    <row r="263" spans="1:4" ht="12.75" x14ac:dyDescent="0.2">
      <c r="A263" s="186" t="s">
        <v>956</v>
      </c>
      <c r="B263" s="187">
        <v>201113.4</v>
      </c>
      <c r="C263" s="187">
        <v>115862.18999999999</v>
      </c>
      <c r="D263" s="187">
        <v>85251.21</v>
      </c>
    </row>
    <row r="264" spans="1:4" ht="12.75" x14ac:dyDescent="0.2">
      <c r="A264" s="186" t="s">
        <v>957</v>
      </c>
      <c r="B264" s="187">
        <v>210476.14999999997</v>
      </c>
      <c r="C264" s="187">
        <v>83507.950000000012</v>
      </c>
      <c r="D264" s="187">
        <v>126968.20000000001</v>
      </c>
    </row>
    <row r="265" spans="1:4" ht="12.75" x14ac:dyDescent="0.2">
      <c r="A265" s="186" t="s">
        <v>1383</v>
      </c>
      <c r="B265" s="187">
        <v>1570421.97</v>
      </c>
      <c r="C265" s="187">
        <v>442775.66</v>
      </c>
      <c r="D265" s="187">
        <v>1127646.31</v>
      </c>
    </row>
    <row r="266" spans="1:4" ht="12.75" x14ac:dyDescent="0.2">
      <c r="A266" s="186" t="s">
        <v>1384</v>
      </c>
      <c r="B266" s="187">
        <v>976279.23</v>
      </c>
      <c r="C266" s="187">
        <v>253834.08000000002</v>
      </c>
      <c r="D266" s="187">
        <v>722445.15</v>
      </c>
    </row>
    <row r="267" spans="1:4" ht="12.75" x14ac:dyDescent="0.2">
      <c r="A267" s="186" t="s">
        <v>960</v>
      </c>
      <c r="B267" s="187">
        <v>78292.42</v>
      </c>
      <c r="C267" s="187">
        <v>39205.120000000003</v>
      </c>
      <c r="D267" s="187">
        <v>39087.299999999996</v>
      </c>
    </row>
    <row r="268" spans="1:4" ht="12.75" x14ac:dyDescent="0.2">
      <c r="A268" s="186" t="s">
        <v>1385</v>
      </c>
      <c r="B268" s="187">
        <v>152871.29999999999</v>
      </c>
      <c r="C268" s="187">
        <v>95975.42</v>
      </c>
      <c r="D268" s="187">
        <v>56895.88</v>
      </c>
    </row>
    <row r="269" spans="1:4" ht="12.75" x14ac:dyDescent="0.2">
      <c r="A269" s="186" t="s">
        <v>460</v>
      </c>
      <c r="B269" s="187">
        <v>499621.54</v>
      </c>
      <c r="C269" s="187">
        <v>20087.899999999998</v>
      </c>
      <c r="D269" s="187">
        <v>479533.64000000007</v>
      </c>
    </row>
    <row r="270" spans="1:4" ht="12.75" x14ac:dyDescent="0.2">
      <c r="A270" s="186" t="s">
        <v>458</v>
      </c>
      <c r="B270" s="187">
        <v>213195.78000000003</v>
      </c>
      <c r="C270" s="187">
        <v>11144.41</v>
      </c>
      <c r="D270" s="187">
        <v>202051.37</v>
      </c>
    </row>
    <row r="271" spans="1:4" ht="12.75" x14ac:dyDescent="0.2">
      <c r="A271" s="186" t="s">
        <v>961</v>
      </c>
      <c r="B271" s="187">
        <v>77172.55</v>
      </c>
      <c r="C271" s="187">
        <v>44701.55</v>
      </c>
      <c r="D271" s="187">
        <v>32470.999999999996</v>
      </c>
    </row>
    <row r="272" spans="1:4" ht="12.75" x14ac:dyDescent="0.2">
      <c r="A272" s="186" t="s">
        <v>582</v>
      </c>
      <c r="B272" s="187">
        <v>368714.78</v>
      </c>
      <c r="C272" s="187">
        <v>101804.26999999999</v>
      </c>
      <c r="D272" s="187">
        <v>266910.51</v>
      </c>
    </row>
    <row r="273" spans="1:4" ht="12.75" x14ac:dyDescent="0.2">
      <c r="A273" s="186" t="s">
        <v>962</v>
      </c>
      <c r="B273" s="187">
        <v>587817.03</v>
      </c>
      <c r="C273" s="187">
        <v>242898.86</v>
      </c>
      <c r="D273" s="187">
        <v>344918.17000000004</v>
      </c>
    </row>
    <row r="274" spans="1:4" ht="12.75" x14ac:dyDescent="0.2">
      <c r="A274" s="186" t="s">
        <v>471</v>
      </c>
      <c r="B274" s="187">
        <v>23289.300000000003</v>
      </c>
      <c r="C274" s="187">
        <v>941.32</v>
      </c>
      <c r="D274" s="187">
        <v>22347.98</v>
      </c>
    </row>
    <row r="275" spans="1:4" ht="12.75" x14ac:dyDescent="0.2">
      <c r="A275" s="186" t="s">
        <v>775</v>
      </c>
      <c r="B275" s="187">
        <v>421904.35</v>
      </c>
      <c r="C275" s="187">
        <v>169167.54</v>
      </c>
      <c r="D275" s="187">
        <v>252736.81</v>
      </c>
    </row>
    <row r="276" spans="1:4" ht="12.75" x14ac:dyDescent="0.2">
      <c r="A276" s="186" t="s">
        <v>963</v>
      </c>
      <c r="B276" s="187">
        <v>315531.77</v>
      </c>
      <c r="C276" s="187">
        <v>130080.65</v>
      </c>
      <c r="D276" s="187">
        <v>185451.12</v>
      </c>
    </row>
    <row r="277" spans="1:4" ht="12.75" x14ac:dyDescent="0.2">
      <c r="A277" s="186" t="s">
        <v>964</v>
      </c>
      <c r="B277" s="187">
        <v>65826.11</v>
      </c>
      <c r="C277" s="187">
        <v>34410.92</v>
      </c>
      <c r="D277" s="187">
        <v>31415.19</v>
      </c>
    </row>
    <row r="278" spans="1:4" ht="12.75" x14ac:dyDescent="0.2">
      <c r="A278" s="186" t="s">
        <v>234</v>
      </c>
      <c r="B278" s="187">
        <v>375728.65</v>
      </c>
      <c r="C278" s="187">
        <v>27400.62</v>
      </c>
      <c r="D278" s="187">
        <v>348328.03</v>
      </c>
    </row>
    <row r="279" spans="1:4" ht="12.75" x14ac:dyDescent="0.2">
      <c r="A279" s="186" t="s">
        <v>965</v>
      </c>
      <c r="B279" s="187">
        <v>16614.810000000001</v>
      </c>
      <c r="C279" s="187">
        <v>10833.46</v>
      </c>
      <c r="D279" s="187">
        <v>5781.3499999999995</v>
      </c>
    </row>
    <row r="280" spans="1:4" ht="12.75" x14ac:dyDescent="0.2">
      <c r="A280" s="186" t="s">
        <v>235</v>
      </c>
      <c r="B280" s="187">
        <v>377760.23</v>
      </c>
      <c r="C280" s="187">
        <v>12053.98</v>
      </c>
      <c r="D280" s="187">
        <v>365706.25</v>
      </c>
    </row>
    <row r="281" spans="1:4" ht="12.75" x14ac:dyDescent="0.2">
      <c r="A281" s="186" t="s">
        <v>799</v>
      </c>
      <c r="B281" s="187">
        <v>3286667.1100000003</v>
      </c>
      <c r="C281" s="187">
        <v>1465074.3900000001</v>
      </c>
      <c r="D281" s="187">
        <v>1821592.72</v>
      </c>
    </row>
    <row r="282" spans="1:4" ht="12.75" x14ac:dyDescent="0.2">
      <c r="A282" s="186" t="s">
        <v>1386</v>
      </c>
      <c r="B282" s="187">
        <v>7263579.3499999996</v>
      </c>
      <c r="C282" s="187">
        <v>2321392.8099999996</v>
      </c>
      <c r="D282" s="187">
        <v>4942186.54</v>
      </c>
    </row>
    <row r="283" spans="1:4" ht="12.75" x14ac:dyDescent="0.2">
      <c r="A283" s="186" t="s">
        <v>967</v>
      </c>
      <c r="B283" s="187">
        <v>4282635</v>
      </c>
      <c r="C283" s="187">
        <v>586711.07999999996</v>
      </c>
      <c r="D283" s="187">
        <v>3695923.9200000004</v>
      </c>
    </row>
    <row r="284" spans="1:4" ht="12.75" x14ac:dyDescent="0.2">
      <c r="A284" s="186" t="s">
        <v>968</v>
      </c>
      <c r="B284" s="187">
        <v>1784109.48</v>
      </c>
      <c r="C284" s="187">
        <v>323049.28000000003</v>
      </c>
      <c r="D284" s="187">
        <v>1461060.2</v>
      </c>
    </row>
    <row r="285" spans="1:4" ht="12.75" x14ac:dyDescent="0.2">
      <c r="A285" s="186" t="s">
        <v>969</v>
      </c>
      <c r="B285" s="187">
        <v>520479.67000000004</v>
      </c>
      <c r="C285" s="187">
        <v>197491.16999999998</v>
      </c>
      <c r="D285" s="187">
        <v>322988.5</v>
      </c>
    </row>
    <row r="286" spans="1:4" ht="12.75" x14ac:dyDescent="0.2">
      <c r="A286" s="186" t="s">
        <v>970</v>
      </c>
      <c r="B286" s="187">
        <v>278275.51999999996</v>
      </c>
      <c r="C286" s="187">
        <v>137926.91</v>
      </c>
      <c r="D286" s="187">
        <v>140348.60999999999</v>
      </c>
    </row>
    <row r="287" spans="1:4" ht="12.75" x14ac:dyDescent="0.2">
      <c r="A287" s="186" t="s">
        <v>971</v>
      </c>
      <c r="B287" s="187">
        <v>124938.09</v>
      </c>
      <c r="C287" s="187">
        <v>72068.700000000012</v>
      </c>
      <c r="D287" s="187">
        <v>52869.39</v>
      </c>
    </row>
    <row r="288" spans="1:4" ht="12.75" x14ac:dyDescent="0.2">
      <c r="A288" s="186" t="s">
        <v>972</v>
      </c>
      <c r="B288" s="187">
        <v>525689.87</v>
      </c>
      <c r="C288" s="187">
        <v>170662.62</v>
      </c>
      <c r="D288" s="187">
        <v>355027.24999999994</v>
      </c>
    </row>
    <row r="289" spans="1:4" ht="12.75" x14ac:dyDescent="0.2">
      <c r="A289" s="186" t="s">
        <v>973</v>
      </c>
      <c r="B289" s="187">
        <v>236672.34</v>
      </c>
      <c r="C289" s="187">
        <v>65413.18</v>
      </c>
      <c r="D289" s="187">
        <v>171259.16</v>
      </c>
    </row>
    <row r="290" spans="1:4" ht="12.75" x14ac:dyDescent="0.2">
      <c r="A290" s="186" t="s">
        <v>974</v>
      </c>
      <c r="B290" s="187">
        <v>91563.76999999999</v>
      </c>
      <c r="C290" s="187">
        <v>58704.44</v>
      </c>
      <c r="D290" s="187">
        <v>32859.33</v>
      </c>
    </row>
    <row r="291" spans="1:4" ht="12.75" x14ac:dyDescent="0.2">
      <c r="A291" s="186" t="s">
        <v>975</v>
      </c>
      <c r="B291" s="187">
        <v>32940.83</v>
      </c>
      <c r="C291" s="187">
        <v>20617.16</v>
      </c>
      <c r="D291" s="187">
        <v>12323.669999999998</v>
      </c>
    </row>
    <row r="292" spans="1:4" ht="12.75" x14ac:dyDescent="0.2">
      <c r="A292" s="186" t="s">
        <v>976</v>
      </c>
      <c r="B292" s="187">
        <v>2933.3199999999997</v>
      </c>
      <c r="C292" s="187">
        <v>2084.79</v>
      </c>
      <c r="D292" s="187">
        <v>848.53</v>
      </c>
    </row>
    <row r="293" spans="1:4" ht="12.75" x14ac:dyDescent="0.2">
      <c r="A293" s="186" t="s">
        <v>977</v>
      </c>
      <c r="B293" s="187">
        <v>103142.04</v>
      </c>
      <c r="C293" s="187">
        <v>63002.64</v>
      </c>
      <c r="D293" s="187">
        <v>40139.4</v>
      </c>
    </row>
    <row r="294" spans="1:4" ht="12.75" x14ac:dyDescent="0.2">
      <c r="A294" s="186" t="s">
        <v>978</v>
      </c>
      <c r="B294" s="187">
        <v>295911.78999999998</v>
      </c>
      <c r="C294" s="187">
        <v>203939.12999999998</v>
      </c>
      <c r="D294" s="187">
        <v>91972.66</v>
      </c>
    </row>
    <row r="295" spans="1:4" ht="12.75" x14ac:dyDescent="0.2">
      <c r="A295" s="186" t="s">
        <v>979</v>
      </c>
      <c r="B295" s="187">
        <v>1226344.53</v>
      </c>
      <c r="C295" s="187">
        <v>478414.43999999994</v>
      </c>
      <c r="D295" s="187">
        <v>747930.09000000008</v>
      </c>
    </row>
    <row r="296" spans="1:4" ht="12.75" x14ac:dyDescent="0.2">
      <c r="A296" s="186" t="s">
        <v>980</v>
      </c>
      <c r="B296" s="187">
        <v>78402.94</v>
      </c>
      <c r="C296" s="187">
        <v>57362.61</v>
      </c>
      <c r="D296" s="187">
        <v>21040.329999999998</v>
      </c>
    </row>
    <row r="297" spans="1:4" ht="12.75" x14ac:dyDescent="0.2">
      <c r="A297" s="186" t="s">
        <v>931</v>
      </c>
      <c r="B297" s="187">
        <v>3109701.1999999997</v>
      </c>
      <c r="C297" s="187">
        <v>419819.62</v>
      </c>
      <c r="D297" s="187">
        <v>2689881.58</v>
      </c>
    </row>
    <row r="298" spans="1:4" ht="12.75" x14ac:dyDescent="0.2">
      <c r="A298" s="186" t="s">
        <v>981</v>
      </c>
      <c r="B298" s="187">
        <v>893057.69</v>
      </c>
      <c r="C298" s="187">
        <v>243298.37000000002</v>
      </c>
      <c r="D298" s="187">
        <v>649759.31999999995</v>
      </c>
    </row>
    <row r="299" spans="1:4" ht="12.75" x14ac:dyDescent="0.2">
      <c r="A299" s="186" t="s">
        <v>982</v>
      </c>
      <c r="B299" s="187">
        <v>37478.22</v>
      </c>
      <c r="C299" s="187">
        <v>8665.2000000000007</v>
      </c>
      <c r="D299" s="187">
        <v>28813.019999999997</v>
      </c>
    </row>
    <row r="300" spans="1:4" ht="12.75" x14ac:dyDescent="0.2">
      <c r="A300" s="186" t="s">
        <v>983</v>
      </c>
      <c r="B300" s="187">
        <v>1475167.58</v>
      </c>
      <c r="C300" s="187">
        <v>266928.45</v>
      </c>
      <c r="D300" s="187">
        <v>1208239.1300000001</v>
      </c>
    </row>
    <row r="301" spans="1:4" ht="12.75" x14ac:dyDescent="0.2">
      <c r="A301" s="186" t="s">
        <v>941</v>
      </c>
      <c r="B301" s="187">
        <v>32386.48</v>
      </c>
      <c r="C301" s="187">
        <v>347.29</v>
      </c>
      <c r="D301" s="187">
        <v>32039.19</v>
      </c>
    </row>
    <row r="302" spans="1:4" ht="12.75" x14ac:dyDescent="0.2">
      <c r="A302" s="186" t="s">
        <v>467</v>
      </c>
      <c r="B302" s="187">
        <v>108702.59</v>
      </c>
      <c r="C302" s="187">
        <v>5605.79</v>
      </c>
      <c r="D302" s="187">
        <v>103096.8</v>
      </c>
    </row>
    <row r="303" spans="1:4" ht="12.75" x14ac:dyDescent="0.2">
      <c r="A303" s="186" t="s">
        <v>987</v>
      </c>
      <c r="B303" s="187">
        <v>225193.45</v>
      </c>
      <c r="C303" s="187">
        <v>145183.34</v>
      </c>
      <c r="D303" s="187">
        <v>80010.11</v>
      </c>
    </row>
    <row r="304" spans="1:4" ht="12.75" x14ac:dyDescent="0.2">
      <c r="A304" s="186" t="s">
        <v>988</v>
      </c>
      <c r="B304" s="187">
        <v>95822.79</v>
      </c>
      <c r="C304" s="187">
        <v>12015.38</v>
      </c>
      <c r="D304" s="187">
        <v>83807.41</v>
      </c>
    </row>
    <row r="305" spans="1:4" ht="12.75" x14ac:dyDescent="0.2">
      <c r="A305" s="186" t="s">
        <v>989</v>
      </c>
      <c r="B305" s="187">
        <v>653028.99</v>
      </c>
      <c r="C305" s="187">
        <v>137181.72999999998</v>
      </c>
      <c r="D305" s="187">
        <v>515847.26</v>
      </c>
    </row>
    <row r="306" spans="1:4" ht="12.75" x14ac:dyDescent="0.2">
      <c r="A306" s="186" t="s">
        <v>990</v>
      </c>
      <c r="B306" s="187">
        <v>217750.71000000002</v>
      </c>
      <c r="C306" s="187">
        <v>135589.49</v>
      </c>
      <c r="D306" s="187">
        <v>82161.22</v>
      </c>
    </row>
    <row r="307" spans="1:4" ht="12.75" x14ac:dyDescent="0.2">
      <c r="A307" s="186" t="s">
        <v>992</v>
      </c>
      <c r="B307" s="187">
        <v>881070.99</v>
      </c>
      <c r="C307" s="187">
        <v>252644.63</v>
      </c>
      <c r="D307" s="187">
        <v>628426.35999999987</v>
      </c>
    </row>
    <row r="308" spans="1:4" ht="12.75" x14ac:dyDescent="0.2">
      <c r="A308" s="186" t="s">
        <v>993</v>
      </c>
      <c r="B308" s="187">
        <v>1171595.4400000002</v>
      </c>
      <c r="C308" s="187">
        <v>87546.61</v>
      </c>
      <c r="D308" s="187">
        <v>1084048.83</v>
      </c>
    </row>
    <row r="309" spans="1:4" ht="12.75" x14ac:dyDescent="0.2">
      <c r="A309" s="186" t="s">
        <v>994</v>
      </c>
      <c r="B309" s="187">
        <v>185812.48000000001</v>
      </c>
      <c r="C309" s="187">
        <v>59410.54</v>
      </c>
      <c r="D309" s="187">
        <v>126401.94</v>
      </c>
    </row>
    <row r="310" spans="1:4" ht="12.75" x14ac:dyDescent="0.2">
      <c r="A310" s="186" t="s">
        <v>444</v>
      </c>
      <c r="B310" s="187">
        <v>674893.47</v>
      </c>
      <c r="C310" s="187">
        <v>26976.809999999998</v>
      </c>
      <c r="D310" s="187">
        <v>647916.66</v>
      </c>
    </row>
    <row r="311" spans="1:4" ht="12.75" x14ac:dyDescent="0.2">
      <c r="A311" s="186" t="s">
        <v>995</v>
      </c>
      <c r="B311" s="187">
        <v>331938.17000000004</v>
      </c>
      <c r="C311" s="187">
        <v>123129.03000000001</v>
      </c>
      <c r="D311" s="187">
        <v>208809.14</v>
      </c>
    </row>
    <row r="312" spans="1:4" ht="12.75" x14ac:dyDescent="0.2">
      <c r="A312" s="186" t="s">
        <v>9</v>
      </c>
      <c r="B312" s="187">
        <v>525430.76</v>
      </c>
      <c r="C312" s="187">
        <v>40553.399999999994</v>
      </c>
      <c r="D312" s="187">
        <v>484877.36</v>
      </c>
    </row>
    <row r="313" spans="1:4" ht="12.75" x14ac:dyDescent="0.2">
      <c r="A313" s="186" t="s">
        <v>996</v>
      </c>
      <c r="B313" s="187">
        <v>17360.75</v>
      </c>
      <c r="C313" s="187">
        <v>10430.6</v>
      </c>
      <c r="D313" s="187">
        <v>6930.15</v>
      </c>
    </row>
    <row r="314" spans="1:4" ht="12.75" x14ac:dyDescent="0.2">
      <c r="A314" s="186" t="s">
        <v>313</v>
      </c>
      <c r="B314" s="187">
        <v>167262.54999999999</v>
      </c>
      <c r="C314" s="187">
        <v>5368.6600000000008</v>
      </c>
      <c r="D314" s="187">
        <v>161893.89000000001</v>
      </c>
    </row>
    <row r="315" spans="1:4" ht="12.75" x14ac:dyDescent="0.2">
      <c r="A315" s="186" t="s">
        <v>236</v>
      </c>
      <c r="B315" s="187">
        <v>27012497.800000004</v>
      </c>
      <c r="C315" s="187">
        <v>1468602.2999999998</v>
      </c>
      <c r="D315" s="187">
        <v>25543895.5</v>
      </c>
    </row>
    <row r="316" spans="1:4" ht="12.75" x14ac:dyDescent="0.2">
      <c r="A316" s="186" t="s">
        <v>319</v>
      </c>
      <c r="B316" s="187">
        <v>348588.14</v>
      </c>
      <c r="C316" s="187">
        <v>10979.23</v>
      </c>
      <c r="D316" s="187">
        <v>337608.91</v>
      </c>
    </row>
    <row r="317" spans="1:4" ht="12.75" x14ac:dyDescent="0.2">
      <c r="A317" s="186" t="s">
        <v>292</v>
      </c>
      <c r="B317" s="187">
        <v>239588.72</v>
      </c>
      <c r="C317" s="187">
        <v>7680.71</v>
      </c>
      <c r="D317" s="187">
        <v>231908.01</v>
      </c>
    </row>
    <row r="318" spans="1:4" ht="12.75" x14ac:dyDescent="0.2">
      <c r="A318" s="186" t="s">
        <v>10</v>
      </c>
      <c r="B318" s="187">
        <v>9364773.2300000004</v>
      </c>
      <c r="C318" s="187">
        <v>1096460.58</v>
      </c>
      <c r="D318" s="187">
        <v>8268312.6500000004</v>
      </c>
    </row>
    <row r="319" spans="1:4" ht="12.75" x14ac:dyDescent="0.2">
      <c r="A319" s="186" t="s">
        <v>238</v>
      </c>
      <c r="B319" s="187">
        <v>14754614.16</v>
      </c>
      <c r="C319" s="187">
        <v>994667.55999999994</v>
      </c>
      <c r="D319" s="187">
        <v>13759946.6</v>
      </c>
    </row>
    <row r="320" spans="1:4" ht="12.75" x14ac:dyDescent="0.2">
      <c r="A320" s="186" t="s">
        <v>239</v>
      </c>
      <c r="B320" s="187">
        <v>12040953.109999999</v>
      </c>
      <c r="C320" s="187">
        <v>881983.58000000007</v>
      </c>
      <c r="D320" s="187">
        <v>11158969.530000001</v>
      </c>
    </row>
    <row r="321" spans="1:4" ht="12.75" x14ac:dyDescent="0.2">
      <c r="A321" s="186" t="s">
        <v>922</v>
      </c>
      <c r="B321" s="187">
        <v>23853.66</v>
      </c>
      <c r="C321" s="187">
        <v>255.79</v>
      </c>
      <c r="D321" s="187">
        <v>23597.87</v>
      </c>
    </row>
    <row r="322" spans="1:4" ht="12.75" x14ac:dyDescent="0.2">
      <c r="A322" s="186" t="s">
        <v>469</v>
      </c>
      <c r="B322" s="187">
        <v>544916.63</v>
      </c>
      <c r="C322" s="187">
        <v>28770.3</v>
      </c>
      <c r="D322" s="187">
        <v>516146.33</v>
      </c>
    </row>
    <row r="323" spans="1:4" ht="12.75" x14ac:dyDescent="0.2">
      <c r="A323" s="186" t="s">
        <v>296</v>
      </c>
      <c r="B323" s="187">
        <v>337976.24</v>
      </c>
      <c r="C323" s="187">
        <v>10872.57</v>
      </c>
      <c r="D323" s="187">
        <v>327103.67</v>
      </c>
    </row>
    <row r="324" spans="1:4" ht="12.75" x14ac:dyDescent="0.2">
      <c r="A324" s="186" t="s">
        <v>445</v>
      </c>
      <c r="B324" s="187">
        <v>2459888.7999999998</v>
      </c>
      <c r="C324" s="187">
        <v>53546.14</v>
      </c>
      <c r="D324" s="187">
        <v>2406342.66</v>
      </c>
    </row>
    <row r="325" spans="1:4" ht="12.75" x14ac:dyDescent="0.2">
      <c r="A325" s="186" t="s">
        <v>392</v>
      </c>
      <c r="B325" s="187">
        <v>358600.96000000002</v>
      </c>
      <c r="C325" s="187">
        <v>26060.739999999998</v>
      </c>
      <c r="D325" s="187">
        <v>332540.21999999997</v>
      </c>
    </row>
    <row r="326" spans="1:4" ht="12.75" x14ac:dyDescent="0.2">
      <c r="A326" s="186" t="s">
        <v>11</v>
      </c>
      <c r="B326" s="187">
        <v>763156.56</v>
      </c>
      <c r="C326" s="187">
        <v>75211.56</v>
      </c>
      <c r="D326" s="187">
        <v>687945</v>
      </c>
    </row>
    <row r="327" spans="1:4" ht="12.75" x14ac:dyDescent="0.2">
      <c r="A327" s="186" t="s">
        <v>997</v>
      </c>
      <c r="B327" s="187">
        <v>2853349.74</v>
      </c>
      <c r="C327" s="187">
        <v>703282.8899999999</v>
      </c>
      <c r="D327" s="187">
        <v>2150066.85</v>
      </c>
    </row>
    <row r="328" spans="1:4" ht="12.75" x14ac:dyDescent="0.2">
      <c r="A328" s="186" t="s">
        <v>998</v>
      </c>
      <c r="B328" s="187">
        <v>880557.74999999988</v>
      </c>
      <c r="C328" s="187">
        <v>363395.67000000004</v>
      </c>
      <c r="D328" s="187">
        <v>517162.08</v>
      </c>
    </row>
    <row r="329" spans="1:4" ht="12.75" x14ac:dyDescent="0.2">
      <c r="A329" s="186" t="s">
        <v>999</v>
      </c>
      <c r="B329" s="187">
        <v>636697.2300000001</v>
      </c>
      <c r="C329" s="187">
        <v>255041.69999999998</v>
      </c>
      <c r="D329" s="187">
        <v>381655.52999999991</v>
      </c>
    </row>
    <row r="330" spans="1:4" ht="12.75" x14ac:dyDescent="0.2">
      <c r="A330" s="186" t="s">
        <v>1000</v>
      </c>
      <c r="B330" s="187">
        <v>4271340.0900000008</v>
      </c>
      <c r="C330" s="187">
        <v>1169836.3399999999</v>
      </c>
      <c r="D330" s="187">
        <v>3101503.7500000005</v>
      </c>
    </row>
    <row r="331" spans="1:4" ht="12.75" x14ac:dyDescent="0.2">
      <c r="A331" s="186" t="s">
        <v>1001</v>
      </c>
      <c r="B331" s="187">
        <v>1171843.56</v>
      </c>
      <c r="C331" s="187">
        <v>527460.44999999995</v>
      </c>
      <c r="D331" s="187">
        <v>644383.11</v>
      </c>
    </row>
    <row r="332" spans="1:4" ht="12.75" x14ac:dyDescent="0.2">
      <c r="A332" s="186" t="s">
        <v>1002</v>
      </c>
      <c r="B332" s="187">
        <v>654147.75</v>
      </c>
      <c r="C332" s="187">
        <v>202175.34000000003</v>
      </c>
      <c r="D332" s="187">
        <v>451972.41000000003</v>
      </c>
    </row>
    <row r="333" spans="1:4" ht="12.75" x14ac:dyDescent="0.2">
      <c r="A333" s="186" t="s">
        <v>1387</v>
      </c>
      <c r="B333" s="187">
        <v>3128101.9699999997</v>
      </c>
      <c r="C333" s="187">
        <v>922981.68</v>
      </c>
      <c r="D333" s="187">
        <v>2205120.2899999996</v>
      </c>
    </row>
    <row r="334" spans="1:4" ht="12.75" x14ac:dyDescent="0.2">
      <c r="A334" s="186" t="s">
        <v>1388</v>
      </c>
      <c r="B334" s="187">
        <v>544921.47000000009</v>
      </c>
      <c r="C334" s="187">
        <v>220879.09999999998</v>
      </c>
      <c r="D334" s="187">
        <v>324042.36999999994</v>
      </c>
    </row>
    <row r="335" spans="1:4" ht="12.75" x14ac:dyDescent="0.2">
      <c r="A335" s="186" t="s">
        <v>1003</v>
      </c>
      <c r="B335" s="187">
        <v>446569.67</v>
      </c>
      <c r="C335" s="187">
        <v>67114.490000000005</v>
      </c>
      <c r="D335" s="187">
        <v>379455.18000000005</v>
      </c>
    </row>
    <row r="336" spans="1:4" ht="12.75" x14ac:dyDescent="0.2">
      <c r="A336" s="186" t="s">
        <v>1004</v>
      </c>
      <c r="B336" s="187">
        <v>165962.81</v>
      </c>
      <c r="C336" s="187">
        <v>92868.57</v>
      </c>
      <c r="D336" s="187">
        <v>73094.240000000005</v>
      </c>
    </row>
    <row r="337" spans="1:4" ht="12.75" x14ac:dyDescent="0.2">
      <c r="A337" s="186" t="s">
        <v>240</v>
      </c>
      <c r="B337" s="187">
        <v>955269.57000000007</v>
      </c>
      <c r="C337" s="187">
        <v>48582.58</v>
      </c>
      <c r="D337" s="187">
        <v>906686.99</v>
      </c>
    </row>
    <row r="338" spans="1:4" ht="12.75" x14ac:dyDescent="0.2">
      <c r="A338" s="186" t="s">
        <v>1007</v>
      </c>
      <c r="B338" s="187">
        <v>531314.44999999995</v>
      </c>
      <c r="C338" s="187">
        <v>159412.11000000002</v>
      </c>
      <c r="D338" s="187">
        <v>371902.34</v>
      </c>
    </row>
    <row r="339" spans="1:4" ht="12.75" x14ac:dyDescent="0.2">
      <c r="A339" s="186" t="s">
        <v>1008</v>
      </c>
      <c r="B339" s="187">
        <v>46471.61</v>
      </c>
      <c r="C339" s="187">
        <v>30218.11</v>
      </c>
      <c r="D339" s="187">
        <v>16253.5</v>
      </c>
    </row>
    <row r="340" spans="1:4" ht="12.75" x14ac:dyDescent="0.2">
      <c r="A340" s="186" t="s">
        <v>1009</v>
      </c>
      <c r="B340" s="187">
        <v>39101.03</v>
      </c>
      <c r="C340" s="187">
        <v>18795.78</v>
      </c>
      <c r="D340" s="187">
        <v>20305.25</v>
      </c>
    </row>
    <row r="341" spans="1:4" ht="12.75" x14ac:dyDescent="0.2">
      <c r="A341" s="186" t="s">
        <v>1010</v>
      </c>
      <c r="B341" s="187">
        <v>244042.6</v>
      </c>
      <c r="C341" s="187">
        <v>188255.42</v>
      </c>
      <c r="D341" s="187">
        <v>55787.18</v>
      </c>
    </row>
    <row r="342" spans="1:4" ht="12.75" x14ac:dyDescent="0.2">
      <c r="A342" s="186" t="s">
        <v>1011</v>
      </c>
      <c r="B342" s="187">
        <v>152413.43</v>
      </c>
      <c r="C342" s="187">
        <v>93008.700000000012</v>
      </c>
      <c r="D342" s="187">
        <v>59404.73</v>
      </c>
    </row>
    <row r="343" spans="1:4" ht="12.75" x14ac:dyDescent="0.2">
      <c r="A343" s="186" t="s">
        <v>1012</v>
      </c>
      <c r="B343" s="187">
        <v>320842.83</v>
      </c>
      <c r="C343" s="187">
        <v>61003.19</v>
      </c>
      <c r="D343" s="187">
        <v>259839.63999999998</v>
      </c>
    </row>
    <row r="344" spans="1:4" ht="12.75" x14ac:dyDescent="0.2">
      <c r="A344" s="186" t="s">
        <v>1389</v>
      </c>
      <c r="B344" s="187">
        <v>18164.63</v>
      </c>
      <c r="C344" s="187">
        <v>584.34</v>
      </c>
      <c r="D344" s="187">
        <v>17580.29</v>
      </c>
    </row>
    <row r="345" spans="1:4" ht="12.75" x14ac:dyDescent="0.2">
      <c r="A345" s="186" t="s">
        <v>12</v>
      </c>
      <c r="B345" s="187">
        <v>1015796.14</v>
      </c>
      <c r="C345" s="187">
        <v>96328.31</v>
      </c>
      <c r="D345" s="187">
        <v>919467.83</v>
      </c>
    </row>
    <row r="346" spans="1:4" ht="12.75" x14ac:dyDescent="0.2">
      <c r="A346" s="186" t="s">
        <v>459</v>
      </c>
      <c r="B346" s="187">
        <v>3726815.41</v>
      </c>
      <c r="C346" s="187">
        <v>184366.24</v>
      </c>
      <c r="D346" s="187">
        <v>3542449.17</v>
      </c>
    </row>
    <row r="347" spans="1:4" ht="12.75" x14ac:dyDescent="0.2">
      <c r="A347" s="186" t="s">
        <v>565</v>
      </c>
      <c r="B347" s="187">
        <v>2260138.96</v>
      </c>
      <c r="C347" s="187">
        <v>170366.65</v>
      </c>
      <c r="D347" s="187">
        <v>2089772.31</v>
      </c>
    </row>
    <row r="348" spans="1:4" ht="12.75" x14ac:dyDescent="0.2">
      <c r="A348" s="186" t="s">
        <v>1390</v>
      </c>
      <c r="B348" s="187">
        <v>249020.03999999998</v>
      </c>
      <c r="C348" s="187">
        <v>2644.82</v>
      </c>
      <c r="D348" s="187">
        <v>246375.21999999997</v>
      </c>
    </row>
    <row r="349" spans="1:4" ht="12.75" x14ac:dyDescent="0.2">
      <c r="A349" s="186" t="s">
        <v>306</v>
      </c>
      <c r="B349" s="187">
        <v>66781.929999999993</v>
      </c>
      <c r="C349" s="187">
        <v>2148.35</v>
      </c>
      <c r="D349" s="187">
        <v>64633.58</v>
      </c>
    </row>
    <row r="350" spans="1:4" ht="12.75" x14ac:dyDescent="0.2">
      <c r="A350" s="186" t="s">
        <v>1013</v>
      </c>
      <c r="B350" s="187">
        <v>1670780.8900000001</v>
      </c>
      <c r="C350" s="187">
        <v>580391.30000000005</v>
      </c>
      <c r="D350" s="187">
        <v>1090389.5899999999</v>
      </c>
    </row>
    <row r="351" spans="1:4" ht="12.75" x14ac:dyDescent="0.2">
      <c r="A351" s="186" t="s">
        <v>1014</v>
      </c>
      <c r="B351" s="187">
        <v>1586265.8</v>
      </c>
      <c r="C351" s="187">
        <v>607533.27</v>
      </c>
      <c r="D351" s="187">
        <v>978732.53</v>
      </c>
    </row>
    <row r="352" spans="1:4" ht="12.75" x14ac:dyDescent="0.2">
      <c r="A352" s="186" t="s">
        <v>447</v>
      </c>
      <c r="B352" s="187">
        <v>731913.62</v>
      </c>
      <c r="C352" s="187">
        <v>201063.63999999998</v>
      </c>
      <c r="D352" s="187">
        <v>530849.98</v>
      </c>
    </row>
    <row r="353" spans="1:4" ht="12.75" x14ac:dyDescent="0.2">
      <c r="A353" s="186" t="s">
        <v>918</v>
      </c>
      <c r="B353" s="187">
        <v>313248.82</v>
      </c>
      <c r="C353" s="187">
        <v>3359.03</v>
      </c>
      <c r="D353" s="187">
        <v>309889.78999999998</v>
      </c>
    </row>
    <row r="354" spans="1:4" ht="12.75" x14ac:dyDescent="0.2">
      <c r="A354" s="186" t="s">
        <v>301</v>
      </c>
      <c r="B354" s="187">
        <v>304371.89</v>
      </c>
      <c r="C354" s="187">
        <v>7781.23</v>
      </c>
      <c r="D354" s="187">
        <v>296590.66000000003</v>
      </c>
    </row>
    <row r="355" spans="1:4" ht="12.75" x14ac:dyDescent="0.2">
      <c r="A355" s="186" t="s">
        <v>241</v>
      </c>
      <c r="B355" s="187">
        <v>562753.76</v>
      </c>
      <c r="C355" s="187">
        <v>41430.14</v>
      </c>
      <c r="D355" s="187">
        <v>521323.62</v>
      </c>
    </row>
    <row r="356" spans="1:4" ht="12.75" x14ac:dyDescent="0.2">
      <c r="A356" s="186" t="s">
        <v>382</v>
      </c>
      <c r="B356" s="187">
        <v>5695518.7599999998</v>
      </c>
      <c r="C356" s="187">
        <v>297172.77</v>
      </c>
      <c r="D356" s="187">
        <v>5398345.9900000002</v>
      </c>
    </row>
    <row r="357" spans="1:4" ht="12.75" x14ac:dyDescent="0.2">
      <c r="A357" s="186" t="s">
        <v>463</v>
      </c>
      <c r="B357" s="187">
        <v>697539.64</v>
      </c>
      <c r="C357" s="187">
        <v>33506.639999999999</v>
      </c>
      <c r="D357" s="187">
        <v>664033</v>
      </c>
    </row>
    <row r="358" spans="1:4" ht="12.75" x14ac:dyDescent="0.2">
      <c r="A358" s="186" t="s">
        <v>923</v>
      </c>
      <c r="B358" s="187">
        <v>673409.95</v>
      </c>
      <c r="C358" s="187">
        <v>7141.2</v>
      </c>
      <c r="D358" s="187">
        <v>666268.75</v>
      </c>
    </row>
    <row r="359" spans="1:4" ht="12.75" x14ac:dyDescent="0.2">
      <c r="A359" s="186" t="s">
        <v>470</v>
      </c>
      <c r="B359" s="187">
        <v>367288.20999999996</v>
      </c>
      <c r="C359" s="187">
        <v>11771.76</v>
      </c>
      <c r="D359" s="187">
        <v>355516.45</v>
      </c>
    </row>
    <row r="360" spans="1:4" ht="12.75" x14ac:dyDescent="0.2">
      <c r="A360" s="186" t="s">
        <v>620</v>
      </c>
      <c r="B360" s="187">
        <v>197822.44</v>
      </c>
      <c r="C360" s="187">
        <v>53837.119999999995</v>
      </c>
      <c r="D360" s="187">
        <v>143985.32</v>
      </c>
    </row>
    <row r="361" spans="1:4" ht="12.75" x14ac:dyDescent="0.2">
      <c r="A361" s="186" t="s">
        <v>456</v>
      </c>
      <c r="B361" s="187">
        <v>551115.72</v>
      </c>
      <c r="C361" s="187">
        <v>23826</v>
      </c>
      <c r="D361" s="187">
        <v>527289.72</v>
      </c>
    </row>
    <row r="362" spans="1:4" ht="12.75" x14ac:dyDescent="0.2">
      <c r="A362" s="186" t="s">
        <v>1017</v>
      </c>
      <c r="B362" s="187">
        <v>48027.24</v>
      </c>
      <c r="C362" s="187">
        <v>18654.5</v>
      </c>
      <c r="D362" s="187">
        <v>29372.739999999998</v>
      </c>
    </row>
    <row r="363" spans="1:4" ht="12.75" x14ac:dyDescent="0.2">
      <c r="A363" s="186" t="s">
        <v>242</v>
      </c>
      <c r="B363" s="187">
        <v>657015.47</v>
      </c>
      <c r="C363" s="187">
        <v>48698.58</v>
      </c>
      <c r="D363" s="187">
        <v>608316.89</v>
      </c>
    </row>
    <row r="364" spans="1:4" ht="12.75" x14ac:dyDescent="0.2">
      <c r="A364" s="186" t="s">
        <v>314</v>
      </c>
      <c r="B364" s="187">
        <v>63404.06</v>
      </c>
      <c r="C364" s="187">
        <v>2038.9099999999999</v>
      </c>
      <c r="D364" s="187">
        <v>61365.15</v>
      </c>
    </row>
    <row r="365" spans="1:4" ht="12.75" x14ac:dyDescent="0.2">
      <c r="A365" s="186" t="s">
        <v>309</v>
      </c>
      <c r="B365" s="187">
        <v>513687.17000000004</v>
      </c>
      <c r="C365" s="187">
        <v>16524.650000000001</v>
      </c>
      <c r="D365" s="187">
        <v>497162.52</v>
      </c>
    </row>
    <row r="366" spans="1:4" ht="12.75" x14ac:dyDescent="0.2">
      <c r="A366" s="186" t="s">
        <v>1018</v>
      </c>
      <c r="B366" s="187">
        <v>617528.96</v>
      </c>
      <c r="C366" s="187">
        <v>146530.56</v>
      </c>
      <c r="D366" s="187">
        <v>470998.4</v>
      </c>
    </row>
    <row r="367" spans="1:4" ht="12.75" x14ac:dyDescent="0.2">
      <c r="A367" s="186" t="s">
        <v>1019</v>
      </c>
      <c r="B367" s="187">
        <v>745429.67</v>
      </c>
      <c r="C367" s="187">
        <v>331990.3</v>
      </c>
      <c r="D367" s="187">
        <v>413439.37</v>
      </c>
    </row>
    <row r="368" spans="1:4" ht="12.75" x14ac:dyDescent="0.2">
      <c r="A368" s="186" t="s">
        <v>1020</v>
      </c>
      <c r="B368" s="187">
        <v>3016368.06</v>
      </c>
      <c r="C368" s="187">
        <v>1028926.75</v>
      </c>
      <c r="D368" s="187">
        <v>1987441.31</v>
      </c>
    </row>
    <row r="369" spans="1:4" ht="12.75" x14ac:dyDescent="0.2">
      <c r="A369" s="186" t="s">
        <v>1021</v>
      </c>
      <c r="B369" s="187">
        <v>458199.32</v>
      </c>
      <c r="C369" s="187">
        <v>225867.03000000003</v>
      </c>
      <c r="D369" s="187">
        <v>232332.28999999998</v>
      </c>
    </row>
    <row r="370" spans="1:4" ht="12.75" x14ac:dyDescent="0.2">
      <c r="A370" s="186" t="s">
        <v>0</v>
      </c>
      <c r="B370" s="187">
        <v>1477276.12</v>
      </c>
      <c r="C370" s="187">
        <v>647914.43999999994</v>
      </c>
      <c r="D370" s="187">
        <v>829361.67999999993</v>
      </c>
    </row>
    <row r="371" spans="1:4" ht="12.75" x14ac:dyDescent="0.2">
      <c r="A371" s="186" t="s">
        <v>930</v>
      </c>
      <c r="B371" s="187">
        <v>68597.14</v>
      </c>
      <c r="C371" s="187">
        <v>4250.1899999999996</v>
      </c>
      <c r="D371" s="187">
        <v>64346.95</v>
      </c>
    </row>
    <row r="372" spans="1:4" ht="12.75" x14ac:dyDescent="0.2">
      <c r="A372" s="186" t="s">
        <v>929</v>
      </c>
      <c r="B372" s="187">
        <v>6006534.1599999992</v>
      </c>
      <c r="C372" s="187">
        <v>63794.759999999995</v>
      </c>
      <c r="D372" s="187">
        <v>5942739.3999999994</v>
      </c>
    </row>
    <row r="373" spans="1:4" ht="12.75" x14ac:dyDescent="0.2">
      <c r="A373" s="186" t="s">
        <v>1391</v>
      </c>
      <c r="B373" s="187">
        <v>12460842.809999999</v>
      </c>
      <c r="C373" s="187">
        <v>132343.15</v>
      </c>
      <c r="D373" s="187">
        <v>12328499.66</v>
      </c>
    </row>
    <row r="374" spans="1:4" ht="12.75" x14ac:dyDescent="0.2">
      <c r="A374" s="186" t="s">
        <v>1</v>
      </c>
      <c r="B374" s="187">
        <v>847378.86</v>
      </c>
      <c r="C374" s="187">
        <v>433438.18999999994</v>
      </c>
      <c r="D374" s="187">
        <v>413940.67000000004</v>
      </c>
    </row>
    <row r="375" spans="1:4" ht="12.75" x14ac:dyDescent="0.2">
      <c r="A375" s="186" t="s">
        <v>243</v>
      </c>
      <c r="B375" s="187">
        <v>1061812.44</v>
      </c>
      <c r="C375" s="187">
        <v>128701.63999999998</v>
      </c>
      <c r="D375" s="187">
        <v>933110.8</v>
      </c>
    </row>
    <row r="376" spans="1:4" ht="12.75" x14ac:dyDescent="0.2">
      <c r="A376" s="186" t="s">
        <v>244</v>
      </c>
      <c r="B376" s="187">
        <v>1722524.98</v>
      </c>
      <c r="C376" s="187">
        <v>127091.18000000001</v>
      </c>
      <c r="D376" s="187">
        <v>1595433.8</v>
      </c>
    </row>
    <row r="377" spans="1:4" ht="12.75" x14ac:dyDescent="0.2">
      <c r="A377" s="186" t="s">
        <v>2</v>
      </c>
      <c r="B377" s="187">
        <v>30507.83</v>
      </c>
      <c r="C377" s="187">
        <v>20940.05</v>
      </c>
      <c r="D377" s="187">
        <v>9567.7799999999988</v>
      </c>
    </row>
    <row r="378" spans="1:4" ht="12.75" x14ac:dyDescent="0.2">
      <c r="A378" s="186" t="s">
        <v>26</v>
      </c>
      <c r="B378" s="187">
        <v>6328047.71</v>
      </c>
      <c r="C378" s="187">
        <v>1125963.69</v>
      </c>
      <c r="D378" s="187">
        <v>5202084.0200000005</v>
      </c>
    </row>
    <row r="379" spans="1:4" ht="12.75" x14ac:dyDescent="0.2">
      <c r="A379" s="186" t="s">
        <v>27</v>
      </c>
      <c r="B379" s="187">
        <v>432234.79</v>
      </c>
      <c r="C379" s="187">
        <v>126307.28</v>
      </c>
      <c r="D379" s="187">
        <v>305927.51</v>
      </c>
    </row>
    <row r="380" spans="1:4" ht="12.75" x14ac:dyDescent="0.2">
      <c r="A380" s="186" t="s">
        <v>28</v>
      </c>
      <c r="B380" s="187">
        <v>1021620.84</v>
      </c>
      <c r="C380" s="187">
        <v>256936.80000000002</v>
      </c>
      <c r="D380" s="187">
        <v>764684.04</v>
      </c>
    </row>
    <row r="381" spans="1:4" ht="12.75" x14ac:dyDescent="0.2">
      <c r="A381" s="186" t="s">
        <v>29</v>
      </c>
      <c r="B381" s="187">
        <v>3154936.6900000004</v>
      </c>
      <c r="C381" s="187">
        <v>1159070.4700000002</v>
      </c>
      <c r="D381" s="187">
        <v>1995866.22</v>
      </c>
    </row>
    <row r="382" spans="1:4" ht="12.75" x14ac:dyDescent="0.2">
      <c r="A382" s="186" t="s">
        <v>30</v>
      </c>
      <c r="B382" s="187">
        <v>72904.350000000006</v>
      </c>
      <c r="C382" s="187">
        <v>44901.74</v>
      </c>
      <c r="D382" s="187">
        <v>28002.609999999997</v>
      </c>
    </row>
    <row r="383" spans="1:4" ht="12.75" x14ac:dyDescent="0.2">
      <c r="A383" s="186" t="s">
        <v>396</v>
      </c>
      <c r="B383" s="187">
        <v>1070.7600000000002</v>
      </c>
      <c r="C383" s="187">
        <v>-4142.71</v>
      </c>
      <c r="D383" s="187">
        <v>5213.4699999999993</v>
      </c>
    </row>
    <row r="384" spans="1:4" ht="12.75" x14ac:dyDescent="0.2">
      <c r="A384" s="186" t="s">
        <v>31</v>
      </c>
      <c r="B384" s="187">
        <v>3846091.97</v>
      </c>
      <c r="C384" s="187">
        <v>1279277.9100000001</v>
      </c>
      <c r="D384" s="187">
        <v>2566814.06</v>
      </c>
    </row>
    <row r="385" spans="1:4" ht="12.75" x14ac:dyDescent="0.2">
      <c r="A385" s="186" t="s">
        <v>32</v>
      </c>
      <c r="B385" s="187">
        <v>1153553.4100000001</v>
      </c>
      <c r="C385" s="187">
        <v>193526.05</v>
      </c>
      <c r="D385" s="187">
        <v>960027.3600000001</v>
      </c>
    </row>
    <row r="386" spans="1:4" ht="12.75" x14ac:dyDescent="0.2">
      <c r="A386" s="186" t="s">
        <v>13</v>
      </c>
      <c r="B386" s="187">
        <v>343323.25</v>
      </c>
      <c r="C386" s="187">
        <v>16340.010000000002</v>
      </c>
      <c r="D386" s="187">
        <v>326983.24</v>
      </c>
    </row>
    <row r="387" spans="1:4" ht="12.75" x14ac:dyDescent="0.2">
      <c r="A387" s="186" t="s">
        <v>1392</v>
      </c>
      <c r="B387" s="187">
        <v>2449086.94</v>
      </c>
      <c r="C387" s="187">
        <v>475588.97</v>
      </c>
      <c r="D387" s="187">
        <v>1973497.97</v>
      </c>
    </row>
    <row r="388" spans="1:4" ht="12.75" x14ac:dyDescent="0.2">
      <c r="A388" s="186" t="s">
        <v>1393</v>
      </c>
      <c r="B388" s="187">
        <v>16631.11</v>
      </c>
      <c r="C388" s="187">
        <v>174.61</v>
      </c>
      <c r="D388" s="187">
        <v>16456.5</v>
      </c>
    </row>
    <row r="389" spans="1:4" ht="12.75" x14ac:dyDescent="0.2">
      <c r="A389" s="186" t="s">
        <v>1394</v>
      </c>
      <c r="B389" s="187">
        <v>49657.27</v>
      </c>
      <c r="C389" s="187">
        <v>5825.74</v>
      </c>
      <c r="D389" s="187">
        <v>43831.53</v>
      </c>
    </row>
    <row r="390" spans="1:4" ht="12.75" x14ac:dyDescent="0.2">
      <c r="A390" s="186" t="s">
        <v>1395</v>
      </c>
      <c r="B390" s="187">
        <v>227278.27000000002</v>
      </c>
      <c r="C390" s="187">
        <v>73793.25</v>
      </c>
      <c r="D390" s="187">
        <v>153485.01999999999</v>
      </c>
    </row>
    <row r="391" spans="1:4" ht="12.75" x14ac:dyDescent="0.2">
      <c r="A391" s="186" t="s">
        <v>1396</v>
      </c>
      <c r="B391" s="187">
        <v>4378438.33</v>
      </c>
      <c r="C391" s="187">
        <v>1304853.6000000001</v>
      </c>
      <c r="D391" s="187">
        <v>3073584.73</v>
      </c>
    </row>
    <row r="392" spans="1:4" ht="12.75" x14ac:dyDescent="0.2">
      <c r="A392" s="186" t="s">
        <v>1397</v>
      </c>
      <c r="B392" s="187">
        <v>483697.15</v>
      </c>
      <c r="C392" s="187">
        <v>155860.02000000002</v>
      </c>
      <c r="D392" s="187">
        <v>327837.13</v>
      </c>
    </row>
    <row r="393" spans="1:4" ht="12.75" x14ac:dyDescent="0.2">
      <c r="A393" s="186" t="s">
        <v>1398</v>
      </c>
      <c r="B393" s="187">
        <v>5463.15</v>
      </c>
      <c r="C393" s="187">
        <v>1746.75</v>
      </c>
      <c r="D393" s="187">
        <v>3716.4</v>
      </c>
    </row>
    <row r="394" spans="1:4" ht="12.75" x14ac:dyDescent="0.2">
      <c r="A394" s="186" t="s">
        <v>933</v>
      </c>
      <c r="B394" s="187">
        <v>9277006.7599999998</v>
      </c>
      <c r="C394" s="187">
        <v>98950.739999999991</v>
      </c>
      <c r="D394" s="187">
        <v>9178056.0200000014</v>
      </c>
    </row>
    <row r="395" spans="1:4" ht="12.75" x14ac:dyDescent="0.2">
      <c r="A395" s="186" t="s">
        <v>924</v>
      </c>
      <c r="B395" s="187">
        <v>8601889.75</v>
      </c>
      <c r="C395" s="187">
        <v>91182</v>
      </c>
      <c r="D395" s="187">
        <v>8510707.75</v>
      </c>
    </row>
    <row r="396" spans="1:4" ht="12.75" x14ac:dyDescent="0.2">
      <c r="A396" s="186" t="s">
        <v>1399</v>
      </c>
      <c r="B396" s="187">
        <v>12094605.279999999</v>
      </c>
      <c r="C396" s="187">
        <v>128592.71</v>
      </c>
      <c r="D396" s="187">
        <v>11966012.57</v>
      </c>
    </row>
    <row r="397" spans="1:4" ht="12.75" x14ac:dyDescent="0.2">
      <c r="A397" s="186" t="s">
        <v>33</v>
      </c>
      <c r="B397" s="187">
        <v>1233977.2</v>
      </c>
      <c r="C397" s="187">
        <v>381394.45999999996</v>
      </c>
      <c r="D397" s="187">
        <v>852582.73999999987</v>
      </c>
    </row>
    <row r="398" spans="1:4" ht="12.75" x14ac:dyDescent="0.2">
      <c r="A398" s="186" t="s">
        <v>96</v>
      </c>
      <c r="B398" s="187">
        <v>1384411.2</v>
      </c>
      <c r="C398" s="187">
        <v>377217.32</v>
      </c>
      <c r="D398" s="187">
        <v>1007193.8799999999</v>
      </c>
    </row>
    <row r="399" spans="1:4" ht="12.75" x14ac:dyDescent="0.2">
      <c r="A399" s="186" t="s">
        <v>97</v>
      </c>
      <c r="B399" s="187">
        <v>1808717.72</v>
      </c>
      <c r="C399" s="187">
        <v>469719.16000000003</v>
      </c>
      <c r="D399" s="187">
        <v>1338998.56</v>
      </c>
    </row>
    <row r="400" spans="1:4" ht="12.75" x14ac:dyDescent="0.2">
      <c r="A400" s="186" t="s">
        <v>624</v>
      </c>
      <c r="B400" s="187">
        <v>2942408.9899999998</v>
      </c>
      <c r="C400" s="187">
        <v>396929.8</v>
      </c>
      <c r="D400" s="187">
        <v>2545479.1900000004</v>
      </c>
    </row>
    <row r="401" spans="1:4" ht="12.75" x14ac:dyDescent="0.2">
      <c r="A401" s="186" t="s">
        <v>98</v>
      </c>
      <c r="B401" s="187">
        <v>3424924</v>
      </c>
      <c r="C401" s="187">
        <v>618392.65</v>
      </c>
      <c r="D401" s="187">
        <v>2806531.35</v>
      </c>
    </row>
    <row r="402" spans="1:4" ht="12.75" x14ac:dyDescent="0.2">
      <c r="A402" s="186" t="s">
        <v>921</v>
      </c>
      <c r="B402" s="187">
        <v>419778.11</v>
      </c>
      <c r="C402" s="187">
        <v>4329.59</v>
      </c>
      <c r="D402" s="187">
        <v>415448.52</v>
      </c>
    </row>
    <row r="403" spans="1:4" ht="12.75" x14ac:dyDescent="0.2">
      <c r="A403" s="186" t="s">
        <v>99</v>
      </c>
      <c r="B403" s="187">
        <v>6472999.4199999999</v>
      </c>
      <c r="C403" s="187">
        <v>1546628.46</v>
      </c>
      <c r="D403" s="187">
        <v>4926370.9600000009</v>
      </c>
    </row>
    <row r="404" spans="1:4" ht="12.75" x14ac:dyDescent="0.2">
      <c r="A404" s="186" t="s">
        <v>100</v>
      </c>
      <c r="B404" s="187">
        <v>198059.5</v>
      </c>
      <c r="C404" s="187">
        <v>78405.580000000016</v>
      </c>
      <c r="D404" s="187">
        <v>119653.92</v>
      </c>
    </row>
    <row r="405" spans="1:4" ht="12.75" x14ac:dyDescent="0.2">
      <c r="A405" s="186" t="s">
        <v>300</v>
      </c>
      <c r="B405" s="187">
        <v>222470.44</v>
      </c>
      <c r="C405" s="187">
        <v>7050.52</v>
      </c>
      <c r="D405" s="187">
        <v>215419.92</v>
      </c>
    </row>
    <row r="406" spans="1:4" ht="12.75" x14ac:dyDescent="0.2">
      <c r="A406" s="186" t="s">
        <v>101</v>
      </c>
      <c r="B406" s="187">
        <v>231106.29</v>
      </c>
      <c r="C406" s="187">
        <v>30501.239999999998</v>
      </c>
      <c r="D406" s="187">
        <v>200605.05000000002</v>
      </c>
    </row>
    <row r="407" spans="1:4" ht="12.75" x14ac:dyDescent="0.2">
      <c r="A407" s="186" t="s">
        <v>102</v>
      </c>
      <c r="B407" s="187">
        <v>237068.61</v>
      </c>
      <c r="C407" s="187">
        <v>18957.36</v>
      </c>
      <c r="D407" s="187">
        <v>218111.25</v>
      </c>
    </row>
    <row r="408" spans="1:4" ht="12.75" x14ac:dyDescent="0.2">
      <c r="A408" s="186" t="s">
        <v>103</v>
      </c>
      <c r="B408" s="187">
        <v>523055.02999999997</v>
      </c>
      <c r="C408" s="187">
        <v>185291.03999999998</v>
      </c>
      <c r="D408" s="187">
        <v>337763.99000000011</v>
      </c>
    </row>
    <row r="409" spans="1:4" ht="12.75" x14ac:dyDescent="0.2">
      <c r="A409" s="186" t="s">
        <v>104</v>
      </c>
      <c r="B409" s="187">
        <v>389414.11</v>
      </c>
      <c r="C409" s="187">
        <v>277520.51</v>
      </c>
      <c r="D409" s="187">
        <v>111893.6</v>
      </c>
    </row>
    <row r="410" spans="1:4" ht="12.75" x14ac:dyDescent="0.2">
      <c r="A410" s="186" t="s">
        <v>105</v>
      </c>
      <c r="B410" s="187">
        <v>21344.02</v>
      </c>
      <c r="C410" s="187">
        <v>15572.02</v>
      </c>
      <c r="D410" s="187">
        <v>5772.0000000000009</v>
      </c>
    </row>
    <row r="411" spans="1:4" ht="12.75" x14ac:dyDescent="0.2">
      <c r="A411" s="186" t="s">
        <v>106</v>
      </c>
      <c r="B411" s="187">
        <v>8459.7099999999991</v>
      </c>
      <c r="C411" s="187">
        <v>5301.58</v>
      </c>
      <c r="D411" s="187">
        <v>3158.13</v>
      </c>
    </row>
    <row r="412" spans="1:4" ht="12.75" x14ac:dyDescent="0.2">
      <c r="A412" s="186" t="s">
        <v>107</v>
      </c>
      <c r="B412" s="187">
        <v>999446.79</v>
      </c>
      <c r="C412" s="187">
        <v>243802</v>
      </c>
      <c r="D412" s="187">
        <v>755644.79</v>
      </c>
    </row>
    <row r="413" spans="1:4" ht="12.75" x14ac:dyDescent="0.2">
      <c r="A413" s="186" t="s">
        <v>108</v>
      </c>
      <c r="B413" s="187">
        <v>-1186.96</v>
      </c>
      <c r="C413" s="187">
        <v>-716.43999999999994</v>
      </c>
      <c r="D413" s="187">
        <v>-470.52</v>
      </c>
    </row>
    <row r="414" spans="1:4" ht="12.75" x14ac:dyDescent="0.2">
      <c r="A414" s="186" t="s">
        <v>295</v>
      </c>
      <c r="B414" s="187">
        <v>263111.01</v>
      </c>
      <c r="C414" s="187">
        <v>8383.5300000000007</v>
      </c>
      <c r="D414" s="187">
        <v>254727.47999999998</v>
      </c>
    </row>
    <row r="415" spans="1:4" ht="12.75" x14ac:dyDescent="0.2">
      <c r="A415" s="186" t="s">
        <v>109</v>
      </c>
      <c r="B415" s="187">
        <v>241622.02000000002</v>
      </c>
      <c r="C415" s="187">
        <v>98383.12</v>
      </c>
      <c r="D415" s="187">
        <v>143238.9</v>
      </c>
    </row>
    <row r="416" spans="1:4" ht="12.75" x14ac:dyDescent="0.2">
      <c r="A416" s="186" t="s">
        <v>110</v>
      </c>
      <c r="B416" s="187">
        <v>495290.72</v>
      </c>
      <c r="C416" s="187">
        <v>269096.7</v>
      </c>
      <c r="D416" s="187">
        <v>226194.02</v>
      </c>
    </row>
    <row r="417" spans="1:4" ht="12.75" x14ac:dyDescent="0.2">
      <c r="A417" s="186" t="s">
        <v>111</v>
      </c>
      <c r="B417" s="187">
        <v>825683.30999999994</v>
      </c>
      <c r="C417" s="187">
        <v>310949.17</v>
      </c>
      <c r="D417" s="187">
        <v>514734.14</v>
      </c>
    </row>
    <row r="418" spans="1:4" ht="12.75" x14ac:dyDescent="0.2">
      <c r="A418" s="186" t="s">
        <v>318</v>
      </c>
      <c r="B418" s="187">
        <v>216932.8</v>
      </c>
      <c r="C418" s="187">
        <v>6978.65</v>
      </c>
      <c r="D418" s="187">
        <v>209954.15</v>
      </c>
    </row>
    <row r="419" spans="1:4" ht="12.75" x14ac:dyDescent="0.2">
      <c r="A419" s="186" t="s">
        <v>112</v>
      </c>
      <c r="B419" s="187">
        <v>2226491.23</v>
      </c>
      <c r="C419" s="187">
        <v>863611.77000000014</v>
      </c>
      <c r="D419" s="187">
        <v>1362879.4599999997</v>
      </c>
    </row>
    <row r="420" spans="1:4" ht="12.75" x14ac:dyDescent="0.2">
      <c r="A420" s="186" t="s">
        <v>113</v>
      </c>
      <c r="B420" s="187">
        <v>2011880.23</v>
      </c>
      <c r="C420" s="187">
        <v>469544.67999999993</v>
      </c>
      <c r="D420" s="187">
        <v>1542335.55</v>
      </c>
    </row>
    <row r="421" spans="1:4" ht="12.75" x14ac:dyDescent="0.2">
      <c r="A421" s="186" t="s">
        <v>114</v>
      </c>
      <c r="B421" s="187">
        <v>2427887.2800000003</v>
      </c>
      <c r="C421" s="187">
        <v>476151.08999999997</v>
      </c>
      <c r="D421" s="187">
        <v>1951736.19</v>
      </c>
    </row>
    <row r="422" spans="1:4" ht="12.75" x14ac:dyDescent="0.2">
      <c r="A422" s="186" t="s">
        <v>115</v>
      </c>
      <c r="B422" s="187">
        <v>1267982.04</v>
      </c>
      <c r="C422" s="187">
        <v>253590.84000000003</v>
      </c>
      <c r="D422" s="187">
        <v>1014391.2000000002</v>
      </c>
    </row>
    <row r="423" spans="1:4" ht="12.75" x14ac:dyDescent="0.2">
      <c r="A423" s="186" t="s">
        <v>305</v>
      </c>
      <c r="B423" s="187">
        <v>629598.29</v>
      </c>
      <c r="C423" s="187">
        <v>11665.039999999999</v>
      </c>
      <c r="D423" s="187">
        <v>617933.25</v>
      </c>
    </row>
    <row r="424" spans="1:4" ht="12.75" x14ac:dyDescent="0.2">
      <c r="A424" s="186" t="s">
        <v>116</v>
      </c>
      <c r="B424" s="187">
        <v>530420.77</v>
      </c>
      <c r="C424" s="187">
        <v>259660.37000000002</v>
      </c>
      <c r="D424" s="187">
        <v>270760.40000000002</v>
      </c>
    </row>
    <row r="425" spans="1:4" ht="12.75" x14ac:dyDescent="0.2">
      <c r="A425" s="186" t="s">
        <v>390</v>
      </c>
      <c r="B425" s="187">
        <v>259277.77</v>
      </c>
      <c r="C425" s="187">
        <v>19725.010000000002</v>
      </c>
      <c r="D425" s="187">
        <v>239552.76</v>
      </c>
    </row>
    <row r="426" spans="1:4" ht="12.75" x14ac:dyDescent="0.2">
      <c r="A426" s="186" t="s">
        <v>388</v>
      </c>
      <c r="B426" s="187">
        <v>727973.42999999993</v>
      </c>
      <c r="C426" s="187">
        <v>88326.59</v>
      </c>
      <c r="D426" s="187">
        <v>639646.84000000008</v>
      </c>
    </row>
    <row r="427" spans="1:4" ht="12.75" x14ac:dyDescent="0.2">
      <c r="A427" s="186" t="s">
        <v>117</v>
      </c>
      <c r="B427" s="187">
        <v>1609616.58</v>
      </c>
      <c r="C427" s="187">
        <v>214227.61</v>
      </c>
      <c r="D427" s="187">
        <v>1395388.97</v>
      </c>
    </row>
    <row r="428" spans="1:4" ht="12.75" x14ac:dyDescent="0.2">
      <c r="A428" s="186" t="s">
        <v>118</v>
      </c>
      <c r="B428" s="187">
        <v>9782677.7799999993</v>
      </c>
      <c r="C428" s="187">
        <v>608852.47999999998</v>
      </c>
      <c r="D428" s="187">
        <v>9173825.2999999989</v>
      </c>
    </row>
    <row r="429" spans="1:4" ht="12.75" x14ac:dyDescent="0.2">
      <c r="A429" s="186" t="s">
        <v>119</v>
      </c>
      <c r="B429" s="187">
        <v>922574.64</v>
      </c>
      <c r="C429" s="187">
        <v>224060.56000000003</v>
      </c>
      <c r="D429" s="187">
        <v>698514.08000000007</v>
      </c>
    </row>
    <row r="430" spans="1:4" ht="12.75" x14ac:dyDescent="0.2">
      <c r="A430" s="186" t="s">
        <v>629</v>
      </c>
      <c r="B430" s="187">
        <v>2265438.71</v>
      </c>
      <c r="C430" s="187">
        <v>748181.16</v>
      </c>
      <c r="D430" s="187">
        <v>1517257.55</v>
      </c>
    </row>
    <row r="431" spans="1:4" ht="12.75" x14ac:dyDescent="0.2">
      <c r="A431" s="186" t="s">
        <v>925</v>
      </c>
      <c r="B431" s="187">
        <v>152273.15000000002</v>
      </c>
      <c r="C431" s="187">
        <v>1630.05</v>
      </c>
      <c r="D431" s="187">
        <v>150643.1</v>
      </c>
    </row>
    <row r="432" spans="1:4" ht="12.75" x14ac:dyDescent="0.2">
      <c r="A432" s="186" t="s">
        <v>120</v>
      </c>
      <c r="B432" s="187">
        <v>178237.36</v>
      </c>
      <c r="C432" s="187">
        <v>111881.20999999999</v>
      </c>
      <c r="D432" s="187">
        <v>66356.149999999994</v>
      </c>
    </row>
    <row r="433" spans="1:4" ht="12.75" x14ac:dyDescent="0.2">
      <c r="A433" s="186" t="s">
        <v>121</v>
      </c>
      <c r="B433" s="187">
        <v>2007361.85</v>
      </c>
      <c r="C433" s="187">
        <v>221590.43</v>
      </c>
      <c r="D433" s="187">
        <v>1785771.42</v>
      </c>
    </row>
    <row r="434" spans="1:4" ht="12.75" x14ac:dyDescent="0.2">
      <c r="A434" s="186" t="s">
        <v>122</v>
      </c>
      <c r="B434" s="187">
        <v>2651417.73</v>
      </c>
      <c r="C434" s="187">
        <v>971540.79</v>
      </c>
      <c r="D434" s="187">
        <v>1679876.94</v>
      </c>
    </row>
    <row r="435" spans="1:4" ht="12.75" x14ac:dyDescent="0.2">
      <c r="A435" s="186" t="s">
        <v>123</v>
      </c>
      <c r="B435" s="187">
        <v>2060259.12</v>
      </c>
      <c r="C435" s="187">
        <v>1049603.05</v>
      </c>
      <c r="D435" s="187">
        <v>1010656.0700000001</v>
      </c>
    </row>
    <row r="436" spans="1:4" ht="12.75" x14ac:dyDescent="0.2">
      <c r="A436" s="186" t="s">
        <v>928</v>
      </c>
      <c r="B436" s="187">
        <v>160413.35999999999</v>
      </c>
      <c r="C436" s="187">
        <v>1661.02</v>
      </c>
      <c r="D436" s="187">
        <v>158752.34000000003</v>
      </c>
    </row>
    <row r="437" spans="1:4" ht="12.75" x14ac:dyDescent="0.2">
      <c r="A437" s="186" t="s">
        <v>939</v>
      </c>
      <c r="B437" s="187">
        <v>4079711.08</v>
      </c>
      <c r="C437" s="187">
        <v>43246.76</v>
      </c>
      <c r="D437" s="187">
        <v>4036464.32</v>
      </c>
    </row>
    <row r="438" spans="1:4" ht="12.75" x14ac:dyDescent="0.2">
      <c r="A438" s="186" t="s">
        <v>913</v>
      </c>
      <c r="B438" s="187">
        <v>70972.28</v>
      </c>
      <c r="C438" s="187">
        <v>732.01</v>
      </c>
      <c r="D438" s="187">
        <v>70240.27</v>
      </c>
    </row>
    <row r="439" spans="1:4" ht="12.75" x14ac:dyDescent="0.2">
      <c r="A439" s="186" t="s">
        <v>124</v>
      </c>
      <c r="B439" s="187">
        <v>40513.64</v>
      </c>
      <c r="C439" s="187">
        <v>25856.78</v>
      </c>
      <c r="D439" s="187">
        <v>14656.86</v>
      </c>
    </row>
    <row r="440" spans="1:4" ht="12.75" x14ac:dyDescent="0.2">
      <c r="A440" s="186" t="s">
        <v>395</v>
      </c>
      <c r="B440" s="187">
        <v>-6495.8200000000006</v>
      </c>
      <c r="C440" s="187">
        <v>-1679.01</v>
      </c>
      <c r="D440" s="187">
        <v>-4816.8100000000004</v>
      </c>
    </row>
    <row r="441" spans="1:4" ht="12.75" x14ac:dyDescent="0.2">
      <c r="A441" s="186" t="s">
        <v>125</v>
      </c>
      <c r="B441" s="187">
        <v>66655.02</v>
      </c>
      <c r="C441" s="187">
        <v>36153.07</v>
      </c>
      <c r="D441" s="187">
        <v>30501.950000000004</v>
      </c>
    </row>
    <row r="442" spans="1:4" ht="12.75" x14ac:dyDescent="0.2">
      <c r="A442" s="186" t="s">
        <v>17</v>
      </c>
      <c r="B442" s="187">
        <v>241702.52</v>
      </c>
      <c r="C442" s="187">
        <v>27422.11</v>
      </c>
      <c r="D442" s="187">
        <v>214280.41</v>
      </c>
    </row>
    <row r="443" spans="1:4" ht="12.75" x14ac:dyDescent="0.2">
      <c r="A443" s="186" t="s">
        <v>18</v>
      </c>
      <c r="B443" s="187">
        <v>1471957.04</v>
      </c>
      <c r="C443" s="187">
        <v>172968.65</v>
      </c>
      <c r="D443" s="187">
        <v>1298988.3899999999</v>
      </c>
    </row>
    <row r="444" spans="1:4" ht="12.75" x14ac:dyDescent="0.2">
      <c r="A444" s="186" t="s">
        <v>19</v>
      </c>
      <c r="B444" s="187">
        <v>694877.23</v>
      </c>
      <c r="C444" s="187">
        <v>76560.899999999994</v>
      </c>
      <c r="D444" s="187">
        <v>618316.33000000007</v>
      </c>
    </row>
    <row r="445" spans="1:4" ht="12.75" x14ac:dyDescent="0.2">
      <c r="A445" s="186" t="s">
        <v>126</v>
      </c>
      <c r="B445" s="187">
        <v>-111410.1</v>
      </c>
      <c r="C445" s="187">
        <v>-69756.570000000007</v>
      </c>
      <c r="D445" s="187">
        <v>-41653.53</v>
      </c>
    </row>
    <row r="446" spans="1:4" ht="12.75" x14ac:dyDescent="0.2">
      <c r="A446" s="186" t="s">
        <v>127</v>
      </c>
      <c r="B446" s="187">
        <v>155277.31</v>
      </c>
      <c r="C446" s="187">
        <v>94775.360000000001</v>
      </c>
      <c r="D446" s="187">
        <v>60501.95</v>
      </c>
    </row>
    <row r="447" spans="1:4" ht="12.75" x14ac:dyDescent="0.2">
      <c r="A447" s="186" t="s">
        <v>128</v>
      </c>
      <c r="B447" s="187">
        <v>120437.75</v>
      </c>
      <c r="C447" s="187">
        <v>61123.979999999996</v>
      </c>
      <c r="D447" s="187">
        <v>59313.770000000004</v>
      </c>
    </row>
    <row r="448" spans="1:4" ht="12.75" x14ac:dyDescent="0.2">
      <c r="A448" s="186" t="s">
        <v>129</v>
      </c>
      <c r="B448" s="187">
        <v>176424.72000000003</v>
      </c>
      <c r="C448" s="187">
        <v>96604.9</v>
      </c>
      <c r="D448" s="187">
        <v>79819.819999999992</v>
      </c>
    </row>
    <row r="449" spans="1:4" ht="12.75" x14ac:dyDescent="0.2">
      <c r="A449" s="186" t="s">
        <v>130</v>
      </c>
      <c r="B449" s="187">
        <v>59815</v>
      </c>
      <c r="C449" s="187">
        <v>21944.629999999997</v>
      </c>
      <c r="D449" s="187">
        <v>37870.369999999995</v>
      </c>
    </row>
    <row r="450" spans="1:4" ht="12.75" x14ac:dyDescent="0.2">
      <c r="A450" s="186" t="s">
        <v>316</v>
      </c>
      <c r="B450" s="187">
        <v>342673.06</v>
      </c>
      <c r="C450" s="187">
        <v>11023.46</v>
      </c>
      <c r="D450" s="187">
        <v>331649.60000000003</v>
      </c>
    </row>
    <row r="451" spans="1:4" ht="12.75" x14ac:dyDescent="0.2">
      <c r="A451" s="186" t="s">
        <v>299</v>
      </c>
      <c r="B451" s="187">
        <v>1181793.58</v>
      </c>
      <c r="C451" s="187">
        <v>30311.739999999998</v>
      </c>
      <c r="D451" s="187">
        <v>1151481.8399999999</v>
      </c>
    </row>
    <row r="452" spans="1:4" ht="12.75" x14ac:dyDescent="0.2">
      <c r="A452" s="186" t="s">
        <v>566</v>
      </c>
      <c r="B452" s="187">
        <v>1889806.75</v>
      </c>
      <c r="C452" s="187">
        <v>735393.86</v>
      </c>
      <c r="D452" s="187">
        <v>1154412.8900000001</v>
      </c>
    </row>
    <row r="453" spans="1:4" ht="12.75" x14ac:dyDescent="0.2">
      <c r="A453" s="186" t="s">
        <v>435</v>
      </c>
      <c r="B453" s="187">
        <v>92951.02</v>
      </c>
      <c r="C453" s="187">
        <v>8398.32</v>
      </c>
      <c r="D453" s="187">
        <v>84552.7</v>
      </c>
    </row>
    <row r="454" spans="1:4" ht="12.75" x14ac:dyDescent="0.2">
      <c r="A454" s="186" t="s">
        <v>436</v>
      </c>
      <c r="B454" s="187">
        <v>77680.649999999994</v>
      </c>
      <c r="C454" s="187">
        <v>5561.59</v>
      </c>
      <c r="D454" s="187">
        <v>72119.06</v>
      </c>
    </row>
    <row r="455" spans="1:4" ht="12.75" x14ac:dyDescent="0.2">
      <c r="A455" s="186" t="s">
        <v>391</v>
      </c>
      <c r="B455" s="187">
        <v>162997.78</v>
      </c>
      <c r="C455" s="187">
        <v>29626.879999999997</v>
      </c>
      <c r="D455" s="187">
        <v>133370.9</v>
      </c>
    </row>
    <row r="456" spans="1:4" ht="12.75" x14ac:dyDescent="0.2">
      <c r="A456" s="186" t="s">
        <v>1400</v>
      </c>
      <c r="B456" s="187">
        <v>953538.58000000007</v>
      </c>
      <c r="C456" s="187">
        <v>381599.13</v>
      </c>
      <c r="D456" s="187">
        <v>571939.45000000007</v>
      </c>
    </row>
    <row r="457" spans="1:4" ht="12.75" x14ac:dyDescent="0.2">
      <c r="A457" s="186" t="s">
        <v>1401</v>
      </c>
      <c r="B457" s="187">
        <v>2574802.5999999996</v>
      </c>
      <c r="C457" s="187">
        <v>1221194.3799999999</v>
      </c>
      <c r="D457" s="187">
        <v>1353608.22</v>
      </c>
    </row>
    <row r="458" spans="1:4" ht="12.75" x14ac:dyDescent="0.2">
      <c r="A458" s="186" t="s">
        <v>155</v>
      </c>
      <c r="B458" s="187">
        <v>430473.56</v>
      </c>
      <c r="C458" s="187">
        <v>109517.53</v>
      </c>
      <c r="D458" s="187">
        <v>320956.02999999997</v>
      </c>
    </row>
    <row r="459" spans="1:4" ht="12.75" x14ac:dyDescent="0.2">
      <c r="A459" s="186" t="s">
        <v>156</v>
      </c>
      <c r="B459" s="187">
        <v>1055111.8600000001</v>
      </c>
      <c r="C459" s="187">
        <v>160265.89000000001</v>
      </c>
      <c r="D459" s="187">
        <v>894845.97</v>
      </c>
    </row>
    <row r="460" spans="1:4" ht="12.75" x14ac:dyDescent="0.2">
      <c r="A460" s="186" t="s">
        <v>157</v>
      </c>
      <c r="B460" s="187">
        <v>469758.3</v>
      </c>
      <c r="C460" s="187">
        <v>118609.88999999998</v>
      </c>
      <c r="D460" s="187">
        <v>351148.41</v>
      </c>
    </row>
    <row r="461" spans="1:4" ht="12.75" x14ac:dyDescent="0.2">
      <c r="A461" s="186" t="s">
        <v>158</v>
      </c>
      <c r="B461" s="187">
        <v>639997.07999999996</v>
      </c>
      <c r="C461" s="187">
        <v>141332.75</v>
      </c>
      <c r="D461" s="187">
        <v>498664.33</v>
      </c>
    </row>
    <row r="462" spans="1:4" ht="12.75" x14ac:dyDescent="0.2">
      <c r="A462" s="186" t="s">
        <v>20</v>
      </c>
      <c r="B462" s="187">
        <v>4961692.17</v>
      </c>
      <c r="C462" s="187">
        <v>659774.59</v>
      </c>
      <c r="D462" s="187">
        <v>4301917.58</v>
      </c>
    </row>
    <row r="463" spans="1:4" ht="12.75" x14ac:dyDescent="0.2">
      <c r="A463" s="186" t="s">
        <v>455</v>
      </c>
      <c r="B463" s="187">
        <v>1063413.99</v>
      </c>
      <c r="C463" s="187">
        <v>47419.930000000008</v>
      </c>
      <c r="D463" s="187">
        <v>1015994.06</v>
      </c>
    </row>
    <row r="464" spans="1:4" ht="12.75" x14ac:dyDescent="0.2">
      <c r="A464" s="186" t="s">
        <v>437</v>
      </c>
      <c r="B464" s="187">
        <v>441211.39</v>
      </c>
      <c r="C464" s="187">
        <v>26588.73</v>
      </c>
      <c r="D464" s="187">
        <v>414622.66</v>
      </c>
    </row>
    <row r="465" spans="1:4" ht="12.75" x14ac:dyDescent="0.2">
      <c r="A465" s="186" t="s">
        <v>159</v>
      </c>
      <c r="B465" s="187">
        <v>3033560.52</v>
      </c>
      <c r="C465" s="187">
        <v>864744.54</v>
      </c>
      <c r="D465" s="187">
        <v>2168815.98</v>
      </c>
    </row>
    <row r="466" spans="1:4" ht="12.75" x14ac:dyDescent="0.2">
      <c r="A466" s="186" t="s">
        <v>245</v>
      </c>
      <c r="B466" s="187">
        <v>535416.84</v>
      </c>
      <c r="C466" s="187">
        <v>40189.71</v>
      </c>
      <c r="D466" s="187">
        <v>495227.13</v>
      </c>
    </row>
    <row r="467" spans="1:4" ht="12.75" x14ac:dyDescent="0.2">
      <c r="A467" s="186" t="s">
        <v>160</v>
      </c>
      <c r="B467" s="187">
        <v>974835.32</v>
      </c>
      <c r="C467" s="187">
        <v>413201.26</v>
      </c>
      <c r="D467" s="187">
        <v>561634.05999999994</v>
      </c>
    </row>
    <row r="468" spans="1:4" ht="12.75" x14ac:dyDescent="0.2">
      <c r="A468" s="186" t="s">
        <v>161</v>
      </c>
      <c r="B468" s="187">
        <v>3337446.3</v>
      </c>
      <c r="C468" s="187">
        <v>654638.49</v>
      </c>
      <c r="D468" s="187">
        <v>2682807.81</v>
      </c>
    </row>
    <row r="469" spans="1:4" ht="12.75" x14ac:dyDescent="0.2">
      <c r="A469" s="186" t="s">
        <v>438</v>
      </c>
      <c r="B469" s="187">
        <v>125514.79999999999</v>
      </c>
      <c r="C469" s="187">
        <v>17379.740000000002</v>
      </c>
      <c r="D469" s="187">
        <v>108135.06</v>
      </c>
    </row>
    <row r="470" spans="1:4" ht="12.75" x14ac:dyDescent="0.2">
      <c r="A470" s="186" t="s">
        <v>567</v>
      </c>
      <c r="B470" s="187">
        <v>3754588.5700000003</v>
      </c>
      <c r="C470" s="187">
        <v>357320.87</v>
      </c>
      <c r="D470" s="187">
        <v>3397267.6999999997</v>
      </c>
    </row>
    <row r="471" spans="1:4" ht="12.75" x14ac:dyDescent="0.2">
      <c r="A471" s="186" t="s">
        <v>246</v>
      </c>
      <c r="B471" s="187">
        <v>349313.63</v>
      </c>
      <c r="C471" s="187">
        <v>23697.42</v>
      </c>
      <c r="D471" s="187">
        <v>325616.20999999996</v>
      </c>
    </row>
    <row r="472" spans="1:4" ht="12.75" x14ac:dyDescent="0.2">
      <c r="A472" s="186" t="s">
        <v>162</v>
      </c>
      <c r="B472" s="187">
        <v>314230.61</v>
      </c>
      <c r="C472" s="187">
        <v>157284.35999999999</v>
      </c>
      <c r="D472" s="187">
        <v>156946.24999999997</v>
      </c>
    </row>
    <row r="473" spans="1:4" ht="12.75" x14ac:dyDescent="0.2">
      <c r="A473" s="186" t="s">
        <v>163</v>
      </c>
      <c r="B473" s="187">
        <v>1164868.7000000002</v>
      </c>
      <c r="C473" s="187">
        <v>372996.83999999997</v>
      </c>
      <c r="D473" s="187">
        <v>791871.8600000001</v>
      </c>
    </row>
    <row r="474" spans="1:4" ht="12.75" x14ac:dyDescent="0.2">
      <c r="A474" s="186" t="s">
        <v>251</v>
      </c>
      <c r="B474" s="187">
        <v>5785115.7899999991</v>
      </c>
      <c r="C474" s="187">
        <v>2099735.71</v>
      </c>
      <c r="D474" s="187">
        <v>3685380.08</v>
      </c>
    </row>
    <row r="475" spans="1:4" ht="12.75" x14ac:dyDescent="0.2">
      <c r="A475" s="186" t="s">
        <v>252</v>
      </c>
      <c r="B475" s="187">
        <v>-5861.95</v>
      </c>
      <c r="C475" s="187">
        <v>-1692.53</v>
      </c>
      <c r="D475" s="187">
        <v>-4169.42</v>
      </c>
    </row>
    <row r="476" spans="1:4" ht="12.75" x14ac:dyDescent="0.2">
      <c r="A476" s="186" t="s">
        <v>394</v>
      </c>
      <c r="B476" s="187">
        <v>945649.47000000009</v>
      </c>
      <c r="C476" s="187">
        <v>50550.17</v>
      </c>
      <c r="D476" s="187">
        <v>895099.3</v>
      </c>
    </row>
    <row r="477" spans="1:4" ht="12.75" x14ac:dyDescent="0.2">
      <c r="A477" s="186" t="s">
        <v>253</v>
      </c>
      <c r="B477" s="187">
        <v>2085.0300000000002</v>
      </c>
      <c r="C477" s="187">
        <v>1132.9099999999999</v>
      </c>
      <c r="D477" s="187">
        <v>952.12</v>
      </c>
    </row>
    <row r="478" spans="1:4" ht="12.75" x14ac:dyDescent="0.2">
      <c r="A478" s="186" t="s">
        <v>1402</v>
      </c>
      <c r="B478" s="187">
        <v>157603.60999999999</v>
      </c>
      <c r="C478" s="187">
        <v>1689.8300000000002</v>
      </c>
      <c r="D478" s="187">
        <v>155913.78</v>
      </c>
    </row>
    <row r="479" spans="1:4" ht="12.75" x14ac:dyDescent="0.2">
      <c r="A479" s="186" t="s">
        <v>568</v>
      </c>
      <c r="B479" s="187">
        <v>622269.71000000008</v>
      </c>
      <c r="C479" s="187">
        <v>21569.97</v>
      </c>
      <c r="D479" s="187">
        <v>600699.74000000011</v>
      </c>
    </row>
    <row r="480" spans="1:4" ht="12.75" x14ac:dyDescent="0.2">
      <c r="A480" s="186" t="s">
        <v>1403</v>
      </c>
      <c r="B480" s="187">
        <v>140625.54</v>
      </c>
      <c r="C480" s="187">
        <v>33753.5</v>
      </c>
      <c r="D480" s="187">
        <v>106872.04000000001</v>
      </c>
    </row>
    <row r="481" spans="1:4" ht="12.75" x14ac:dyDescent="0.2">
      <c r="A481" s="186" t="s">
        <v>1404</v>
      </c>
      <c r="B481" s="187">
        <v>2593761.41</v>
      </c>
      <c r="C481" s="187">
        <v>1284303.3500000001</v>
      </c>
      <c r="D481" s="187">
        <v>1309458.06</v>
      </c>
    </row>
    <row r="482" spans="1:4" ht="12.75" x14ac:dyDescent="0.2">
      <c r="A482" s="186" t="s">
        <v>1405</v>
      </c>
      <c r="B482" s="187">
        <v>1893048.7799999998</v>
      </c>
      <c r="C482" s="187">
        <v>1013467.9</v>
      </c>
      <c r="D482" s="187">
        <v>879580.88</v>
      </c>
    </row>
    <row r="483" spans="1:4" ht="12.75" x14ac:dyDescent="0.2">
      <c r="A483" s="186" t="s">
        <v>247</v>
      </c>
      <c r="B483" s="187">
        <v>713287.56</v>
      </c>
      <c r="C483" s="187">
        <v>62784.93</v>
      </c>
      <c r="D483" s="187">
        <v>650502.63</v>
      </c>
    </row>
    <row r="484" spans="1:4" ht="12.75" x14ac:dyDescent="0.2">
      <c r="A484" s="186" t="s">
        <v>443</v>
      </c>
      <c r="B484" s="187">
        <v>574370.05000000005</v>
      </c>
      <c r="C484" s="187">
        <v>240131.68</v>
      </c>
      <c r="D484" s="187">
        <v>334238.37</v>
      </c>
    </row>
    <row r="485" spans="1:4" ht="12.75" x14ac:dyDescent="0.2">
      <c r="A485" s="186" t="s">
        <v>254</v>
      </c>
      <c r="B485" s="187">
        <v>5029188.7300000004</v>
      </c>
      <c r="C485" s="187">
        <v>2024228.2399999998</v>
      </c>
      <c r="D485" s="187">
        <v>3004960.49</v>
      </c>
    </row>
    <row r="486" spans="1:4" ht="12.75" x14ac:dyDescent="0.2">
      <c r="A486" s="186" t="s">
        <v>255</v>
      </c>
      <c r="B486" s="187">
        <v>734983.18</v>
      </c>
      <c r="C486" s="187">
        <v>310440.43</v>
      </c>
      <c r="D486" s="187">
        <v>424542.75</v>
      </c>
    </row>
    <row r="487" spans="1:4" ht="12.75" x14ac:dyDescent="0.2">
      <c r="A487" s="186" t="s">
        <v>248</v>
      </c>
      <c r="B487" s="187">
        <v>31511448.77</v>
      </c>
      <c r="C487" s="187">
        <v>1716809.62</v>
      </c>
      <c r="D487" s="187">
        <v>29794639.149999999</v>
      </c>
    </row>
    <row r="488" spans="1:4" ht="12.75" x14ac:dyDescent="0.2">
      <c r="A488" s="186" t="s">
        <v>249</v>
      </c>
      <c r="B488" s="187">
        <v>20153415.349999998</v>
      </c>
      <c r="C488" s="187">
        <v>716215.38</v>
      </c>
      <c r="D488" s="187">
        <v>19437199.970000003</v>
      </c>
    </row>
    <row r="489" spans="1:4" ht="12.75" x14ac:dyDescent="0.2">
      <c r="A489" s="186" t="s">
        <v>21</v>
      </c>
      <c r="B489" s="187">
        <v>2369915.7100000004</v>
      </c>
      <c r="C489" s="187">
        <v>186629.78</v>
      </c>
      <c r="D489" s="187">
        <v>2183285.9300000002</v>
      </c>
    </row>
    <row r="490" spans="1:4" ht="12.75" x14ac:dyDescent="0.2">
      <c r="A490" s="186" t="s">
        <v>389</v>
      </c>
      <c r="B490" s="187">
        <v>49053.91</v>
      </c>
      <c r="C490" s="187">
        <v>7599.36</v>
      </c>
      <c r="D490" s="187">
        <v>41454.549999999996</v>
      </c>
    </row>
    <row r="491" spans="1:4" ht="12.75" x14ac:dyDescent="0.2">
      <c r="A491" s="186" t="s">
        <v>1406</v>
      </c>
      <c r="B491" s="187">
        <v>5018283.9399999995</v>
      </c>
      <c r="C491" s="187">
        <v>2123794.9500000002</v>
      </c>
      <c r="D491" s="187">
        <v>2894488.9899999998</v>
      </c>
    </row>
    <row r="492" spans="1:4" ht="12.75" x14ac:dyDescent="0.2">
      <c r="A492" s="186" t="s">
        <v>256</v>
      </c>
      <c r="B492" s="187">
        <v>795425.13000000012</v>
      </c>
      <c r="C492" s="187">
        <v>198200.03</v>
      </c>
      <c r="D492" s="187">
        <v>597225.1</v>
      </c>
    </row>
    <row r="493" spans="1:4" ht="12.75" x14ac:dyDescent="0.2">
      <c r="A493" s="186" t="s">
        <v>291</v>
      </c>
      <c r="B493" s="187">
        <v>1329834.6900000002</v>
      </c>
      <c r="C493" s="187">
        <v>526257.04999999993</v>
      </c>
      <c r="D493" s="187">
        <v>803577.64</v>
      </c>
    </row>
    <row r="494" spans="1:4" ht="12.75" x14ac:dyDescent="0.2">
      <c r="A494" s="186" t="s">
        <v>940</v>
      </c>
      <c r="B494" s="187">
        <v>281392.78999999998</v>
      </c>
      <c r="C494" s="187">
        <v>2902.29</v>
      </c>
      <c r="D494" s="187">
        <v>278490.5</v>
      </c>
    </row>
    <row r="495" spans="1:4" ht="12.75" x14ac:dyDescent="0.2">
      <c r="A495" s="186" t="s">
        <v>257</v>
      </c>
      <c r="B495" s="187">
        <v>2558790.64</v>
      </c>
      <c r="C495" s="187">
        <v>996400.90999999992</v>
      </c>
      <c r="D495" s="187">
        <v>1562389.73</v>
      </c>
    </row>
    <row r="496" spans="1:4" ht="12.75" x14ac:dyDescent="0.2">
      <c r="A496" s="186" t="s">
        <v>379</v>
      </c>
      <c r="B496" s="187">
        <v>713657.64</v>
      </c>
      <c r="C496" s="187">
        <v>204230.83000000002</v>
      </c>
      <c r="D496" s="187">
        <v>509426.81</v>
      </c>
    </row>
    <row r="497" spans="1:4" ht="12.75" x14ac:dyDescent="0.2">
      <c r="A497" s="186" t="s">
        <v>22</v>
      </c>
      <c r="B497" s="187">
        <v>80689.55</v>
      </c>
      <c r="C497" s="187">
        <v>9474.32</v>
      </c>
      <c r="D497" s="187">
        <v>71215.23</v>
      </c>
    </row>
    <row r="498" spans="1:4" ht="12.75" x14ac:dyDescent="0.2">
      <c r="A498" s="186" t="s">
        <v>386</v>
      </c>
      <c r="B498" s="187">
        <v>9213567.0899999999</v>
      </c>
      <c r="C498" s="187">
        <v>1060961.1399999999</v>
      </c>
      <c r="D498" s="187">
        <v>8152605.9500000011</v>
      </c>
    </row>
    <row r="499" spans="1:4" ht="12.75" x14ac:dyDescent="0.2">
      <c r="A499" s="186" t="s">
        <v>380</v>
      </c>
      <c r="B499" s="187">
        <v>36833.17</v>
      </c>
      <c r="C499" s="187">
        <v>11776.81</v>
      </c>
      <c r="D499" s="187">
        <v>25056.36</v>
      </c>
    </row>
    <row r="500" spans="1:4" ht="12.75" x14ac:dyDescent="0.2">
      <c r="A500" s="186" t="s">
        <v>302</v>
      </c>
      <c r="B500" s="187">
        <v>1502532.91</v>
      </c>
      <c r="C500" s="187">
        <v>41753.22</v>
      </c>
      <c r="D500" s="187">
        <v>1460779.69</v>
      </c>
    </row>
    <row r="501" spans="1:4" ht="12.75" x14ac:dyDescent="0.2">
      <c r="A501" s="186" t="s">
        <v>321</v>
      </c>
      <c r="B501" s="187">
        <v>754058.87000000011</v>
      </c>
      <c r="C501" s="187">
        <v>19004.36</v>
      </c>
      <c r="D501" s="187">
        <v>735054.51</v>
      </c>
    </row>
    <row r="502" spans="1:4" ht="12.75" x14ac:dyDescent="0.2">
      <c r="A502" s="186" t="s">
        <v>453</v>
      </c>
      <c r="B502" s="187">
        <v>11620767.16</v>
      </c>
      <c r="C502" s="187">
        <v>153458.03</v>
      </c>
      <c r="D502" s="187">
        <v>11467309.130000001</v>
      </c>
    </row>
    <row r="503" spans="1:4" ht="12.75" x14ac:dyDescent="0.2">
      <c r="A503" s="186" t="s">
        <v>23</v>
      </c>
      <c r="B503" s="187">
        <v>726993.3</v>
      </c>
      <c r="C503" s="187">
        <v>35818.26</v>
      </c>
      <c r="D503" s="187">
        <v>691175.04</v>
      </c>
    </row>
    <row r="504" spans="1:4" ht="12.75" x14ac:dyDescent="0.2">
      <c r="A504" s="186" t="s">
        <v>258</v>
      </c>
      <c r="B504" s="187">
        <v>118913.76</v>
      </c>
      <c r="C504" s="187">
        <v>41474.54</v>
      </c>
      <c r="D504" s="187">
        <v>77439.22</v>
      </c>
    </row>
    <row r="505" spans="1:4" ht="12.75" x14ac:dyDescent="0.2">
      <c r="A505" s="186" t="s">
        <v>259</v>
      </c>
      <c r="B505" s="187">
        <v>69130.240000000005</v>
      </c>
      <c r="C505" s="187">
        <v>30753.72</v>
      </c>
      <c r="D505" s="187">
        <v>38376.520000000004</v>
      </c>
    </row>
    <row r="506" spans="1:4" ht="12.75" x14ac:dyDescent="0.2">
      <c r="A506" s="186" t="s">
        <v>1407</v>
      </c>
      <c r="B506" s="187">
        <v>2625028.25</v>
      </c>
      <c r="C506" s="187">
        <v>558064.78</v>
      </c>
      <c r="D506" s="187">
        <v>2066963.4700000002</v>
      </c>
    </row>
    <row r="507" spans="1:4" ht="12.75" x14ac:dyDescent="0.2">
      <c r="A507" s="186" t="s">
        <v>260</v>
      </c>
      <c r="B507" s="187">
        <v>5659871.8399999999</v>
      </c>
      <c r="C507" s="187">
        <v>2095616.77</v>
      </c>
      <c r="D507" s="187">
        <v>3564255.0699999994</v>
      </c>
    </row>
    <row r="508" spans="1:4" ht="12.75" x14ac:dyDescent="0.2">
      <c r="A508" s="186" t="s">
        <v>442</v>
      </c>
      <c r="B508" s="187">
        <v>3737526.8</v>
      </c>
      <c r="C508" s="187">
        <v>1823142.77</v>
      </c>
      <c r="D508" s="187">
        <v>1914384.0299999998</v>
      </c>
    </row>
    <row r="509" spans="1:4" ht="12.75" x14ac:dyDescent="0.2">
      <c r="A509" s="186" t="s">
        <v>315</v>
      </c>
      <c r="B509" s="187">
        <v>6967896.0700000003</v>
      </c>
      <c r="C509" s="187">
        <v>1569574.95</v>
      </c>
      <c r="D509" s="187">
        <v>5398321.1199999992</v>
      </c>
    </row>
    <row r="510" spans="1:4" ht="12.75" x14ac:dyDescent="0.2">
      <c r="A510" s="186" t="s">
        <v>261</v>
      </c>
      <c r="B510" s="187">
        <v>2602044.14</v>
      </c>
      <c r="C510" s="187">
        <v>1110698.76</v>
      </c>
      <c r="D510" s="187">
        <v>1491345.38</v>
      </c>
    </row>
    <row r="511" spans="1:4" ht="12.75" x14ac:dyDescent="0.2">
      <c r="A511" s="186" t="s">
        <v>262</v>
      </c>
      <c r="B511" s="187">
        <v>613394.62</v>
      </c>
      <c r="C511" s="187">
        <v>148108.44</v>
      </c>
      <c r="D511" s="187">
        <v>465286.18000000005</v>
      </c>
    </row>
    <row r="512" spans="1:4" ht="12.75" x14ac:dyDescent="0.2">
      <c r="A512" s="186" t="s">
        <v>263</v>
      </c>
      <c r="B512" s="187">
        <v>4814886.4700000007</v>
      </c>
      <c r="C512" s="187">
        <v>2334249.1</v>
      </c>
      <c r="D512" s="187">
        <v>2480637.37</v>
      </c>
    </row>
    <row r="513" spans="1:4" ht="12.75" x14ac:dyDescent="0.2">
      <c r="A513" s="186" t="s">
        <v>938</v>
      </c>
      <c r="B513" s="187">
        <v>1427967.85</v>
      </c>
      <c r="C513" s="187">
        <v>15137.1</v>
      </c>
      <c r="D513" s="187">
        <v>1412830.75</v>
      </c>
    </row>
    <row r="514" spans="1:4" ht="12.75" x14ac:dyDescent="0.2">
      <c r="A514" s="186" t="s">
        <v>472</v>
      </c>
      <c r="B514" s="187">
        <v>8237143.5</v>
      </c>
      <c r="C514" s="187">
        <v>286127.06</v>
      </c>
      <c r="D514" s="187">
        <v>7951016.4399999995</v>
      </c>
    </row>
    <row r="515" spans="1:4" ht="12.75" x14ac:dyDescent="0.2">
      <c r="A515" s="186" t="s">
        <v>916</v>
      </c>
      <c r="B515" s="187">
        <v>1120811.1100000001</v>
      </c>
      <c r="C515" s="187">
        <v>11881.1</v>
      </c>
      <c r="D515" s="187">
        <v>1108930.01</v>
      </c>
    </row>
    <row r="516" spans="1:4" ht="12.75" x14ac:dyDescent="0.2">
      <c r="A516" s="186" t="s">
        <v>264</v>
      </c>
      <c r="B516" s="187">
        <v>4616367.3900000006</v>
      </c>
      <c r="C516" s="187">
        <v>733169.14</v>
      </c>
      <c r="D516" s="187">
        <v>3883198.25</v>
      </c>
    </row>
    <row r="517" spans="1:4" ht="12.75" x14ac:dyDescent="0.2">
      <c r="A517" s="186" t="s">
        <v>265</v>
      </c>
      <c r="B517" s="187">
        <v>2131402.38</v>
      </c>
      <c r="C517" s="187">
        <v>810370.12</v>
      </c>
      <c r="D517" s="187">
        <v>1321032.26</v>
      </c>
    </row>
    <row r="518" spans="1:4" ht="12.75" x14ac:dyDescent="0.2">
      <c r="A518" s="186" t="s">
        <v>266</v>
      </c>
      <c r="B518" s="187">
        <v>4513798.75</v>
      </c>
      <c r="C518" s="187">
        <v>1678022.1199999999</v>
      </c>
      <c r="D518" s="187">
        <v>2835776.6300000004</v>
      </c>
    </row>
    <row r="519" spans="1:4" ht="12.75" x14ac:dyDescent="0.2">
      <c r="A519" s="186" t="s">
        <v>267</v>
      </c>
      <c r="B519" s="187">
        <v>1084558.5900000001</v>
      </c>
      <c r="C519" s="187">
        <v>375110.02999999997</v>
      </c>
      <c r="D519" s="187">
        <v>709448.55999999994</v>
      </c>
    </row>
    <row r="520" spans="1:4" ht="12.75" x14ac:dyDescent="0.2">
      <c r="A520" s="186" t="s">
        <v>268</v>
      </c>
      <c r="B520" s="187">
        <v>4933328.57</v>
      </c>
      <c r="C520" s="187">
        <v>1799415.3699999999</v>
      </c>
      <c r="D520" s="187">
        <v>3133913.2</v>
      </c>
    </row>
    <row r="521" spans="1:4" ht="12.75" x14ac:dyDescent="0.2">
      <c r="A521" s="186" t="s">
        <v>1408</v>
      </c>
      <c r="B521" s="187">
        <v>458218.54000000004</v>
      </c>
      <c r="C521" s="187">
        <v>101636.77</v>
      </c>
      <c r="D521" s="187">
        <v>356581.77</v>
      </c>
    </row>
    <row r="522" spans="1:4" ht="12.75" x14ac:dyDescent="0.2">
      <c r="A522" s="186" t="s">
        <v>269</v>
      </c>
      <c r="B522" s="187">
        <v>1994149.9999999998</v>
      </c>
      <c r="C522" s="187">
        <v>842930.74999999988</v>
      </c>
      <c r="D522" s="187">
        <v>1151219.25</v>
      </c>
    </row>
    <row r="523" spans="1:4" ht="12.75" x14ac:dyDescent="0.2">
      <c r="A523" s="186" t="s">
        <v>270</v>
      </c>
      <c r="B523" s="187">
        <v>8653565.0500000007</v>
      </c>
      <c r="C523" s="187">
        <v>3348453.17</v>
      </c>
      <c r="D523" s="187">
        <v>5305111.8800000008</v>
      </c>
    </row>
    <row r="524" spans="1:4" ht="12.75" x14ac:dyDescent="0.2">
      <c r="A524" s="186" t="s">
        <v>271</v>
      </c>
      <c r="B524" s="187">
        <v>3325224.22</v>
      </c>
      <c r="C524" s="187">
        <v>1481973.47</v>
      </c>
      <c r="D524" s="187">
        <v>1843250.75</v>
      </c>
    </row>
    <row r="525" spans="1:4" ht="12.75" x14ac:dyDescent="0.2">
      <c r="A525" s="186" t="s">
        <v>272</v>
      </c>
      <c r="B525" s="187">
        <v>10545331.439999999</v>
      </c>
      <c r="C525" s="187">
        <v>3680221.63</v>
      </c>
      <c r="D525" s="187">
        <v>6865109.8100000005</v>
      </c>
    </row>
    <row r="526" spans="1:4" ht="12.75" x14ac:dyDescent="0.2">
      <c r="A526" s="186" t="s">
        <v>1409</v>
      </c>
      <c r="B526" s="187">
        <v>145961.78999999998</v>
      </c>
      <c r="C526" s="187">
        <v>14040.720000000001</v>
      </c>
      <c r="D526" s="187">
        <v>131921.07</v>
      </c>
    </row>
    <row r="527" spans="1:4" ht="12.75" x14ac:dyDescent="0.2">
      <c r="A527" s="186" t="s">
        <v>1410</v>
      </c>
      <c r="B527" s="187">
        <v>303805.53999999998</v>
      </c>
      <c r="C527" s="187">
        <v>9773.31</v>
      </c>
      <c r="D527" s="187">
        <v>294032.23</v>
      </c>
    </row>
    <row r="528" spans="1:4" ht="12.75" x14ac:dyDescent="0.2">
      <c r="A528" s="186" t="s">
        <v>449</v>
      </c>
      <c r="B528" s="187">
        <v>2986824.1599999997</v>
      </c>
      <c r="C528" s="187">
        <v>820785.67000000016</v>
      </c>
      <c r="D528" s="187">
        <v>2166038.4900000002</v>
      </c>
    </row>
    <row r="529" spans="1:4" ht="12.75" x14ac:dyDescent="0.2">
      <c r="A529" s="186" t="s">
        <v>1411</v>
      </c>
      <c r="B529" s="187">
        <v>2733386.1799999997</v>
      </c>
      <c r="C529" s="187">
        <v>764486.13</v>
      </c>
      <c r="D529" s="187">
        <v>1968900.05</v>
      </c>
    </row>
    <row r="530" spans="1:4" ht="12.75" x14ac:dyDescent="0.2">
      <c r="A530" s="186" t="s">
        <v>1412</v>
      </c>
      <c r="B530" s="187">
        <v>665027.56000000006</v>
      </c>
      <c r="C530" s="187">
        <v>10608.48</v>
      </c>
      <c r="D530" s="187">
        <v>654419.07999999996</v>
      </c>
    </row>
    <row r="531" spans="1:4" ht="12.75" x14ac:dyDescent="0.2">
      <c r="A531" s="186" t="s">
        <v>273</v>
      </c>
      <c r="B531" s="187">
        <v>215843.97</v>
      </c>
      <c r="C531" s="187">
        <v>79494.450000000012</v>
      </c>
      <c r="D531" s="187">
        <v>136349.52000000002</v>
      </c>
    </row>
    <row r="532" spans="1:4" ht="12.75" x14ac:dyDescent="0.2">
      <c r="A532" s="186" t="s">
        <v>461</v>
      </c>
      <c r="B532" s="187">
        <v>688470.06</v>
      </c>
      <c r="C532" s="187">
        <v>36913.050000000003</v>
      </c>
      <c r="D532" s="187">
        <v>651557.01</v>
      </c>
    </row>
    <row r="533" spans="1:4" ht="12.75" x14ac:dyDescent="0.2">
      <c r="A533" s="186" t="s">
        <v>915</v>
      </c>
      <c r="B533" s="187">
        <v>1724934.73</v>
      </c>
      <c r="C533" s="187">
        <v>17794.53</v>
      </c>
      <c r="D533" s="187">
        <v>1707140.2000000002</v>
      </c>
    </row>
    <row r="534" spans="1:4" ht="12.75" x14ac:dyDescent="0.2">
      <c r="A534" s="186" t="s">
        <v>917</v>
      </c>
      <c r="B534" s="187">
        <v>371272.45</v>
      </c>
      <c r="C534" s="187">
        <v>3981.23</v>
      </c>
      <c r="D534" s="187">
        <v>367291.22</v>
      </c>
    </row>
    <row r="535" spans="1:4" ht="12.75" x14ac:dyDescent="0.2">
      <c r="A535" s="186" t="s">
        <v>250</v>
      </c>
      <c r="B535" s="187">
        <v>3383608.5999999996</v>
      </c>
      <c r="C535" s="187">
        <v>146274.76</v>
      </c>
      <c r="D535" s="187">
        <v>3237333.84</v>
      </c>
    </row>
    <row r="536" spans="1:4" ht="12.75" x14ac:dyDescent="0.2">
      <c r="A536" s="186" t="s">
        <v>274</v>
      </c>
      <c r="B536" s="187">
        <v>33565092.109999999</v>
      </c>
      <c r="C536" s="187">
        <v>9403307.3300000001</v>
      </c>
      <c r="D536" s="187">
        <v>24161784.780000001</v>
      </c>
    </row>
    <row r="537" spans="1:4" ht="12.75" x14ac:dyDescent="0.2">
      <c r="A537" s="186" t="s">
        <v>1413</v>
      </c>
      <c r="B537" s="187">
        <v>4672499.24</v>
      </c>
      <c r="C537" s="187">
        <v>2065181.6800000002</v>
      </c>
      <c r="D537" s="187">
        <v>2607317.56</v>
      </c>
    </row>
    <row r="538" spans="1:4" ht="12.75" x14ac:dyDescent="0.2">
      <c r="A538" s="186" t="s">
        <v>1414</v>
      </c>
      <c r="B538" s="187">
        <v>190093053.09999999</v>
      </c>
      <c r="C538" s="187">
        <v>2870388.6199999996</v>
      </c>
      <c r="D538" s="187">
        <v>187222664.48000002</v>
      </c>
    </row>
    <row r="539" spans="1:4" ht="12.75" x14ac:dyDescent="0.2">
      <c r="A539" s="186" t="s">
        <v>1415</v>
      </c>
      <c r="B539" s="187">
        <v>26905255.050000001</v>
      </c>
      <c r="C539" s="187">
        <v>12406835.550000001</v>
      </c>
      <c r="D539" s="187">
        <v>14498419.5</v>
      </c>
    </row>
    <row r="540" spans="1:4" ht="12.75" x14ac:dyDescent="0.2">
      <c r="A540" s="186" t="s">
        <v>275</v>
      </c>
      <c r="B540" s="187">
        <v>481331.75</v>
      </c>
      <c r="C540" s="187">
        <v>268667.05</v>
      </c>
      <c r="D540" s="187">
        <v>212664.69999999998</v>
      </c>
    </row>
    <row r="541" spans="1:4" ht="12.75" x14ac:dyDescent="0.2">
      <c r="A541" s="186" t="s">
        <v>276</v>
      </c>
      <c r="B541" s="187">
        <v>271182.71000000002</v>
      </c>
      <c r="C541" s="187">
        <v>137648.84</v>
      </c>
      <c r="D541" s="187">
        <v>133533.87</v>
      </c>
    </row>
    <row r="542" spans="1:4" ht="12.75" x14ac:dyDescent="0.2">
      <c r="A542" s="186" t="s">
        <v>24</v>
      </c>
      <c r="B542" s="187">
        <v>1168716737.0099993</v>
      </c>
      <c r="C542" s="187">
        <v>202279474.28000006</v>
      </c>
      <c r="D542" s="187">
        <v>966437262.73000026</v>
      </c>
    </row>
    <row r="543" spans="1:4" ht="12.75" x14ac:dyDescent="0.2">
      <c r="A543" s="185"/>
      <c r="B543" s="185"/>
      <c r="C543" s="185"/>
      <c r="D543" s="185"/>
    </row>
    <row r="544" spans="1:4" ht="12.75" x14ac:dyDescent="0.2">
      <c r="A544" s="185"/>
      <c r="B544" s="185"/>
      <c r="C544" s="185"/>
      <c r="D544" s="185"/>
    </row>
    <row r="545" spans="1:4" ht="12.75" x14ac:dyDescent="0.2">
      <c r="A545" s="95"/>
      <c r="B545" s="185"/>
      <c r="C545" s="185"/>
      <c r="D545" s="185"/>
    </row>
    <row r="546" spans="1:4" ht="12.75" x14ac:dyDescent="0.2">
      <c r="A546" s="95"/>
      <c r="B546" s="185"/>
      <c r="C546" s="185"/>
      <c r="D546" s="185"/>
    </row>
    <row r="547" spans="1:4" ht="12.75" x14ac:dyDescent="0.2">
      <c r="A547" s="95"/>
      <c r="B547" s="185"/>
      <c r="C547" s="185"/>
      <c r="D547" s="185"/>
    </row>
    <row r="548" spans="1:4" ht="12.75" x14ac:dyDescent="0.2">
      <c r="A548" s="95"/>
      <c r="B548" s="185"/>
      <c r="C548" s="185"/>
      <c r="D548" s="185"/>
    </row>
    <row r="549" spans="1:4" ht="12.75" x14ac:dyDescent="0.2">
      <c r="A549" s="95"/>
      <c r="B549" s="185"/>
      <c r="C549" s="185"/>
      <c r="D549" s="185"/>
    </row>
    <row r="550" spans="1:4" ht="12.75" x14ac:dyDescent="0.2">
      <c r="A550" s="95"/>
      <c r="B550" s="185"/>
      <c r="C550" s="185"/>
      <c r="D550" s="185"/>
    </row>
    <row r="551" spans="1:4" ht="12.75" x14ac:dyDescent="0.2">
      <c r="A551" s="95"/>
      <c r="B551" s="185"/>
      <c r="C551" s="185"/>
      <c r="D551" s="185"/>
    </row>
    <row r="552" spans="1:4" ht="12.75" x14ac:dyDescent="0.2">
      <c r="A552" s="95"/>
      <c r="B552" s="185"/>
      <c r="C552" s="185"/>
      <c r="D552" s="185"/>
    </row>
    <row r="553" spans="1:4" ht="12.75" x14ac:dyDescent="0.2">
      <c r="A553" s="95"/>
      <c r="B553" s="185"/>
      <c r="C553" s="185"/>
      <c r="D553" s="185"/>
    </row>
    <row r="554" spans="1:4" ht="12.75" x14ac:dyDescent="0.2">
      <c r="A554" s="95"/>
      <c r="B554" s="185"/>
      <c r="C554" s="185"/>
      <c r="D554" s="185"/>
    </row>
    <row r="555" spans="1:4" ht="12.75" x14ac:dyDescent="0.2">
      <c r="A555" s="95"/>
      <c r="B555" s="185"/>
      <c r="C555" s="185"/>
      <c r="D555" s="185"/>
    </row>
    <row r="556" spans="1:4" ht="12.75" x14ac:dyDescent="0.2">
      <c r="A556" s="95"/>
      <c r="B556" s="185"/>
      <c r="C556" s="185"/>
      <c r="D556" s="185"/>
    </row>
    <row r="557" spans="1:4" ht="12.75" x14ac:dyDescent="0.2">
      <c r="A557" s="95"/>
      <c r="B557" s="185"/>
      <c r="C557" s="185"/>
      <c r="D557" s="185"/>
    </row>
    <row r="558" spans="1:4" ht="12.75" x14ac:dyDescent="0.2">
      <c r="A558" s="95"/>
      <c r="B558" s="185"/>
      <c r="C558" s="185"/>
      <c r="D558" s="185"/>
    </row>
    <row r="559" spans="1:4" ht="12.75" x14ac:dyDescent="0.2">
      <c r="A559" s="95"/>
      <c r="B559" s="185"/>
      <c r="C559" s="185"/>
      <c r="D559" s="185"/>
    </row>
    <row r="560" spans="1:4" ht="12.75" x14ac:dyDescent="0.2">
      <c r="A560" s="95"/>
      <c r="B560" s="185"/>
      <c r="C560" s="185"/>
      <c r="D560" s="185"/>
    </row>
    <row r="561" spans="1:4" ht="12.75" x14ac:dyDescent="0.2">
      <c r="A561" s="95"/>
      <c r="B561" s="185"/>
      <c r="C561" s="185"/>
      <c r="D561" s="185"/>
    </row>
    <row r="562" spans="1:4" ht="12.75" x14ac:dyDescent="0.2">
      <c r="A562" s="95"/>
      <c r="B562" s="185"/>
      <c r="C562" s="185"/>
      <c r="D562" s="185"/>
    </row>
    <row r="563" spans="1:4" ht="12.75" x14ac:dyDescent="0.2">
      <c r="A563" s="95"/>
      <c r="B563" s="185"/>
      <c r="C563" s="185"/>
      <c r="D563" s="185"/>
    </row>
    <row r="564" spans="1:4" ht="12.75" x14ac:dyDescent="0.2">
      <c r="A564" s="95"/>
      <c r="B564" s="185"/>
      <c r="C564" s="185"/>
      <c r="D564" s="185"/>
    </row>
    <row r="565" spans="1:4" ht="12.75" x14ac:dyDescent="0.2">
      <c r="A565" s="95"/>
      <c r="B565" s="185"/>
      <c r="C565" s="185"/>
      <c r="D565" s="185"/>
    </row>
    <row r="566" spans="1:4" ht="12.75" x14ac:dyDescent="0.2">
      <c r="A566" s="95"/>
      <c r="B566" s="185"/>
      <c r="C566" s="185"/>
      <c r="D566" s="185"/>
    </row>
    <row r="567" spans="1:4" ht="12.75" x14ac:dyDescent="0.2">
      <c r="A567" s="95"/>
      <c r="B567" s="185"/>
      <c r="C567" s="185"/>
      <c r="D567" s="185"/>
    </row>
    <row r="568" spans="1:4" ht="12.75" x14ac:dyDescent="0.2">
      <c r="A568" s="95"/>
      <c r="B568" s="185"/>
      <c r="C568" s="185"/>
      <c r="D568" s="185"/>
    </row>
    <row r="569" spans="1:4" ht="12.75" x14ac:dyDescent="0.2">
      <c r="A569" s="95"/>
      <c r="B569" s="185"/>
      <c r="C569" s="185"/>
      <c r="D569" s="185"/>
    </row>
    <row r="570" spans="1:4" ht="12.75" x14ac:dyDescent="0.2">
      <c r="A570" s="95"/>
      <c r="B570" s="185"/>
      <c r="C570" s="185"/>
      <c r="D570" s="185"/>
    </row>
    <row r="571" spans="1:4" ht="12.75" x14ac:dyDescent="0.2">
      <c r="A571" s="95"/>
      <c r="B571" s="185"/>
      <c r="C571" s="185"/>
      <c r="D571" s="185"/>
    </row>
    <row r="572" spans="1:4" ht="12.75" x14ac:dyDescent="0.2">
      <c r="A572" s="95"/>
      <c r="B572" s="185"/>
      <c r="C572" s="185"/>
      <c r="D572" s="185"/>
    </row>
    <row r="573" spans="1:4" ht="12.75" x14ac:dyDescent="0.2">
      <c r="A573" s="96"/>
      <c r="B573" s="185"/>
      <c r="C573" s="185"/>
      <c r="D573" s="185"/>
    </row>
    <row r="574" spans="1:4" ht="12.75" x14ac:dyDescent="0.2">
      <c r="B574" s="185"/>
      <c r="C574" s="185"/>
      <c r="D574" s="185"/>
    </row>
    <row r="575" spans="1:4" ht="12.75" x14ac:dyDescent="0.2">
      <c r="B575" s="185"/>
      <c r="C575" s="185"/>
      <c r="D575" s="185"/>
    </row>
    <row r="576" spans="1:4" ht="12.75" x14ac:dyDescent="0.2">
      <c r="B576" s="185"/>
      <c r="C576" s="185"/>
      <c r="D576" s="185"/>
    </row>
    <row r="577" spans="2:4" ht="12.75" x14ac:dyDescent="0.2">
      <c r="B577" s="185"/>
      <c r="C577" s="185"/>
      <c r="D577" s="185"/>
    </row>
    <row r="578" spans="2:4" ht="12.75" x14ac:dyDescent="0.2">
      <c r="B578" s="185"/>
      <c r="C578" s="185"/>
      <c r="D578" s="185"/>
    </row>
    <row r="579" spans="2:4" ht="12.75" x14ac:dyDescent="0.2">
      <c r="B579" s="185"/>
      <c r="C579" s="185"/>
      <c r="D579" s="185"/>
    </row>
    <row r="580" spans="2:4" ht="12.75" x14ac:dyDescent="0.2">
      <c r="B580" s="185"/>
      <c r="C580" s="185"/>
      <c r="D580" s="185"/>
    </row>
    <row r="581" spans="2:4" ht="12.75" x14ac:dyDescent="0.2">
      <c r="B581" s="185"/>
      <c r="C581" s="185"/>
      <c r="D581" s="185"/>
    </row>
    <row r="582" spans="2:4" ht="12.75" x14ac:dyDescent="0.2">
      <c r="B582" s="185"/>
      <c r="C582" s="185"/>
      <c r="D582" s="185"/>
    </row>
    <row r="583" spans="2:4" ht="12.75" x14ac:dyDescent="0.2">
      <c r="B583" s="185"/>
      <c r="C583" s="185"/>
      <c r="D583" s="185"/>
    </row>
    <row r="584" spans="2:4" ht="12.75" x14ac:dyDescent="0.2">
      <c r="B584" s="185"/>
      <c r="C584" s="185"/>
      <c r="D584" s="185"/>
    </row>
  </sheetData>
  <phoneticPr fontId="11" type="noConversion"/>
  <pageMargins left="0.75" right="0.75" top="1.25" bottom="1" header="0.5" footer="0.5"/>
  <pageSetup paperSize="17" scale="98" fitToHeight="0" orientation="landscape" r:id="rId1"/>
  <headerFooter alignWithMargins="0">
    <oddHeader xml:space="preserve">&amp;L&amp;"Arial,Bold"&amp;11SPS Radial Line Study&amp;"Arial,Regular"
&amp;"Arial,Bold"EOY 2012 Plant Balance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Wrksht O - 2016 finalv3</vt:lpstr>
      <vt:lpstr>Wrksht O - 2016 v3</vt:lpstr>
      <vt:lpstr>Radial Line Chgs v3</vt:lpstr>
      <vt:lpstr>WP SPS Radial Plant v3</vt:lpstr>
      <vt:lpstr>Transmission Cost 12-30-2014</vt:lpstr>
      <vt:lpstr>'WP SPS Radial Plant v3'!Elec_Tran_Line_OH_NM__69KV_Carlsbad_Waterfield_Sub_Tap</vt:lpstr>
      <vt:lpstr>'Transmission Cost 12-30-2014'!Print_Area</vt:lpstr>
      <vt:lpstr>'WP SPS Radial Plant v3'!Print_Area</vt:lpstr>
      <vt:lpstr>'Radial Line Chgs v3'!Print_Titles</vt:lpstr>
      <vt:lpstr>'Transmission Cost 12-30-2014'!Print_Titles</vt:lpstr>
      <vt:lpstr>'WP SPS Radial Plant v3'!Print_Titles</vt:lpstr>
      <vt:lpstr>'Wrksht O - 2016 finalv3'!Print_Titles</vt:lpstr>
      <vt:lpstr>'Wrksht O - 2016 v3'!Print_Titles</vt:lpstr>
      <vt:lpstr>TLine_Cost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Clif</dc:creator>
  <cp:lastModifiedBy>Xcel Energy</cp:lastModifiedBy>
  <cp:lastPrinted>2015-04-01T17:52:27Z</cp:lastPrinted>
  <dcterms:created xsi:type="dcterms:W3CDTF">2010-04-02T21:28:01Z</dcterms:created>
  <dcterms:modified xsi:type="dcterms:W3CDTF">2015-09-30T18:22:07Z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