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dah\Desktop\2017 Attachment O True up\MISO Submit 5_31_18\"/>
    </mc:Choice>
  </mc:AlternateContent>
  <bookViews>
    <workbookView xWindow="0" yWindow="0" windowWidth="28800" windowHeight="12495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1027"/>
</workbook>
</file>

<file path=xl/calcChain.xml><?xml version="1.0" encoding="utf-8"?>
<calcChain xmlns="http://schemas.openxmlformats.org/spreadsheetml/2006/main">
  <c r="C38" i="3" l="1"/>
  <c r="C34" i="3"/>
  <c r="C29" i="3"/>
  <c r="C30" i="3"/>
  <c r="C31" i="3"/>
  <c r="C32" i="3"/>
  <c r="C33" i="3" s="1"/>
  <c r="C35" i="3" s="1"/>
  <c r="C36" i="3" s="1"/>
  <c r="C37" i="3" s="1"/>
  <c r="C28" i="3"/>
  <c r="C27" i="3"/>
  <c r="C12" i="3" l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11" i="3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J56" i="3" s="1"/>
  <c r="I44" i="3"/>
  <c r="H44" i="3"/>
  <c r="G44" i="3"/>
  <c r="F44" i="3"/>
  <c r="F56" i="3" s="1"/>
  <c r="E44" i="3"/>
  <c r="L43" i="3"/>
  <c r="L56" i="3"/>
  <c r="K43" i="3"/>
  <c r="K56" i="3" s="1"/>
  <c r="J43" i="3"/>
  <c r="I43" i="3"/>
  <c r="I56" i="3" s="1"/>
  <c r="H43" i="3"/>
  <c r="H56" i="3"/>
  <c r="G43" i="3"/>
  <c r="G56" i="3" s="1"/>
  <c r="F43" i="3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D56" i="3" s="1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B26" i="3"/>
  <c r="B44" i="3"/>
</calcChain>
</file>

<file path=xl/sharedStrings.xml><?xml version="1.0" encoding="utf-8"?>
<sst xmlns="http://schemas.openxmlformats.org/spreadsheetml/2006/main" count="90" uniqueCount="48">
  <si>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</si>
  <si>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</si>
  <si>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</si>
  <si>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</si>
  <si>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</si>
  <si>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</si>
  <si>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</si>
  <si>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</si>
  <si>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</si>
  <si>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</si>
  <si>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</si>
  <si>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</si>
  <si>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</si>
  <si>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</si>
  <si>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</si>
  <si>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</si>
  <si>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</si>
  <si>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</si>
  <si>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</si>
  <si>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</si>
  <si>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</si>
  <si>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</si>
  <si>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</si>
  <si>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</si>
  <si>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</si>
  <si>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</si>
  <si>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</si>
  <si>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</si>
  <si>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</si>
  <si>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</si>
  <si>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</si>
  <si>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</si>
  <si>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</si>
  <si>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</si>
  <si>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</si>
  <si>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</si>
  <si>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</si>
  <si>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</si>
  <si>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</si>
  <si>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</si>
  <si>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</si>
  <si>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</si>
  <si>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</si>
  <si>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</si>
  <si>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</si>
  <si>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</si>
  <si>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CMMPA</t>
  </si>
  <si>
    <t>Brookings SD_SE Twin Cities 345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</si>
</sst>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97" fillId="0" borderId="0" applyFont="0" applyFill="0" applyBorder="0" applyAlignment="0" applyProtection="0"/>
  </cellStyleXfs>
  <cellXfs count="68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3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43" fontId="96" fillId="36" borderId="12" xfId="358" applyFont="1" applyFill="1" applyBorder="1" applyAlignment="1">
      <alignment horizontal="right" vertical="top"/>
    </xf>
    <xf numFmtId="43" fontId="3" fillId="36" borderId="12" xfId="358" applyFont="1" applyFill="1" applyBorder="1" applyAlignment="1">
      <alignment horizontal="right" vertical="top"/>
    </xf>
    <xf numFmtId="14" fontId="0" fillId="0" borderId="22" xfId="0" applyNumberFormat="1" applyBorder="1" applyAlignment="1">
      <alignment vertical="top"/>
    </xf>
    <xf numFmtId="0" fontId="1" fillId="0" borderId="22" xfId="0" applyFont="1" applyBorder="1" applyAlignment="1">
      <alignment vertical="top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8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60" sqref="C60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40</v>
      </c>
    </row>
    <row r="2" spans="1:13">
      <c r="A2" s="2"/>
    </row>
    <row r="3" spans="1:13">
      <c r="A3" s="1" t="s">
        <v>27</v>
      </c>
      <c r="B3" s="40">
        <v>2017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28</v>
      </c>
      <c r="B5" s="5" t="s">
        <v>46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34</v>
      </c>
    </row>
    <row r="7" spans="1:13">
      <c r="A7" s="4"/>
      <c r="B7" s="31" t="s">
        <v>31</v>
      </c>
      <c r="C7" s="32" t="s">
        <v>11</v>
      </c>
      <c r="D7" s="32" t="s">
        <v>12</v>
      </c>
      <c r="E7" s="32" t="s">
        <v>18</v>
      </c>
      <c r="F7" s="32" t="s">
        <v>20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27" t="s">
        <v>17</v>
      </c>
    </row>
    <row r="8" spans="1:13">
      <c r="A8" s="4"/>
      <c r="B8" s="31" t="s">
        <v>14</v>
      </c>
      <c r="C8" s="32" t="s">
        <v>30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</row>
    <row r="9" spans="1:13" ht="15" customHeight="1">
      <c r="A9" s="4"/>
      <c r="B9" s="31" t="s">
        <v>35</v>
      </c>
      <c r="C9" s="32" t="s">
        <v>17</v>
      </c>
      <c r="D9" s="32" t="s">
        <v>17</v>
      </c>
      <c r="E9" s="32" t="s">
        <v>34</v>
      </c>
      <c r="F9" s="32" t="s">
        <v>34</v>
      </c>
      <c r="G9" s="32" t="s">
        <v>34</v>
      </c>
      <c r="H9" s="32" t="s">
        <v>34</v>
      </c>
      <c r="I9" s="32" t="s">
        <v>34</v>
      </c>
      <c r="J9" s="32" t="s">
        <v>34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2016</v>
      </c>
      <c r="C10" s="48">
        <v>25543167.010000002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13</v>
      </c>
      <c r="B11" s="13" t="str">
        <f xml:space="preserve"> "January " &amp; B3</f>
        <v>January 2017</v>
      </c>
      <c r="C11" s="64">
        <f>+C10</f>
        <v>25543167.010000002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4">
        <f t="shared" ref="C12:C22" si="0">+C11</f>
        <v>25543167.010000002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4">
        <f t="shared" si="0"/>
        <v>25543167.010000002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4">
        <f t="shared" si="0"/>
        <v>25543167.010000002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4">
        <f t="shared" si="0"/>
        <v>25543167.010000002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4">
        <f t="shared" si="0"/>
        <v>25543167.010000002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4">
        <f t="shared" si="0"/>
        <v>25543167.010000002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4">
        <f t="shared" si="0"/>
        <v>25543167.010000002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4">
        <f t="shared" si="0"/>
        <v>25543167.010000002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4">
        <f t="shared" si="0"/>
        <v>25543167.010000002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4">
        <f t="shared" si="0"/>
        <v>25543167.010000002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2017</v>
      </c>
      <c r="C22" s="64">
        <f t="shared" si="0"/>
        <v>25543167.010000002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29</v>
      </c>
      <c r="C23" s="46">
        <f>AVERAGE(C10:C22)</f>
        <v>25543167.009999994</v>
      </c>
      <c r="D23" s="47">
        <f>AVERAGE(D10:D22)</f>
        <v>0</v>
      </c>
      <c r="E23" s="46">
        <f t="shared" ref="E23:L23" si="1">AVERAGE(E10:E22)</f>
        <v>0</v>
      </c>
      <c r="F23" s="47">
        <f t="shared" si="1"/>
        <v>0</v>
      </c>
      <c r="G23" s="46">
        <f t="shared" si="1"/>
        <v>0</v>
      </c>
      <c r="H23" s="47">
        <f t="shared" si="1"/>
        <v>0</v>
      </c>
      <c r="I23" s="46">
        <f t="shared" si="1"/>
        <v>0</v>
      </c>
      <c r="J23" s="47">
        <f t="shared" si="1"/>
        <v>0</v>
      </c>
      <c r="K23" s="46">
        <f t="shared" si="1"/>
        <v>0</v>
      </c>
      <c r="L23" s="47">
        <f t="shared" si="1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36</v>
      </c>
      <c r="B26" s="12" t="str">
        <f>B10</f>
        <v>December 2016</v>
      </c>
      <c r="C26" s="48">
        <v>1548485.47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37</v>
      </c>
      <c r="B27" s="13" t="str">
        <f>B11</f>
        <v>January 2017</v>
      </c>
      <c r="C27" s="64">
        <f>+C26+53404.5</f>
        <v>1601889.97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 t="s">
        <v>41</v>
      </c>
      <c r="B28" s="18" t="s">
        <v>1</v>
      </c>
      <c r="C28" s="64">
        <f>+C27+53404.5</f>
        <v>1655294.47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64">
        <f t="shared" ref="C29:C37" si="2">+C28+53404.5</f>
        <v>1708698.97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64">
        <f t="shared" si="2"/>
        <v>1762103.47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64">
        <f t="shared" si="2"/>
        <v>1815507.97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64">
        <f t="shared" si="2"/>
        <v>1868912.47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64">
        <f t="shared" si="2"/>
        <v>1922316.97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64">
        <f>+C33+51887.86</f>
        <v>1974204.83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64">
        <f t="shared" si="2"/>
        <v>2027609.33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64">
        <f t="shared" si="2"/>
        <v>2081013.83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64">
        <f t="shared" si="2"/>
        <v>2134418.33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2017</v>
      </c>
      <c r="C38" s="64">
        <f>+C37+53404.5</f>
        <v>2187822.83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29</v>
      </c>
      <c r="C39" s="46">
        <f t="shared" ref="C39:L39" si="3">AVERAGE(C26:C38)</f>
        <v>1868329.1469230766</v>
      </c>
      <c r="D39" s="47">
        <f t="shared" si="3"/>
        <v>0</v>
      </c>
      <c r="E39" s="46">
        <f t="shared" si="3"/>
        <v>0</v>
      </c>
      <c r="F39" s="47">
        <f t="shared" si="3"/>
        <v>0</v>
      </c>
      <c r="G39" s="46">
        <f t="shared" si="3"/>
        <v>0</v>
      </c>
      <c r="H39" s="47">
        <f t="shared" si="3"/>
        <v>0</v>
      </c>
      <c r="I39" s="46">
        <f t="shared" si="3"/>
        <v>0</v>
      </c>
      <c r="J39" s="47">
        <f t="shared" si="3"/>
        <v>0</v>
      </c>
      <c r="K39" s="46">
        <f t="shared" si="3"/>
        <v>0</v>
      </c>
      <c r="L39" s="47">
        <f t="shared" si="3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2016</v>
      </c>
      <c r="C43" s="42">
        <f t="shared" ref="C43:D55" si="4">+C10-C26</f>
        <v>23994681.540000003</v>
      </c>
      <c r="D43" s="50">
        <f t="shared" si="4"/>
        <v>0</v>
      </c>
      <c r="E43" s="42">
        <f t="shared" ref="E43:L43" si="5">+E10-E26</f>
        <v>0</v>
      </c>
      <c r="F43" s="50">
        <f t="shared" si="5"/>
        <v>0</v>
      </c>
      <c r="G43" s="42">
        <f t="shared" si="5"/>
        <v>0</v>
      </c>
      <c r="H43" s="50">
        <f t="shared" si="5"/>
        <v>0</v>
      </c>
      <c r="I43" s="42">
        <f t="shared" si="5"/>
        <v>0</v>
      </c>
      <c r="J43" s="50">
        <f t="shared" si="5"/>
        <v>0</v>
      </c>
      <c r="K43" s="42">
        <f t="shared" si="5"/>
        <v>0</v>
      </c>
      <c r="L43" s="50">
        <f t="shared" si="5"/>
        <v>0</v>
      </c>
    </row>
    <row r="44" spans="1:12">
      <c r="A44" s="22" t="s">
        <v>42</v>
      </c>
      <c r="B44" s="17" t="str">
        <f>B11</f>
        <v>January 2017</v>
      </c>
      <c r="C44" s="65">
        <f t="shared" si="4"/>
        <v>23941277.040000003</v>
      </c>
      <c r="D44" s="41">
        <f t="shared" si="4"/>
        <v>0</v>
      </c>
      <c r="E44" s="39">
        <f t="shared" ref="E44:L44" si="6">+E11-E27</f>
        <v>0</v>
      </c>
      <c r="F44" s="41">
        <f t="shared" si="6"/>
        <v>0</v>
      </c>
      <c r="G44" s="39">
        <f t="shared" si="6"/>
        <v>0</v>
      </c>
      <c r="H44" s="41">
        <f t="shared" si="6"/>
        <v>0</v>
      </c>
      <c r="I44" s="39">
        <f t="shared" si="6"/>
        <v>0</v>
      </c>
      <c r="J44" s="41">
        <f t="shared" si="6"/>
        <v>0</v>
      </c>
      <c r="K44" s="39">
        <f t="shared" si="6"/>
        <v>0</v>
      </c>
      <c r="L44" s="41">
        <f t="shared" si="6"/>
        <v>0</v>
      </c>
    </row>
    <row r="45" spans="1:12">
      <c r="A45" s="22"/>
      <c r="B45" s="18" t="s">
        <v>1</v>
      </c>
      <c r="C45" s="65">
        <f t="shared" si="4"/>
        <v>23887872.540000003</v>
      </c>
      <c r="D45" s="41">
        <f t="shared" si="4"/>
        <v>0</v>
      </c>
      <c r="E45" s="39">
        <f t="shared" ref="E45:L45" si="7">+E12-E28</f>
        <v>0</v>
      </c>
      <c r="F45" s="41">
        <f t="shared" si="7"/>
        <v>0</v>
      </c>
      <c r="G45" s="39">
        <f t="shared" si="7"/>
        <v>0</v>
      </c>
      <c r="H45" s="41">
        <f t="shared" si="7"/>
        <v>0</v>
      </c>
      <c r="I45" s="39">
        <f t="shared" si="7"/>
        <v>0</v>
      </c>
      <c r="J45" s="41">
        <f t="shared" si="7"/>
        <v>0</v>
      </c>
      <c r="K45" s="39">
        <f t="shared" si="7"/>
        <v>0</v>
      </c>
      <c r="L45" s="41">
        <f t="shared" si="7"/>
        <v>0</v>
      </c>
    </row>
    <row r="46" spans="1:12">
      <c r="A46" s="22"/>
      <c r="B46" s="18" t="s">
        <v>2</v>
      </c>
      <c r="C46" s="65">
        <f t="shared" si="4"/>
        <v>23834468.040000003</v>
      </c>
      <c r="D46" s="41">
        <f t="shared" si="4"/>
        <v>0</v>
      </c>
      <c r="E46" s="39">
        <f t="shared" ref="E46:L46" si="8">+E13-E29</f>
        <v>0</v>
      </c>
      <c r="F46" s="41">
        <f t="shared" si="8"/>
        <v>0</v>
      </c>
      <c r="G46" s="39">
        <f t="shared" si="8"/>
        <v>0</v>
      </c>
      <c r="H46" s="41">
        <f>+H13-H29</f>
        <v>0</v>
      </c>
      <c r="I46" s="39">
        <f t="shared" si="8"/>
        <v>0</v>
      </c>
      <c r="J46" s="41">
        <f t="shared" si="8"/>
        <v>0</v>
      </c>
      <c r="K46" s="39">
        <f t="shared" si="8"/>
        <v>0</v>
      </c>
      <c r="L46" s="41">
        <f t="shared" si="8"/>
        <v>0</v>
      </c>
    </row>
    <row r="47" spans="1:12">
      <c r="A47" s="22"/>
      <c r="B47" s="18" t="s">
        <v>3</v>
      </c>
      <c r="C47" s="65">
        <f t="shared" si="4"/>
        <v>23781063.540000003</v>
      </c>
      <c r="D47" s="41">
        <f t="shared" si="4"/>
        <v>0</v>
      </c>
      <c r="E47" s="39">
        <f t="shared" ref="E47:L47" si="9">+E14-E30</f>
        <v>0</v>
      </c>
      <c r="F47" s="41">
        <f t="shared" si="9"/>
        <v>0</v>
      </c>
      <c r="G47" s="39">
        <f t="shared" si="9"/>
        <v>0</v>
      </c>
      <c r="H47" s="41">
        <f t="shared" si="9"/>
        <v>0</v>
      </c>
      <c r="I47" s="39">
        <f t="shared" si="9"/>
        <v>0</v>
      </c>
      <c r="J47" s="41">
        <f t="shared" si="9"/>
        <v>0</v>
      </c>
      <c r="K47" s="39">
        <f t="shared" si="9"/>
        <v>0</v>
      </c>
      <c r="L47" s="41">
        <f t="shared" si="9"/>
        <v>0</v>
      </c>
    </row>
    <row r="48" spans="1:12">
      <c r="A48" s="22"/>
      <c r="B48" s="18" t="s">
        <v>4</v>
      </c>
      <c r="C48" s="65">
        <f t="shared" si="4"/>
        <v>23727659.040000003</v>
      </c>
      <c r="D48" s="41">
        <f t="shared" si="4"/>
        <v>0</v>
      </c>
      <c r="E48" s="39">
        <f t="shared" ref="E48:L48" si="10">+E15-E31</f>
        <v>0</v>
      </c>
      <c r="F48" s="41">
        <f t="shared" si="10"/>
        <v>0</v>
      </c>
      <c r="G48" s="39">
        <f t="shared" si="10"/>
        <v>0</v>
      </c>
      <c r="H48" s="41">
        <f t="shared" si="10"/>
        <v>0</v>
      </c>
      <c r="I48" s="39">
        <f t="shared" si="10"/>
        <v>0</v>
      </c>
      <c r="J48" s="41">
        <f t="shared" si="10"/>
        <v>0</v>
      </c>
      <c r="K48" s="39">
        <f t="shared" si="10"/>
        <v>0</v>
      </c>
      <c r="L48" s="41">
        <f t="shared" si="10"/>
        <v>0</v>
      </c>
    </row>
    <row r="49" spans="1:12">
      <c r="A49" s="22"/>
      <c r="B49" s="18" t="s">
        <v>5</v>
      </c>
      <c r="C49" s="65">
        <f t="shared" si="4"/>
        <v>23674254.540000003</v>
      </c>
      <c r="D49" s="41">
        <f t="shared" si="4"/>
        <v>0</v>
      </c>
      <c r="E49" s="39">
        <f t="shared" ref="E49:L49" si="11">+E16-E32</f>
        <v>0</v>
      </c>
      <c r="F49" s="41">
        <f t="shared" si="11"/>
        <v>0</v>
      </c>
      <c r="G49" s="39">
        <f t="shared" si="11"/>
        <v>0</v>
      </c>
      <c r="H49" s="41">
        <f t="shared" si="11"/>
        <v>0</v>
      </c>
      <c r="I49" s="39">
        <f t="shared" si="11"/>
        <v>0</v>
      </c>
      <c r="J49" s="41">
        <f t="shared" si="11"/>
        <v>0</v>
      </c>
      <c r="K49" s="39">
        <f t="shared" si="11"/>
        <v>0</v>
      </c>
      <c r="L49" s="41">
        <f t="shared" si="11"/>
        <v>0</v>
      </c>
    </row>
    <row r="50" spans="1:12">
      <c r="A50" s="22"/>
      <c r="B50" s="18" t="s">
        <v>6</v>
      </c>
      <c r="C50" s="65">
        <f t="shared" si="4"/>
        <v>23620850.040000003</v>
      </c>
      <c r="D50" s="41">
        <f t="shared" si="4"/>
        <v>0</v>
      </c>
      <c r="E50" s="39">
        <f t="shared" ref="E50:L50" si="12">+E17-E33</f>
        <v>0</v>
      </c>
      <c r="F50" s="41">
        <f t="shared" si="12"/>
        <v>0</v>
      </c>
      <c r="G50" s="39">
        <f t="shared" si="12"/>
        <v>0</v>
      </c>
      <c r="H50" s="41">
        <f t="shared" si="12"/>
        <v>0</v>
      </c>
      <c r="I50" s="39">
        <f t="shared" si="12"/>
        <v>0</v>
      </c>
      <c r="J50" s="41">
        <f t="shared" si="12"/>
        <v>0</v>
      </c>
      <c r="K50" s="39">
        <f t="shared" si="12"/>
        <v>0</v>
      </c>
      <c r="L50" s="41">
        <f t="shared" si="12"/>
        <v>0</v>
      </c>
    </row>
    <row r="51" spans="1:12">
      <c r="A51" s="22"/>
      <c r="B51" s="18" t="s">
        <v>7</v>
      </c>
      <c r="C51" s="65">
        <f t="shared" si="4"/>
        <v>23568962.18</v>
      </c>
      <c r="D51" s="41">
        <f t="shared" si="4"/>
        <v>0</v>
      </c>
      <c r="E51" s="39">
        <f t="shared" ref="E51:L51" si="13">+E18-E34</f>
        <v>0</v>
      </c>
      <c r="F51" s="41">
        <f t="shared" si="13"/>
        <v>0</v>
      </c>
      <c r="G51" s="39">
        <f t="shared" si="13"/>
        <v>0</v>
      </c>
      <c r="H51" s="41">
        <f t="shared" si="13"/>
        <v>0</v>
      </c>
      <c r="I51" s="39">
        <f t="shared" si="13"/>
        <v>0</v>
      </c>
      <c r="J51" s="41">
        <f t="shared" si="13"/>
        <v>0</v>
      </c>
      <c r="K51" s="39">
        <f t="shared" si="13"/>
        <v>0</v>
      </c>
      <c r="L51" s="41">
        <f t="shared" si="13"/>
        <v>0</v>
      </c>
    </row>
    <row r="52" spans="1:12">
      <c r="A52" s="22"/>
      <c r="B52" s="18" t="s">
        <v>8</v>
      </c>
      <c r="C52" s="65">
        <f t="shared" si="4"/>
        <v>23515557.68</v>
      </c>
      <c r="D52" s="41">
        <f t="shared" si="4"/>
        <v>0</v>
      </c>
      <c r="E52" s="39">
        <f t="shared" ref="E52:L52" si="14">+E19-E35</f>
        <v>0</v>
      </c>
      <c r="F52" s="41">
        <f t="shared" si="14"/>
        <v>0</v>
      </c>
      <c r="G52" s="39">
        <f t="shared" si="14"/>
        <v>0</v>
      </c>
      <c r="H52" s="41">
        <f t="shared" si="14"/>
        <v>0</v>
      </c>
      <c r="I52" s="39">
        <f t="shared" si="14"/>
        <v>0</v>
      </c>
      <c r="J52" s="41">
        <f t="shared" si="14"/>
        <v>0</v>
      </c>
      <c r="K52" s="39">
        <f t="shared" si="14"/>
        <v>0</v>
      </c>
      <c r="L52" s="41">
        <f t="shared" si="14"/>
        <v>0</v>
      </c>
    </row>
    <row r="53" spans="1:12">
      <c r="A53" s="22"/>
      <c r="B53" s="18" t="s">
        <v>9</v>
      </c>
      <c r="C53" s="65">
        <f t="shared" si="4"/>
        <v>23462153.18</v>
      </c>
      <c r="D53" s="41">
        <f t="shared" si="4"/>
        <v>0</v>
      </c>
      <c r="E53" s="39">
        <f>+E20-E36</f>
        <v>0</v>
      </c>
      <c r="F53" s="41">
        <f t="shared" ref="F53:L53" si="15">+F20-F36</f>
        <v>0</v>
      </c>
      <c r="G53" s="39">
        <f t="shared" si="15"/>
        <v>0</v>
      </c>
      <c r="H53" s="41">
        <f t="shared" si="15"/>
        <v>0</v>
      </c>
      <c r="I53" s="39">
        <f t="shared" si="15"/>
        <v>0</v>
      </c>
      <c r="J53" s="41">
        <f t="shared" si="15"/>
        <v>0</v>
      </c>
      <c r="K53" s="39">
        <f t="shared" si="15"/>
        <v>0</v>
      </c>
      <c r="L53" s="41">
        <f t="shared" si="15"/>
        <v>0</v>
      </c>
    </row>
    <row r="54" spans="1:12">
      <c r="A54" s="22"/>
      <c r="B54" s="18" t="s">
        <v>10</v>
      </c>
      <c r="C54" s="65">
        <f t="shared" si="4"/>
        <v>23408748.68</v>
      </c>
      <c r="D54" s="41">
        <f t="shared" si="4"/>
        <v>0</v>
      </c>
      <c r="E54" s="39">
        <f t="shared" ref="E54:L54" si="16">+E21-E37</f>
        <v>0</v>
      </c>
      <c r="F54" s="41">
        <f t="shared" si="16"/>
        <v>0</v>
      </c>
      <c r="G54" s="39">
        <f t="shared" si="16"/>
        <v>0</v>
      </c>
      <c r="H54" s="41">
        <f t="shared" si="16"/>
        <v>0</v>
      </c>
      <c r="I54" s="39">
        <f t="shared" si="16"/>
        <v>0</v>
      </c>
      <c r="J54" s="41">
        <f t="shared" si="16"/>
        <v>0</v>
      </c>
      <c r="K54" s="39">
        <f t="shared" si="16"/>
        <v>0</v>
      </c>
      <c r="L54" s="41">
        <f t="shared" si="16"/>
        <v>0</v>
      </c>
    </row>
    <row r="55" spans="1:12">
      <c r="A55" s="23"/>
      <c r="B55" s="19" t="str">
        <f>+B38</f>
        <v>December 2017</v>
      </c>
      <c r="C55" s="65">
        <f t="shared" si="4"/>
        <v>23355344.18</v>
      </c>
      <c r="D55" s="41">
        <f t="shared" si="4"/>
        <v>0</v>
      </c>
      <c r="E55" s="39">
        <f t="shared" ref="E55:L55" si="17">+E22-E38</f>
        <v>0</v>
      </c>
      <c r="F55" s="41">
        <f t="shared" si="17"/>
        <v>0</v>
      </c>
      <c r="G55" s="39">
        <f t="shared" si="17"/>
        <v>0</v>
      </c>
      <c r="H55" s="41">
        <f t="shared" si="17"/>
        <v>0</v>
      </c>
      <c r="I55" s="39">
        <f t="shared" si="17"/>
        <v>0</v>
      </c>
      <c r="J55" s="41">
        <f t="shared" si="17"/>
        <v>0</v>
      </c>
      <c r="K55" s="39">
        <f t="shared" si="17"/>
        <v>0</v>
      </c>
      <c r="L55" s="41">
        <f t="shared" si="17"/>
        <v>0</v>
      </c>
    </row>
    <row r="56" spans="1:12">
      <c r="A56" s="11"/>
      <c r="B56" s="26" t="s">
        <v>29</v>
      </c>
      <c r="C56" s="46">
        <f>AVERAGE(C43:C55)</f>
        <v>23674837.863076925</v>
      </c>
      <c r="D56" s="47">
        <f>AVERAGE(D43:D55)</f>
        <v>0</v>
      </c>
      <c r="E56" s="46">
        <f t="shared" ref="E56:L56" si="18">AVERAGE(E43:E55)</f>
        <v>0</v>
      </c>
      <c r="F56" s="47">
        <f t="shared" si="18"/>
        <v>0</v>
      </c>
      <c r="G56" s="46">
        <f t="shared" si="18"/>
        <v>0</v>
      </c>
      <c r="H56" s="47">
        <f t="shared" si="18"/>
        <v>0</v>
      </c>
      <c r="I56" s="46">
        <f t="shared" si="18"/>
        <v>0</v>
      </c>
      <c r="J56" s="47">
        <f t="shared" si="18"/>
        <v>0</v>
      </c>
      <c r="K56" s="46">
        <f t="shared" si="18"/>
        <v>0</v>
      </c>
      <c r="L56" s="47">
        <f t="shared" si="18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33</v>
      </c>
      <c r="B59" s="29" t="s">
        <v>0</v>
      </c>
      <c r="C59" s="59">
        <v>639337.36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43</v>
      </c>
      <c r="B60" s="20" t="s">
        <v>19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32</v>
      </c>
      <c r="C61" s="46">
        <f>+C59+C60</f>
        <v>639337.36</v>
      </c>
      <c r="D61" s="47">
        <f>+D59+D60</f>
        <v>0</v>
      </c>
      <c r="E61" s="46">
        <f t="shared" ref="E61:L61" si="19">+E59+E60</f>
        <v>0</v>
      </c>
      <c r="F61" s="47">
        <f t="shared" si="19"/>
        <v>0</v>
      </c>
      <c r="G61" s="46">
        <f t="shared" si="19"/>
        <v>0</v>
      </c>
      <c r="H61" s="47">
        <f t="shared" si="19"/>
        <v>0</v>
      </c>
      <c r="I61" s="46">
        <f t="shared" si="19"/>
        <v>0</v>
      </c>
      <c r="J61" s="47">
        <f t="shared" si="19"/>
        <v>0</v>
      </c>
      <c r="K61" s="46">
        <f t="shared" si="19"/>
        <v>0</v>
      </c>
      <c r="L61" s="47">
        <f t="shared" si="19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D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39</v>
      </c>
      <c r="B1" s="35"/>
    </row>
    <row r="3" spans="1:4" ht="25.5">
      <c r="A3" s="63" t="s">
        <v>31</v>
      </c>
      <c r="B3" s="63" t="s">
        <v>44</v>
      </c>
      <c r="C3" s="63" t="s">
        <v>45</v>
      </c>
      <c r="D3" s="38" t="s">
        <v>38</v>
      </c>
    </row>
    <row r="4" spans="1:4">
      <c r="A4" s="36">
        <v>1203</v>
      </c>
      <c r="B4" s="36"/>
      <c r="C4" s="66">
        <v>40878</v>
      </c>
      <c r="D4" s="67" t="s">
        <v>47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Malinda Hibben</cp:lastModifiedBy>
  <cp:lastPrinted>2011-03-16T13:16:37Z</cp:lastPrinted>
  <dcterms:created xsi:type="dcterms:W3CDTF">2010-03-30T20:52:42Z</dcterms:created>
  <dcterms:modified xsi:type="dcterms:W3CDTF">2018-05-31T17:40:25Z</dcterms:modified>
</cp:coreProperties>
</file>