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75" windowWidth="14295" windowHeight="11640" tabRatio="689" activeTab="1"/>
  </bookViews>
  <sheets>
    <sheet name="Cover Page" sheetId="8" r:id="rId1"/>
    <sheet name="Attach GG Proj #1- Year 1" sheetId="9" r:id="rId2"/>
    <sheet name="Forward Rate TO Support Data" sheetId="3" r:id="rId3"/>
    <sheet name="Project Descriptions" sheetId="5" r:id="rId4"/>
    <sheet name="2013 True Up" sheetId="6" r:id="rId5"/>
  </sheets>
  <externalReferences>
    <externalReference r:id="rId6"/>
    <externalReference r:id="rId7"/>
  </externalReferences>
  <definedNames>
    <definedName name="CH_COS" localSheetId="1">#REF!</definedName>
    <definedName name="CH_COS" localSheetId="0">#REF!</definedName>
    <definedName name="CH_COS">#REF!</definedName>
    <definedName name="NSP_COS" localSheetId="1">#REF!</definedName>
    <definedName name="NSP_COS" localSheetId="0">#REF!</definedName>
    <definedName name="NSP_COS">#REF!</definedName>
    <definedName name="_xlnm.Print_Area" localSheetId="1">'Attach GG Proj #1- Year 1'!$A$1:$N$108</definedName>
    <definedName name="_xlnm.Print_Area" localSheetId="0">'Cover Page'!$A$1:$I$35</definedName>
    <definedName name="_xlnm.Print_Area" localSheetId="2">'Forward Rate TO Support Data'!$A$1:$L$62</definedName>
    <definedName name="Print1" localSheetId="1">#REF!</definedName>
    <definedName name="Print1" localSheetId="0">#REF!</definedName>
    <definedName name="Print1">#REF!</definedName>
    <definedName name="Print3" localSheetId="1">#REF!</definedName>
    <definedName name="Print3" localSheetId="0">#REF!</definedName>
    <definedName name="Print3">#REF!</definedName>
    <definedName name="Print4" localSheetId="1">#REF!</definedName>
    <definedName name="Print4" localSheetId="0">#REF!</definedName>
    <definedName name="Print4">#REF!</definedName>
    <definedName name="Print5" localSheetId="0">#REF!</definedName>
    <definedName name="Print5">#REF!</definedName>
    <definedName name="ProjIDList" localSheetId="0">#REF!</definedName>
    <definedName name="ProjIDList">#REF!</definedName>
    <definedName name="PSCo_COS" localSheetId="0">#REF!</definedName>
    <definedName name="PSCo_COS">#REF!</definedName>
    <definedName name="q_MTEP06_App_AB_Facility" localSheetId="0">#REF!</definedName>
    <definedName name="q_MTEP06_App_AB_Facility">#REF!</definedName>
    <definedName name="q_MTEP06_App_AB_Projects" localSheetId="0">#REF!</definedName>
    <definedName name="q_MTEP06_App_AB_Projects">#REF!</definedName>
    <definedName name="Reconciliation">'[1]Reg Com &amp; NonSafety Ad Exp (8)'!#REF!</definedName>
    <definedName name="revreq" localSheetId="1">#REF!</definedName>
    <definedName name="revreq" localSheetId="0">#REF!</definedName>
    <definedName name="revreq">#REF!</definedName>
    <definedName name="SPS_COS" localSheetId="0">#REF!</definedName>
    <definedName name="SPS_COS">#REF!</definedName>
    <definedName name="Xcel" localSheetId="0">'[2]Data Entry and Forecaster'!#REF!</definedName>
    <definedName name="Xcel">'[2]Data Entry and Forecaster'!#REF!</definedName>
    <definedName name="Xcel_COS" localSheetId="1">#REF!</definedName>
    <definedName name="Xcel_COS" localSheetId="0">#REF!</definedName>
    <definedName name="Xcel_COS">#REF!</definedName>
  </definedNames>
  <calcPr calcId="145621" iterate="1"/>
</workbook>
</file>

<file path=xl/calcChain.xml><?xml version="1.0" encoding="utf-8"?>
<calcChain xmlns="http://schemas.openxmlformats.org/spreadsheetml/2006/main">
  <c r="M93" i="9" l="1"/>
  <c r="G65" i="9"/>
  <c r="G63" i="9"/>
  <c r="N62" i="9"/>
  <c r="G62" i="9"/>
  <c r="C62" i="9"/>
  <c r="N61" i="9"/>
  <c r="G31" i="9"/>
  <c r="L31" i="9" s="1"/>
  <c r="G27" i="9"/>
  <c r="L27" i="9" s="1"/>
  <c r="G26" i="9"/>
  <c r="G23" i="9"/>
  <c r="L23" i="9" s="1"/>
  <c r="G41" i="9"/>
  <c r="L41" i="9" s="1"/>
  <c r="L33" i="9" l="1"/>
  <c r="G37" i="9"/>
  <c r="L37" i="9" s="1"/>
  <c r="L43" i="9" s="1"/>
  <c r="G21" i="6"/>
  <c r="F19" i="6"/>
  <c r="C19" i="6"/>
  <c r="D18" i="6"/>
  <c r="E18" i="6" s="1"/>
  <c r="G18" i="6" s="1"/>
  <c r="D17" i="6"/>
  <c r="E17" i="6" s="1"/>
  <c r="G17" i="6" s="1"/>
  <c r="E16" i="6"/>
  <c r="G16" i="6" s="1"/>
  <c r="D16" i="6"/>
  <c r="D15" i="6"/>
  <c r="E15" i="6" s="1"/>
  <c r="G15" i="6" s="1"/>
  <c r="D14" i="6"/>
  <c r="E14" i="6" s="1"/>
  <c r="G14" i="6" s="1"/>
  <c r="D13" i="6"/>
  <c r="E13" i="6" s="1"/>
  <c r="G13" i="6" s="1"/>
  <c r="I75" i="9" l="1"/>
  <c r="J75" i="9" s="1"/>
  <c r="I73" i="9"/>
  <c r="J73" i="9" s="1"/>
  <c r="I74" i="9"/>
  <c r="J74" i="9" s="1"/>
  <c r="F74" i="9"/>
  <c r="G74" i="9" s="1"/>
  <c r="L74" i="9" s="1"/>
  <c r="N74" i="9" s="1"/>
  <c r="F75" i="9"/>
  <c r="G75" i="9" s="1"/>
  <c r="L75" i="9" s="1"/>
  <c r="N75" i="9" s="1"/>
  <c r="F73" i="9"/>
  <c r="G73" i="9" s="1"/>
  <c r="G19" i="6"/>
  <c r="L61" i="3"/>
  <c r="K61" i="3"/>
  <c r="J61" i="3"/>
  <c r="I61" i="3"/>
  <c r="H61" i="3"/>
  <c r="G61" i="3"/>
  <c r="F61" i="3"/>
  <c r="E61" i="3"/>
  <c r="D61" i="3"/>
  <c r="C61" i="3"/>
  <c r="H46" i="3"/>
  <c r="L55" i="3"/>
  <c r="K55" i="3"/>
  <c r="J55" i="3"/>
  <c r="I55" i="3"/>
  <c r="H55" i="3"/>
  <c r="G55" i="3"/>
  <c r="F55" i="3"/>
  <c r="E55" i="3"/>
  <c r="L54" i="3"/>
  <c r="K54" i="3"/>
  <c r="J54" i="3"/>
  <c r="I54" i="3"/>
  <c r="H54" i="3"/>
  <c r="G54" i="3"/>
  <c r="F54" i="3"/>
  <c r="E54" i="3"/>
  <c r="L53" i="3"/>
  <c r="K53" i="3"/>
  <c r="J53" i="3"/>
  <c r="I53" i="3"/>
  <c r="H53" i="3"/>
  <c r="G53" i="3"/>
  <c r="F53" i="3"/>
  <c r="E53" i="3"/>
  <c r="L52" i="3"/>
  <c r="K52" i="3"/>
  <c r="J52" i="3"/>
  <c r="I52" i="3"/>
  <c r="H52" i="3"/>
  <c r="G52" i="3"/>
  <c r="F52" i="3"/>
  <c r="E52" i="3"/>
  <c r="L51" i="3"/>
  <c r="K51" i="3"/>
  <c r="J51" i="3"/>
  <c r="I51" i="3"/>
  <c r="H51" i="3"/>
  <c r="G51" i="3"/>
  <c r="F51" i="3"/>
  <c r="E51" i="3"/>
  <c r="L50" i="3"/>
  <c r="K50" i="3"/>
  <c r="J50" i="3"/>
  <c r="I50" i="3"/>
  <c r="H50" i="3"/>
  <c r="G50" i="3"/>
  <c r="F50" i="3"/>
  <c r="E50" i="3"/>
  <c r="L49" i="3"/>
  <c r="K49" i="3"/>
  <c r="J49" i="3"/>
  <c r="I49" i="3"/>
  <c r="H49" i="3"/>
  <c r="G49" i="3"/>
  <c r="F49" i="3"/>
  <c r="E49" i="3"/>
  <c r="L48" i="3"/>
  <c r="K48" i="3"/>
  <c r="J48" i="3"/>
  <c r="I48" i="3"/>
  <c r="H48" i="3"/>
  <c r="G48" i="3"/>
  <c r="F48" i="3"/>
  <c r="E48" i="3"/>
  <c r="L47" i="3"/>
  <c r="K47" i="3"/>
  <c r="J47" i="3"/>
  <c r="I47" i="3"/>
  <c r="H47" i="3"/>
  <c r="G47" i="3"/>
  <c r="F47" i="3"/>
  <c r="E47" i="3"/>
  <c r="L46" i="3"/>
  <c r="K46" i="3"/>
  <c r="J46" i="3"/>
  <c r="I46" i="3"/>
  <c r="G46" i="3"/>
  <c r="F46" i="3"/>
  <c r="E46" i="3"/>
  <c r="L45" i="3"/>
  <c r="K45" i="3"/>
  <c r="J45" i="3"/>
  <c r="I45" i="3"/>
  <c r="H45" i="3"/>
  <c r="G45" i="3"/>
  <c r="F45" i="3"/>
  <c r="E45" i="3"/>
  <c r="L44" i="3"/>
  <c r="K44" i="3"/>
  <c r="J44" i="3"/>
  <c r="J56" i="3" s="1"/>
  <c r="I44" i="3"/>
  <c r="H44" i="3"/>
  <c r="G44" i="3"/>
  <c r="F44" i="3"/>
  <c r="F56" i="3" s="1"/>
  <c r="E44" i="3"/>
  <c r="L43" i="3"/>
  <c r="L56" i="3"/>
  <c r="K43" i="3"/>
  <c r="K56" i="3" s="1"/>
  <c r="J43" i="3"/>
  <c r="I43" i="3"/>
  <c r="I56" i="3" s="1"/>
  <c r="H43" i="3"/>
  <c r="H56" i="3"/>
  <c r="G43" i="3"/>
  <c r="G56" i="3" s="1"/>
  <c r="F43" i="3"/>
  <c r="E43" i="3"/>
  <c r="E56" i="3" s="1"/>
  <c r="C53" i="3"/>
  <c r="D54" i="3"/>
  <c r="C54" i="3"/>
  <c r="D53" i="3"/>
  <c r="D52" i="3"/>
  <c r="C52" i="3"/>
  <c r="D51" i="3"/>
  <c r="C51" i="3"/>
  <c r="D50" i="3"/>
  <c r="C50" i="3"/>
  <c r="D49" i="3"/>
  <c r="C49" i="3"/>
  <c r="D48" i="3"/>
  <c r="C48" i="3"/>
  <c r="D47" i="3"/>
  <c r="C47" i="3"/>
  <c r="D46" i="3"/>
  <c r="C46" i="3"/>
  <c r="D45" i="3"/>
  <c r="C45" i="3"/>
  <c r="D44" i="3"/>
  <c r="C44" i="3"/>
  <c r="D55" i="3"/>
  <c r="C55" i="3"/>
  <c r="D43" i="3"/>
  <c r="C43" i="3"/>
  <c r="L39" i="3"/>
  <c r="K39" i="3"/>
  <c r="J39" i="3"/>
  <c r="I39" i="3"/>
  <c r="H39" i="3"/>
  <c r="G39" i="3"/>
  <c r="F39" i="3"/>
  <c r="E39" i="3"/>
  <c r="D39" i="3"/>
  <c r="C39" i="3"/>
  <c r="L23" i="3"/>
  <c r="K23" i="3"/>
  <c r="J23" i="3"/>
  <c r="I23" i="3"/>
  <c r="H23" i="3"/>
  <c r="G23" i="3"/>
  <c r="F23" i="3"/>
  <c r="E23" i="3"/>
  <c r="D23" i="3"/>
  <c r="C23" i="3"/>
  <c r="B11" i="3"/>
  <c r="B27" i="3" s="1"/>
  <c r="B10" i="3"/>
  <c r="B43" i="3" s="1"/>
  <c r="B22" i="3"/>
  <c r="B38" i="3" s="1"/>
  <c r="B55" i="3" s="1"/>
  <c r="L73" i="9" l="1"/>
  <c r="G22" i="6"/>
  <c r="D56" i="3"/>
  <c r="C56" i="3"/>
  <c r="B26" i="3"/>
  <c r="B44" i="3"/>
  <c r="L93" i="9" l="1"/>
  <c r="L95" i="9" s="1"/>
  <c r="N73" i="9"/>
  <c r="N93" i="9" s="1"/>
  <c r="H17" i="6"/>
  <c r="I17" i="6" s="1"/>
  <c r="H13" i="6"/>
  <c r="H15" i="6"/>
  <c r="I15" i="6" s="1"/>
  <c r="H14" i="6"/>
  <c r="I14" i="6" s="1"/>
  <c r="H16" i="6"/>
  <c r="I16" i="6" s="1"/>
  <c r="H18" i="6"/>
  <c r="I18" i="6" s="1"/>
  <c r="G24" i="6"/>
  <c r="H19" i="6" l="1"/>
  <c r="I13" i="6"/>
  <c r="I19" i="6" s="1"/>
</calcChain>
</file>

<file path=xl/sharedStrings.xml><?xml version="1.0" encoding="utf-8"?>
<sst xmlns="http://schemas.openxmlformats.org/spreadsheetml/2006/main" count="246" uniqueCount="191">
  <si>
    <t>Project Depreciation Expense</t>
  </si>
  <si>
    <t>February</t>
  </si>
  <si>
    <t xml:space="preserve">March </t>
  </si>
  <si>
    <t>April</t>
  </si>
  <si>
    <t>May</t>
  </si>
  <si>
    <t>June</t>
  </si>
  <si>
    <t>July</t>
  </si>
  <si>
    <t xml:space="preserve">August </t>
  </si>
  <si>
    <t>September</t>
  </si>
  <si>
    <t>October</t>
  </si>
  <si>
    <t>November</t>
  </si>
  <si>
    <t>Project 2</t>
  </si>
  <si>
    <t>Column (3)</t>
  </si>
  <si>
    <t>Column (6)</t>
  </si>
  <si>
    <t>Column (9)</t>
  </si>
  <si>
    <t>Pricing Zone</t>
  </si>
  <si>
    <t>Net Plant</t>
  </si>
  <si>
    <t>Gross Plant</t>
  </si>
  <si>
    <t>GIP</t>
  </si>
  <si>
    <t>Project 3</t>
  </si>
  <si>
    <t>Project Amortization Expense</t>
  </si>
  <si>
    <t>Project 4</t>
  </si>
  <si>
    <t>Project 5</t>
  </si>
  <si>
    <t>Project 6</t>
  </si>
  <si>
    <t>Project 7</t>
  </si>
  <si>
    <t>Project 8</t>
  </si>
  <si>
    <t>Project 9</t>
  </si>
  <si>
    <t>Project 10</t>
  </si>
  <si>
    <t xml:space="preserve">Rate Year </t>
  </si>
  <si>
    <t>Reporting Company</t>
  </si>
  <si>
    <t>13 Month Average</t>
  </si>
  <si>
    <t>XYZ</t>
  </si>
  <si>
    <t>MTEP Project ID</t>
  </si>
  <si>
    <t>Depreciation Expense Total</t>
  </si>
  <si>
    <t>Depreciation Expense</t>
  </si>
  <si>
    <t>Reliability</t>
  </si>
  <si>
    <t>Attachment GG - Supporting Data for Network Upgrade Charge Calculation - Forward Looking Rate Transmission Owner</t>
  </si>
  <si>
    <t>Allocation Type Per Attachment FF</t>
  </si>
  <si>
    <t>Accumulated</t>
  </si>
  <si>
    <t>Depreciation</t>
  </si>
  <si>
    <t>Attachment GG - Description of Facilities Included in Network Upgrade Charge</t>
  </si>
  <si>
    <t>Description of Facilities Included in Network Upgrade Charge as of Record Date</t>
  </si>
  <si>
    <t>Facility ID</t>
  </si>
  <si>
    <t>Project Record Date</t>
  </si>
  <si>
    <t>MDU</t>
  </si>
  <si>
    <t>Construct 230/115kv substation north of existing Heskett 230kv station.</t>
  </si>
  <si>
    <t>Montana-Dakota Utilities Co.</t>
  </si>
  <si>
    <t>2013 Attachment GG True-Up Adjustment</t>
  </si>
  <si>
    <t>For the Year Ended December 31, 2013</t>
  </si>
  <si>
    <t>(A)</t>
  </si>
  <si>
    <t>(B)</t>
  </si>
  <si>
    <t>(C)</t>
  </si>
  <si>
    <t>(D)</t>
  </si>
  <si>
    <t>(E)</t>
  </si>
  <si>
    <t>(F)</t>
  </si>
  <si>
    <t>(G)</t>
  </si>
  <si>
    <t>(H)</t>
  </si>
  <si>
    <t>Actual 2013</t>
  </si>
  <si>
    <t>Projected</t>
  </si>
  <si>
    <t>Proportion</t>
  </si>
  <si>
    <t>Actual</t>
  </si>
  <si>
    <t>True-Up</t>
  </si>
  <si>
    <t>Revenue</t>
  </si>
  <si>
    <t xml:space="preserve">of Revenues </t>
  </si>
  <si>
    <t xml:space="preserve">Interest Allocated </t>
  </si>
  <si>
    <t>Including</t>
  </si>
  <si>
    <t>Line No.</t>
  </si>
  <si>
    <t>Project</t>
  </si>
  <si>
    <t>Requirement</t>
  </si>
  <si>
    <t>% of Total</t>
  </si>
  <si>
    <t>Distributed</t>
  </si>
  <si>
    <t>to Projects</t>
  </si>
  <si>
    <t>Interest</t>
  </si>
  <si>
    <t>MTEP Project ID 1355</t>
  </si>
  <si>
    <t>Annual Interest Rate (Jan. '13 - Dec '14)</t>
  </si>
  <si>
    <t>1/</t>
  </si>
  <si>
    <t xml:space="preserve">Interest for 24 Months (Jan'13 - Dec '14)  </t>
  </si>
  <si>
    <t xml:space="preserve">Net Over Recovery,  including interest </t>
  </si>
  <si>
    <t>1</t>
  </si>
  <si>
    <t>Average monthly FERC Interest Rate on Refunds (Jan 13 - Aug 14) x 12 months = .0027*12</t>
  </si>
  <si>
    <r>
      <t xml:space="preserve">Attachment GG - </t>
    </r>
    <r>
      <rPr>
        <sz val="10"/>
        <rFont val="Arial"/>
      </rPr>
      <t>Generic Company</t>
    </r>
  </si>
  <si>
    <t>Formula Rate calculation</t>
  </si>
  <si>
    <t xml:space="preserve">     Rate Formula Template</t>
  </si>
  <si>
    <t>For  the 12 months ended 12/31/15</t>
  </si>
  <si>
    <t xml:space="preserve"> </t>
  </si>
  <si>
    <t xml:space="preserve"> Utilizing Attachment O Data</t>
  </si>
  <si>
    <t>Page 1 of 2</t>
  </si>
  <si>
    <t>To be completed in conjunction with Attachment O.</t>
  </si>
  <si>
    <t>(1)</t>
  </si>
  <si>
    <t>(2)</t>
  </si>
  <si>
    <t>(3)</t>
  </si>
  <si>
    <t>(4)</t>
  </si>
  <si>
    <t>Attachment O</t>
  </si>
  <si>
    <t>Line</t>
  </si>
  <si>
    <t>Page, Line, Col.</t>
  </si>
  <si>
    <t>Transmission</t>
  </si>
  <si>
    <t>Allocator</t>
  </si>
  <si>
    <t>No.</t>
  </si>
  <si>
    <t>Gross Transmission Plant - Total</t>
  </si>
  <si>
    <t>Attach O, p 2, line 2 col 5 (Note A)</t>
  </si>
  <si>
    <t>Net Transmission Plant - Total</t>
  </si>
  <si>
    <t>Attach O, p 2, line 14 and 23b col 5 (Note B)</t>
  </si>
  <si>
    <t>O&amp;M EXPENSE</t>
  </si>
  <si>
    <t>Total O&amp;M Allocated to Transmission</t>
  </si>
  <si>
    <t>Attach O, p 3, line 8 col 5</t>
  </si>
  <si>
    <t>Annual Allocation Factor for O&amp;M</t>
  </si>
  <si>
    <t>(line 3 divided by line 1 col 3)</t>
  </si>
  <si>
    <t>GENERAL AND COMMON (G&amp;C) DEPRECIATION EXPENSE</t>
  </si>
  <si>
    <t>5</t>
  </si>
  <si>
    <t>Total G&amp;C Depreciation Expense</t>
  </si>
  <si>
    <t>Attach O, p 3, lines 10 &amp; 11, col 5 (Note H)</t>
  </si>
  <si>
    <t>6</t>
  </si>
  <si>
    <t>Annual Allocation Factor for G&amp;C Depreciation Expense</t>
  </si>
  <si>
    <t>(line 5 divided by line 1 col 3)</t>
  </si>
  <si>
    <t>TAXES OTHER THAN INCOME TAXES</t>
  </si>
  <si>
    <t>7</t>
  </si>
  <si>
    <t>Total Other Taxes</t>
  </si>
  <si>
    <t>Attach O, p 3, line 20 col 5</t>
  </si>
  <si>
    <t>8</t>
  </si>
  <si>
    <t>Annual Allocation Factor for Other Taxes</t>
  </si>
  <si>
    <t>(line 7 divided by line 1 col 3)</t>
  </si>
  <si>
    <t>9</t>
  </si>
  <si>
    <t>Annual Allocation Factor for Expense</t>
  </si>
  <si>
    <t>Sum of line 4, 6, and 8</t>
  </si>
  <si>
    <t>INCOME TAXES</t>
  </si>
  <si>
    <t>10</t>
  </si>
  <si>
    <t>Total Income Taxes</t>
  </si>
  <si>
    <t>Attach O, p 3, line 27 col 5</t>
  </si>
  <si>
    <t>11</t>
  </si>
  <si>
    <t>Annual Allocation Factor for Income Taxes</t>
  </si>
  <si>
    <t>(line 10 divided by line 2 col 3)</t>
  </si>
  <si>
    <t xml:space="preserve">RETURN </t>
  </si>
  <si>
    <t>12</t>
  </si>
  <si>
    <t>Return on Rate Base</t>
  </si>
  <si>
    <t>Attach O, p 3, line 28 col 5</t>
  </si>
  <si>
    <t>13</t>
  </si>
  <si>
    <t>Annual Allocation Factor for Return on Rate Base</t>
  </si>
  <si>
    <t>(line 12 divided by line 2 col 3)</t>
  </si>
  <si>
    <t>14</t>
  </si>
  <si>
    <t>Annual Allocation Factor for Return</t>
  </si>
  <si>
    <t>Sum of line 11 and 13</t>
  </si>
  <si>
    <t>Page 2 of 2</t>
  </si>
  <si>
    <t xml:space="preserve">                           Network Upgrade Charge Calculation By Project</t>
  </si>
  <si>
    <t>Project Name</t>
  </si>
  <si>
    <t>MTEP Project Number</t>
  </si>
  <si>
    <t xml:space="preserve">Project Gross Plant </t>
  </si>
  <si>
    <t>Annual Expense Charge</t>
  </si>
  <si>
    <t xml:space="preserve">Project Net Plant </t>
  </si>
  <si>
    <t>Annual Return Charge</t>
  </si>
  <si>
    <t>Annual Revenue Requirement</t>
  </si>
  <si>
    <t>True-Up Adjustment</t>
  </si>
  <si>
    <t>Network Upgrade Charge</t>
  </si>
  <si>
    <t>(Note C)</t>
  </si>
  <si>
    <t>(Page 1 line 9)</t>
  </si>
  <si>
    <t>(Col. 3 * Col. 4)</t>
  </si>
  <si>
    <t>(Note D)</t>
  </si>
  <si>
    <t>(Page 1 line 14)</t>
  </si>
  <si>
    <t>(Col. 6 * Col. 7)</t>
  </si>
  <si>
    <t>(Note E)</t>
  </si>
  <si>
    <t>(Sum Col. 5, 8 &amp; 9)</t>
  </si>
  <si>
    <t>(Note F)</t>
  </si>
  <si>
    <t>Sum Col. 10 &amp; 11
(Note G)</t>
  </si>
  <si>
    <t>1a</t>
  </si>
  <si>
    <t>Heskett - 230/115 kv Switchyard and 115 kv Capacitor</t>
  </si>
  <si>
    <t>1b</t>
  </si>
  <si>
    <t>P2</t>
  </si>
  <si>
    <t>1c</t>
  </si>
  <si>
    <t>P3</t>
  </si>
  <si>
    <t>2</t>
  </si>
  <si>
    <t>Annual Totals</t>
  </si>
  <si>
    <t>Rev. Req. Adj For Attachment O</t>
  </si>
  <si>
    <t>Note</t>
  </si>
  <si>
    <t>Letter</t>
  </si>
  <si>
    <t>A</t>
  </si>
  <si>
    <r>
      <t>Gross Transmission Plant is that identified on page 2 line 2 of Attachment O and includes any sub lines 2a or 2b etc. and is inclusive of any CWIP included in rate base when authorized by FERC order</t>
    </r>
    <r>
      <rPr>
        <sz val="10"/>
        <rFont val="Arial"/>
      </rPr>
      <t xml:space="preserve"> less any prefunded AFUDC, if applicable.</t>
    </r>
  </si>
  <si>
    <t>B</t>
  </si>
  <si>
    <r>
      <t xml:space="preserve">Net Transmission Plant is that identified on page 2 line 14 of Attachment O and includes any sub lines 14a or 14b etc. and is inclusive of any CWIP included in rate base when authorized by FERC order </t>
    </r>
    <r>
      <rPr>
        <sz val="10"/>
        <rFont val="Arial"/>
      </rPr>
      <t>less any prefunded AFUDC, if applicable.</t>
    </r>
  </si>
  <si>
    <t>C</t>
  </si>
  <si>
    <t>Project Gross Plant is the total capital investment for the project calculated in the same method as the gross plant value in line 1 and includes CWIP in rate base less any prefunded AFUDC, if applicable.  This value includes subsequent capital investments required to maintain the facilities to their original capabilities.</t>
  </si>
  <si>
    <t>D</t>
  </si>
  <si>
    <t>Project Net Plant is the Project Gross Plant Identified in Column 3 less the associated Accumulated Depreciation.</t>
  </si>
  <si>
    <t>E</t>
  </si>
  <si>
    <t>Project Depreciation Expense is the actual value booked for the project and included in the Depreciation Expense in Attachment O page 3 line 12.</t>
  </si>
  <si>
    <t>F</t>
  </si>
  <si>
    <t>True-Up Adjustment is included pursuant to a FERC approved methodology, if applicable.</t>
  </si>
  <si>
    <t>G</t>
  </si>
  <si>
    <r>
      <t>The Network Upgrade Charge is the value to be used in Schedule</t>
    </r>
    <r>
      <rPr>
        <sz val="10"/>
        <rFont val="Arial"/>
      </rPr>
      <t>s 26, 37 and 38.</t>
    </r>
  </si>
  <si>
    <t>H</t>
  </si>
  <si>
    <t>The Total General and Common Depreciation Expense excludes any depreciation expense directly associated with a project and thereby included in page 2 column 9.</t>
  </si>
  <si>
    <t>Projected 2015</t>
  </si>
  <si>
    <t>Attachment GG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</si>
</sst>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5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\¢_m;[Red]_(* \-#,##0.0\¢_m;[Green]_(* 0.0\¢_m;_(@_)_%"/>
    <numFmt numFmtId="165" formatCode="_(* #,##0.00\¢_m;[Red]_(* \-#,##0.00\¢_m;[Green]_(* 0.00\¢_m;_(@_)_%"/>
    <numFmt numFmtId="166" formatCode="_(* #,##0.000\¢_m;[Red]_(* \-#,##0.000\¢_m;[Green]_(* 0.000\¢_m;_(@_)_%"/>
    <numFmt numFmtId="167" formatCode="_(_(\£* #,##0_)_%;[Red]_(\(\£* #,##0\)_%;[Green]_(_(\£* #,##0_)_%;_(@_)_%"/>
    <numFmt numFmtId="168" formatCode="_(_(\£* #,##0.0_)_%;[Red]_(\(\£* #,##0.0\)_%;[Green]_(_(\£* #,##0.0_)_%;_(@_)_%"/>
    <numFmt numFmtId="169" formatCode="_(_(\£* #,##0.00_)_%;[Red]_(\(\£* #,##0.00\)_%;[Green]_(_(\£* #,##0.00_)_%;_(@_)_%"/>
    <numFmt numFmtId="170" formatCode="0.0%_);\(0.0%\)"/>
    <numFmt numFmtId="171" formatCode="\•\ \ @"/>
    <numFmt numFmtId="172" formatCode="_(_(\•_ #0_)_%;[Red]_(_(\•_ \-#0\)_%;[Green]_(_(\•_ #0_)_%;_(_(\•_ @_)_%"/>
    <numFmt numFmtId="173" formatCode="_(_(_•_ \•_ #0_)_%;[Red]_(_(_•_ \•_ \-#0\)_%;[Green]_(_(_•_ \•_ #0_)_%;_(_(_•_ \•_ @_)_%"/>
    <numFmt numFmtId="174" formatCode="_(_(_•_ _•_ \•_ #0_)_%;[Red]_(_(_•_ _•_ \•_ \-#0\)_%;[Green]_(_(_•_ _•_ \•_ #0_)_%;_(_(_•_ \•_ @_)_%"/>
    <numFmt numFmtId="175" formatCode="#,##0,_);\(#,##0,\)"/>
    <numFmt numFmtId="176" formatCode="&quot;$&quot;#,##0.00"/>
    <numFmt numFmtId="177" formatCode="#,##0.0_);\(#,##0.0\)"/>
    <numFmt numFmtId="178" formatCode="0.0,_);\(0.0,\)"/>
    <numFmt numFmtId="179" formatCode="0.00,_);\(0.00,\)"/>
    <numFmt numFmtId="180" formatCode="#,##0.000_);\(#,##0.000\)"/>
    <numFmt numFmtId="181" formatCode="_(_(_$* #,##0.0_)_%;[Red]_(\(_$* #,##0.0\)_%;[Green]_(_(_$* #,##0.0_)_%;_(@_)_%"/>
    <numFmt numFmtId="182" formatCode="_(_(_$* #,##0.00_)_%;[Red]_(\(_$* #,##0.00\)_%;[Green]_(_(_$* #,##0.00_)_%;_(@_)_%"/>
    <numFmt numFmtId="183" formatCode="_(_(_$* #,##0.000_)_%;[Red]_(\(_$* #,##0.000\)_%;[Green]_(_(_$* #,##0.000_)_%;_(@_)_%"/>
    <numFmt numFmtId="184" formatCode="_._.* #,##0.0_)_%;_._.* \(#,##0.0\)_%;_._.* \ ?_)_%"/>
    <numFmt numFmtId="185" formatCode="_._.* #,##0.00_)_%;_._.* \(#,##0.00\)_%;_._.* \ ?_)_%"/>
    <numFmt numFmtId="186" formatCode="_._.* #,##0.000_)_%;_._.* \(#,##0.000\)_%;_._.* \ ?_)_%"/>
    <numFmt numFmtId="187" formatCode="_._.* #,##0.0000_)_%;_._.* \(#,##0.0000\)_%;_._.* \ ?_)_%"/>
    <numFmt numFmtId="188" formatCode="_(_(&quot;$&quot;* #,##0.0_)_%;[Red]_(\(&quot;$&quot;* #,##0.0\)_%;[Green]_(_(&quot;$&quot;* #,##0.0_)_%;_(@_)_%"/>
    <numFmt numFmtId="189" formatCode="_(_(&quot;$&quot;* #,##0.00_)_%;[Red]_(\(&quot;$&quot;* #,##0.00\)_%;[Green]_(_(&quot;$&quot;* #,##0.00_)_%;_(@_)_%"/>
    <numFmt numFmtId="190" formatCode="_(_(&quot;$&quot;* #,##0.000_)_%;[Red]_(\(&quot;$&quot;* #,##0.000\)_%;[Green]_(_(&quot;$&quot;* #,##0.000_)_%;_(@_)_%"/>
    <numFmt numFmtId="191" formatCode="_._.&quot;$&quot;* #,##0.0_)_%;_._.&quot;$&quot;* \(#,##0.0\)_%;_._.&quot;$&quot;* \ ?_)_%"/>
    <numFmt numFmtId="192" formatCode="_._.&quot;$&quot;* #,##0.00_)_%;_._.&quot;$&quot;* \(#,##0.00\)_%;_._.&quot;$&quot;* \ ?_)_%"/>
    <numFmt numFmtId="193" formatCode="_._.&quot;$&quot;* #,##0.000_)_%;_._.&quot;$&quot;* \(#,##0.000\)_%;_._.&quot;$&quot;* \ ?_)_%"/>
    <numFmt numFmtId="194" formatCode="_._.&quot;$&quot;* #,##0.0000_)_%;_._.&quot;$&quot;* \(#,##0.0000\)_%;_._.&quot;$&quot;* \ ?_)_%"/>
    <numFmt numFmtId="195" formatCode="&quot;$&quot;#,##0,_);\(&quot;$&quot;#,##0,\)"/>
    <numFmt numFmtId="196" formatCode="&quot;$&quot;#,##0.0_);\(&quot;$&quot;#,##0.0\)"/>
    <numFmt numFmtId="197" formatCode="&quot;$&quot;0.0,_);\(&quot;$&quot;0.0,\)"/>
    <numFmt numFmtId="198" formatCode="&quot;$&quot;0.00,_);\(&quot;$&quot;0.00,\)"/>
    <numFmt numFmtId="199" formatCode="&quot;$&quot;#,##0.000_);\(&quot;$&quot;#,##0.000\)"/>
    <numFmt numFmtId="200" formatCode="_(* dd\-mmm\-yy_)_%"/>
    <numFmt numFmtId="201" formatCode="_(* dd\ mmmm\ yyyy_)_%"/>
    <numFmt numFmtId="202" formatCode="_(* mmmm\ dd\,\ yyyy_)_%"/>
    <numFmt numFmtId="203" formatCode="_(* dd\.mm\.yyyy_)_%"/>
    <numFmt numFmtId="204" formatCode="_(* mm/dd/yyyy_)_%"/>
    <numFmt numFmtId="205" formatCode="m/d/yy;@"/>
    <numFmt numFmtId="206" formatCode="#,##0.0\x_);\(#,##0.0\x\)"/>
    <numFmt numFmtId="207" formatCode="#,##0.00\x_);\(#,##0.00\x\)"/>
    <numFmt numFmtId="208" formatCode="[$€-2]\ #,##0_);\([$€-2]\ #,##0\)"/>
    <numFmt numFmtId="209" formatCode="[$€-2]\ #,##0.0_);\([$€-2]\ #,##0.0\)"/>
    <numFmt numFmtId="210" formatCode="_([$€-2]* #,##0.00_);_([$€-2]* \(#,##0.00\);_([$€-2]* &quot;-&quot;??_)"/>
    <numFmt numFmtId="211" formatCode="General_)_%"/>
    <numFmt numFmtId="212" formatCode="_(_(#0_)_%;[Red]_(_(\-#0\)_%;[Green]_(_(#0_)_%;_(_(@_)_%"/>
    <numFmt numFmtId="213" formatCode="_(_(_•_ #0_)_%;[Red]_(_(_•_ \-#0\)_%;[Green]_(_(_•_ #0_)_%;_(_(_•_ @_)_%"/>
    <numFmt numFmtId="214" formatCode="_(_(_•_ _•_ #0_)_%;[Red]_(_(_•_ _•_ \-#0\)_%;[Green]_(_(_•_ _•_ #0_)_%;_(_(_•_ _•_ @_)_%"/>
    <numFmt numFmtId="215" formatCode="_(_(_•_ _•_ _•_ #0_)_%;[Red]_(_(_•_ _•_ _•_ \-#0\)_%;[Green]_(_(_•_ _•_ _•_ #0_)_%;_(_(_•_ _•_ _•_ @_)_%"/>
    <numFmt numFmtId="216" formatCode="0.0%"/>
    <numFmt numFmtId="217" formatCode="#,##0\x;\(#,##0\x\)"/>
    <numFmt numFmtId="218" formatCode="0.0\x;\(0.0\x\)"/>
    <numFmt numFmtId="219" formatCode="#,##0.00\x;\(#,##0.00\x\)"/>
    <numFmt numFmtId="220" formatCode="#,##0.000\x;\(#,##0.000\x\)"/>
    <numFmt numFmtId="221" formatCode="0.0_);\(0.0\)"/>
    <numFmt numFmtId="222" formatCode="0%;\(0%\)"/>
    <numFmt numFmtId="223" formatCode="0.00\ \x_);\(0.00\ \x\)"/>
    <numFmt numFmtId="224" formatCode="_(* #,##0_);_(* \(#,##0\);_(* &quot;-&quot;????_);_(@_)"/>
    <numFmt numFmtId="225" formatCode="0__"/>
    <numFmt numFmtId="226" formatCode="h:mmAM/PM"/>
    <numFmt numFmtId="227" formatCode="&quot;$&quot;#,##0"/>
    <numFmt numFmtId="228" formatCode="0&quot; E&quot;"/>
    <numFmt numFmtId="229" formatCode="yyyy"/>
    <numFmt numFmtId="230" formatCode="&quot;$&quot;#,##0.0"/>
    <numFmt numFmtId="231" formatCode="0.0000"/>
    <numFmt numFmtId="232" formatCode="0.0%;\(0.0%\)"/>
    <numFmt numFmtId="233" formatCode="0.00%_);\(0.00%\)"/>
    <numFmt numFmtId="234" formatCode="0.000%_);\(0.000%\)"/>
    <numFmt numFmtId="235" formatCode="_(0_)%;\(0\)%;\ \ ?_)%"/>
    <numFmt numFmtId="236" formatCode="_._._(* 0_)%;_._.* \(0\)%;_._._(* \ ?_)%"/>
    <numFmt numFmtId="237" formatCode="0%_);\(0%\)"/>
    <numFmt numFmtId="238" formatCode="_(* #,##0_)_%;[Red]_(* \(#,##0\)_%;[Green]_(* 0_)_%;_(@_)_%"/>
    <numFmt numFmtId="239" formatCode="_(* #,##0.0%_);[Red]_(* \-#,##0.0%_);[Green]_(* 0.0%_);_(@_)_%"/>
    <numFmt numFmtId="240" formatCode="_(* #,##0.00%_);[Red]_(* \-#,##0.00%_);[Green]_(* 0.00%_);_(@_)_%"/>
    <numFmt numFmtId="241" formatCode="_(* #,##0.000%_);[Red]_(* \-#,##0.000%_);[Green]_(* 0.000%_);_(@_)_%"/>
    <numFmt numFmtId="242" formatCode="_(0.0_)%;\(0.0\)%;\ \ ?_)%"/>
    <numFmt numFmtId="243" formatCode="_._._(* 0.0_)%;_._.* \(0.0\)%;_._._(* \ ?_)%"/>
    <numFmt numFmtId="244" formatCode="_(0.00_)%;\(0.00\)%;\ \ ?_)%"/>
    <numFmt numFmtId="245" formatCode="_._._(* 0.00_)%;_._.* \(0.00\)%;_._._(* \ ?_)%"/>
    <numFmt numFmtId="246" formatCode="_(0.000_)%;\(0.000\)%;\ \ ?_)%"/>
    <numFmt numFmtId="247" formatCode="_._._(* 0.000_)%;_._.* \(0.000\)%;_._._(* \ ?_)%"/>
    <numFmt numFmtId="248" formatCode="_(0.0000_)%;\(0.0000\)%;\ \ ?_)%"/>
    <numFmt numFmtId="249" formatCode="_._._(* 0.0000_)%;_._.* \(0.0000\)%;_._._(* \ ?_)%"/>
    <numFmt numFmtId="250" formatCode="mmmm\ dd\,\ yy"/>
    <numFmt numFmtId="251" formatCode="0.0\x"/>
    <numFmt numFmtId="252" formatCode="_(* #,##0_);_(* \(#,##0\);_(* \ ?_)"/>
    <numFmt numFmtId="253" formatCode="_(* #,##0.0_);_(* \(#,##0.0\);_(* \ ?_)"/>
    <numFmt numFmtId="254" formatCode="_(* #,##0.00_);_(* \(#,##0.00\);_(* \ ?_)"/>
    <numFmt numFmtId="255" formatCode="_(* #,##0.000_);_(* \(#,##0.000\);_(* \ ?_)"/>
    <numFmt numFmtId="256" formatCode="_(&quot;$&quot;* #,##0_);_(&quot;$&quot;* \(#,##0\);_(&quot;$&quot;* \ ?_)"/>
    <numFmt numFmtId="257" formatCode="_(&quot;$&quot;* #,##0.0_);_(&quot;$&quot;* \(#,##0.0\);_(&quot;$&quot;* \ ?_)"/>
    <numFmt numFmtId="258" formatCode="_(&quot;$&quot;* #,##0.00_);_(&quot;$&quot;* \(#,##0.00\);_(&quot;$&quot;* \ ?_)"/>
    <numFmt numFmtId="259" formatCode="_(&quot;$&quot;* #,##0.000_);_(&quot;$&quot;* \(#,##0.000\);_(&quot;$&quot;* \ ?_)"/>
    <numFmt numFmtId="260" formatCode="0000&quot;A&quot;"/>
    <numFmt numFmtId="261" formatCode="0&quot;E&quot;"/>
    <numFmt numFmtId="262" formatCode="0000&quot;E&quot;"/>
    <numFmt numFmtId="263" formatCode="0_);[Red]\(0\)"/>
    <numFmt numFmtId="264" formatCode="_(&quot;$&quot;* #,##0_);_(&quot;$&quot;* \(#,##0\);_(&quot;$&quot;* &quot;-&quot;??_);_(@_)"/>
    <numFmt numFmtId="265" formatCode="_(* #,##0_);_(* \(#,##0\);_(* &quot;-&quot;??_);_(@_)"/>
    <numFmt numFmtId="266" formatCode="#,##0;\-#,##0;&quot;-&quot;"/>
    <numFmt numFmtId="267" formatCode="[$-409]mmmm\ d\,\ yyyy;@"/>
    <numFmt numFmtId="268" formatCode="#,##0.00&quot;£&quot;_);\(#,##0.00&quot;£&quot;\)"/>
    <numFmt numFmtId="269" formatCode="mm/dd/yy"/>
    <numFmt numFmtId="270" formatCode="#,##0.00000"/>
    <numFmt numFmtId="271" formatCode="0.000%"/>
    <numFmt numFmtId="272" formatCode="0_);\(0\)"/>
  </numFmts>
  <fonts count="162">
    <font>
      <sz val="10"/>
      <name val="Arial"/>
    </font>
    <font>
      <sz val="10"/>
      <color theme="1"/>
      <name val="Arial"/>
      <family val="2"/>
    </font>
    <font>
      <sz val="10"/>
      <name val="Arial"/>
      <family val="2"/>
    </font>
    <font>
      <sz val="10"/>
      <color indexed="8"/>
      <name val="MS Sans Serif"/>
      <family val="2"/>
    </font>
    <font>
      <sz val="10"/>
      <name val="Arial"/>
      <family val="2"/>
    </font>
    <font>
      <sz val="10"/>
      <name val="C Helvetica Condensed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9"/>
      <name val="Arial"/>
      <family val="2"/>
    </font>
    <font>
      <sz val="10"/>
      <color indexed="12"/>
      <name val="Arial"/>
      <family val="2"/>
    </font>
    <font>
      <sz val="12"/>
      <name val="Times New Roman"/>
      <family val="1"/>
    </font>
    <font>
      <sz val="10"/>
      <color indexed="12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24"/>
      <name val="Arial Narrow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9"/>
      <color indexed="18"/>
      <name val="Arial"/>
      <family val="2"/>
    </font>
    <font>
      <i/>
      <sz val="10"/>
      <color indexed="18"/>
      <name val="Arial"/>
      <family val="2"/>
    </font>
    <font>
      <sz val="10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Arial"/>
      <family val="2"/>
    </font>
    <font>
      <sz val="9"/>
      <color indexed="12"/>
      <name val="Arial"/>
      <family val="2"/>
    </font>
    <font>
      <sz val="9"/>
      <name val="Times New Roman"/>
      <family val="1"/>
    </font>
    <font>
      <b/>
      <sz val="11"/>
      <color indexed="52"/>
      <name val="Calibri"/>
      <family val="2"/>
    </font>
    <font>
      <b/>
      <sz val="9"/>
      <name val="Arial"/>
      <family val="2"/>
    </font>
    <font>
      <b/>
      <sz val="11"/>
      <color indexed="9"/>
      <name val="Calibri"/>
      <family val="2"/>
    </font>
    <font>
      <sz val="10"/>
      <name val="MS Sans Serif"/>
      <family val="2"/>
    </font>
    <font>
      <sz val="12"/>
      <name val="Helv"/>
    </font>
    <font>
      <sz val="11"/>
      <name val="Times New Roman"/>
      <family val="1"/>
    </font>
    <font>
      <u val="singleAccounting"/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i/>
      <sz val="8"/>
      <name val="Arial"/>
      <family val="2"/>
    </font>
    <font>
      <sz val="8"/>
      <color indexed="22"/>
      <name val="Arial"/>
      <family val="2"/>
    </font>
    <font>
      <sz val="10"/>
      <name val="Book Antiqua"/>
      <family val="1"/>
    </font>
    <font>
      <sz val="8"/>
      <name val="Arial"/>
      <family val="2"/>
    </font>
    <font>
      <i/>
      <sz val="11"/>
      <color indexed="23"/>
      <name val="Calibri"/>
      <family val="2"/>
    </font>
    <font>
      <b/>
      <i/>
      <sz val="14"/>
      <name val="Tms Rmn"/>
    </font>
    <font>
      <sz val="10"/>
      <color indexed="42"/>
      <name val="Arial"/>
      <family val="2"/>
    </font>
    <font>
      <sz val="11"/>
      <color indexed="17"/>
      <name val="Calibri"/>
      <family val="2"/>
    </font>
    <font>
      <sz val="10"/>
      <color indexed="46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1"/>
      <color indexed="56"/>
      <name val="Calibri"/>
      <family val="2"/>
    </font>
    <font>
      <b/>
      <sz val="14"/>
      <name val="Book Antiqua"/>
      <family val="1"/>
    </font>
    <font>
      <i/>
      <sz val="10"/>
      <name val="Book Antiqua"/>
      <family val="1"/>
    </font>
    <font>
      <b/>
      <sz val="10"/>
      <color indexed="22"/>
      <name val="Arial"/>
      <family val="2"/>
    </font>
    <font>
      <b/>
      <sz val="10"/>
      <color indexed="12"/>
      <name val="Arial"/>
      <family val="2"/>
    </font>
    <font>
      <sz val="11"/>
      <color indexed="62"/>
      <name val="Calibri"/>
      <family val="2"/>
    </font>
    <font>
      <sz val="10"/>
      <color indexed="12"/>
      <name val="Book Antiqua"/>
      <family val="1"/>
    </font>
    <font>
      <sz val="10"/>
      <name val="Times New Roman"/>
      <family val="1"/>
    </font>
    <font>
      <i/>
      <sz val="16"/>
      <name val="Times New Roman"/>
      <family val="1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sz val="10"/>
      <name val="Arial Narrow"/>
      <family val="2"/>
    </font>
    <font>
      <sz val="12"/>
      <name val="Arial MT"/>
    </font>
    <font>
      <b/>
      <sz val="11"/>
      <color indexed="63"/>
      <name val="Calibri"/>
      <family val="2"/>
    </font>
    <font>
      <sz val="12"/>
      <name val="Times New Roman"/>
      <family val="1"/>
    </font>
    <font>
      <u/>
      <sz val="10"/>
      <name val="Times New Roman"/>
      <family val="1"/>
    </font>
    <font>
      <b/>
      <sz val="10"/>
      <name val="MS Sans Serif"/>
      <family val="2"/>
    </font>
    <font>
      <sz val="8"/>
      <color indexed="38"/>
      <name val="Arial"/>
      <family val="2"/>
    </font>
    <font>
      <b/>
      <i/>
      <sz val="16"/>
      <name val="Arial"/>
      <family val="2"/>
    </font>
    <font>
      <b/>
      <sz val="12"/>
      <color indexed="32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sz val="10"/>
      <color indexed="40"/>
      <name val="Arial"/>
      <family val="2"/>
    </font>
    <font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2"/>
      <name val="Times New Roman"/>
      <family val="1"/>
    </font>
    <font>
      <sz val="10"/>
      <name val="Futura UBS Bk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9"/>
      <name val="Times New Roman"/>
      <family val="1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i/>
      <sz val="8"/>
      <name val="Times New Roman"/>
      <family val="1"/>
    </font>
    <font>
      <sz val="10"/>
      <color indexed="21"/>
      <name val="Arial"/>
      <family val="2"/>
    </font>
    <font>
      <sz val="11"/>
      <color indexed="10"/>
      <name val="Calibri"/>
      <family val="2"/>
    </font>
    <font>
      <b/>
      <sz val="8"/>
      <name val="Arial"/>
      <family val="2"/>
    </font>
    <font>
      <sz val="10"/>
      <name val="Arial MT"/>
    </font>
    <font>
      <sz val="14"/>
      <name val="Arial"/>
      <family val="2"/>
    </font>
    <font>
      <b/>
      <sz val="10"/>
      <color indexed="9"/>
      <name val="Arial"/>
      <family val="2"/>
    </font>
    <font>
      <b/>
      <sz val="10"/>
      <color indexed="9"/>
      <name val="Arial MT"/>
    </font>
    <font>
      <b/>
      <sz val="10"/>
      <name val="Arial Narrow"/>
      <family val="2"/>
    </font>
    <font>
      <sz val="10"/>
      <color theme="4"/>
      <name val="Arial"/>
      <family val="2"/>
    </font>
    <font>
      <sz val="10"/>
      <color rgb="FFFF0000"/>
      <name val="Arial"/>
      <family val="2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2"/>
      <color indexed="8"/>
      <name val="Tahoma"/>
      <family val="2"/>
    </font>
    <font>
      <sz val="12"/>
      <color indexed="9"/>
      <name val="Tahoma"/>
      <family val="2"/>
    </font>
    <font>
      <sz val="11"/>
      <color theme="0"/>
      <name val="Calibri"/>
      <family val="2"/>
      <scheme val="minor"/>
    </font>
    <font>
      <sz val="12"/>
      <color indexed="20"/>
      <name val="Tahoma"/>
      <family val="2"/>
    </font>
    <font>
      <sz val="11"/>
      <color rgb="FF9C0006"/>
      <name val="Calibri"/>
      <family val="2"/>
      <scheme val="minor"/>
    </font>
    <font>
      <sz val="10"/>
      <name val="Courier"/>
      <family val="3"/>
    </font>
    <font>
      <b/>
      <sz val="12"/>
      <color indexed="10"/>
      <name val="Tahoma"/>
      <family val="2"/>
    </font>
    <font>
      <b/>
      <sz val="11"/>
      <color rgb="FFFA7D00"/>
      <name val="Calibri"/>
      <family val="2"/>
      <scheme val="minor"/>
    </font>
    <font>
      <b/>
      <sz val="12"/>
      <color indexed="52"/>
      <name val="Tahoma"/>
      <family val="2"/>
    </font>
    <font>
      <b/>
      <sz val="12"/>
      <color indexed="9"/>
      <name val="Tahoma"/>
      <family val="2"/>
    </font>
    <font>
      <b/>
      <sz val="11"/>
      <color theme="0"/>
      <name val="Calibri"/>
      <family val="2"/>
      <scheme val="minor"/>
    </font>
    <font>
      <sz val="10"/>
      <name val="TimesNewRomanPS"/>
    </font>
    <font>
      <sz val="10"/>
      <color indexed="8"/>
      <name val="Tahoma"/>
      <family val="2"/>
    </font>
    <font>
      <sz val="10"/>
      <color theme="1"/>
      <name val="Tahoma"/>
      <family val="2"/>
    </font>
    <font>
      <sz val="10"/>
      <name val="MS Serif"/>
      <family val="1"/>
    </font>
    <font>
      <sz val="10"/>
      <color indexed="16"/>
      <name val="MS Serif"/>
      <family val="1"/>
    </font>
    <font>
      <i/>
      <sz val="12"/>
      <color indexed="23"/>
      <name val="Tahoma"/>
      <family val="2"/>
    </font>
    <font>
      <i/>
      <sz val="11"/>
      <color rgb="FF7F7F7F"/>
      <name val="Calibri"/>
      <family val="2"/>
      <scheme val="minor"/>
    </font>
    <font>
      <sz val="12"/>
      <color indexed="17"/>
      <name val="Tahoma"/>
      <family val="2"/>
    </font>
    <font>
      <sz val="11"/>
      <color rgb="FF006100"/>
      <name val="Calibri"/>
      <family val="2"/>
      <scheme val="minor"/>
    </font>
    <font>
      <b/>
      <sz val="15"/>
      <color indexed="56"/>
      <name val="Calibri"/>
      <family val="2"/>
    </font>
    <font>
      <b/>
      <sz val="15"/>
      <color indexed="62"/>
      <name val="Tahoma"/>
      <family val="2"/>
    </font>
    <font>
      <b/>
      <sz val="15"/>
      <color theme="3"/>
      <name val="Calibri"/>
      <family val="2"/>
      <scheme val="minor"/>
    </font>
    <font>
      <b/>
      <sz val="15"/>
      <color indexed="56"/>
      <name val="Tahoma"/>
      <family val="2"/>
    </font>
    <font>
      <b/>
      <sz val="13"/>
      <color indexed="56"/>
      <name val="Calibri"/>
      <family val="2"/>
    </font>
    <font>
      <b/>
      <sz val="13"/>
      <color indexed="62"/>
      <name val="Tahoma"/>
      <family val="2"/>
    </font>
    <font>
      <b/>
      <sz val="13"/>
      <color theme="3"/>
      <name val="Calibri"/>
      <family val="2"/>
      <scheme val="minor"/>
    </font>
    <font>
      <b/>
      <sz val="13"/>
      <color indexed="56"/>
      <name val="Tahoma"/>
      <family val="2"/>
    </font>
    <font>
      <b/>
      <sz val="11"/>
      <color indexed="62"/>
      <name val="Tahoma"/>
      <family val="2"/>
    </font>
    <font>
      <b/>
      <sz val="11"/>
      <color theme="3"/>
      <name val="Calibri"/>
      <family val="2"/>
      <scheme val="minor"/>
    </font>
    <font>
      <b/>
      <sz val="11"/>
      <color indexed="56"/>
      <name val="Tahoma"/>
      <family val="2"/>
    </font>
    <font>
      <sz val="12"/>
      <color indexed="62"/>
      <name val="Tahoma"/>
      <family val="2"/>
    </font>
    <font>
      <sz val="11"/>
      <color rgb="FF3F3F76"/>
      <name val="Calibri"/>
      <family val="2"/>
      <scheme val="minor"/>
    </font>
    <font>
      <sz val="12"/>
      <color indexed="10"/>
      <name val="Tahoma"/>
      <family val="2"/>
    </font>
    <font>
      <sz val="11"/>
      <color rgb="FFFA7D00"/>
      <name val="Calibri"/>
      <family val="2"/>
      <scheme val="minor"/>
    </font>
    <font>
      <sz val="12"/>
      <color indexed="52"/>
      <name val="Tahoma"/>
      <family val="2"/>
    </font>
    <font>
      <sz val="12"/>
      <color indexed="19"/>
      <name val="Tahoma"/>
      <family val="2"/>
    </font>
    <font>
      <sz val="11"/>
      <color rgb="FF9C6500"/>
      <name val="Calibri"/>
      <family val="2"/>
      <scheme val="minor"/>
    </font>
    <font>
      <sz val="12"/>
      <color indexed="60"/>
      <name val="Tahoma"/>
      <family val="2"/>
    </font>
    <font>
      <sz val="12"/>
      <name val="TimesNewRomanPS"/>
    </font>
    <font>
      <sz val="8"/>
      <name val="Microsoft Sans Serif"/>
      <family val="2"/>
    </font>
    <font>
      <b/>
      <sz val="12"/>
      <color indexed="63"/>
      <name val="Tahoma"/>
      <family val="2"/>
    </font>
    <font>
      <b/>
      <sz val="11"/>
      <color rgb="FF3F3F3F"/>
      <name val="Calibri"/>
      <family val="2"/>
      <scheme val="minor"/>
    </font>
    <font>
      <sz val="8"/>
      <name val="Helv"/>
    </font>
    <font>
      <b/>
      <sz val="8"/>
      <color indexed="8"/>
      <name val="Helv"/>
    </font>
    <font>
      <b/>
      <sz val="18"/>
      <color indexed="62"/>
      <name val="Cambria"/>
      <family val="2"/>
    </font>
    <font>
      <b/>
      <sz val="18"/>
      <color theme="3"/>
      <name val="Cambria"/>
      <family val="2"/>
      <scheme val="major"/>
    </font>
    <font>
      <b/>
      <sz val="11"/>
      <color indexed="8"/>
      <name val="Calibri"/>
      <family val="2"/>
    </font>
    <font>
      <b/>
      <sz val="12"/>
      <color indexed="8"/>
      <name val="Tahoma"/>
      <family val="2"/>
    </font>
    <font>
      <sz val="11"/>
      <color rgb="FFFF0000"/>
      <name val="Calibri"/>
      <family val="2"/>
      <scheme val="minor"/>
    </font>
    <font>
      <sz val="12"/>
      <color indexed="17"/>
      <name val="Arial MT"/>
    </font>
    <font>
      <b/>
      <sz val="12"/>
      <name val="Arial MT"/>
    </font>
    <font>
      <i/>
      <sz val="12"/>
      <name val="Arial MT"/>
    </font>
    <font>
      <b/>
      <u/>
      <sz val="12"/>
      <name val="Arial MT"/>
    </font>
    <font>
      <sz val="12"/>
      <color indexed="10"/>
      <name val="Arial MT"/>
    </font>
    <font>
      <sz val="12"/>
      <color indexed="10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</fonts>
  <fills count="7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3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3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lightGray">
        <fgColor indexed="38"/>
        <bgColor indexed="23"/>
      </patternFill>
    </fill>
    <fill>
      <patternFill patternType="solid">
        <fgColor indexed="9"/>
        <bgColor indexed="64"/>
      </patternFill>
    </fill>
    <fill>
      <patternFill patternType="mediumGray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56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indexed="54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indexed="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indexed="43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2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618">
    <xf numFmtId="0" fontId="0" fillId="0" borderId="0"/>
    <xf numFmtId="0" fontId="2" fillId="0" borderId="0"/>
    <xf numFmtId="164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0" borderId="0"/>
    <xf numFmtId="170" fontId="4" fillId="20" borderId="0" applyNumberFormat="0" applyFill="0" applyBorder="0" applyAlignment="0" applyProtection="0">
      <alignment horizontal="right" vertical="center"/>
    </xf>
    <xf numFmtId="170" fontId="10" fillId="0" borderId="0" applyNumberFormat="0" applyFill="0" applyBorder="0" applyAlignment="0" applyProtection="0"/>
    <xf numFmtId="0" fontId="4" fillId="0" borderId="1" applyNumberFormat="0" applyFont="0" applyFill="0" applyAlignment="0" applyProtection="0"/>
    <xf numFmtId="171" fontId="11" fillId="0" borderId="0" applyFont="0" applyFill="0" applyBorder="0" applyAlignment="0" applyProtection="0"/>
    <xf numFmtId="172" fontId="5" fillId="0" borderId="0" applyFont="0" applyFill="0" applyBorder="0" applyProtection="0">
      <alignment horizontal="left"/>
    </xf>
    <xf numFmtId="173" fontId="5" fillId="0" borderId="0" applyFont="0" applyFill="0" applyBorder="0" applyProtection="0">
      <alignment horizontal="left"/>
    </xf>
    <xf numFmtId="174" fontId="5" fillId="0" borderId="0" applyFont="0" applyFill="0" applyBorder="0" applyProtection="0">
      <alignment horizontal="left"/>
    </xf>
    <xf numFmtId="37" fontId="12" fillId="0" borderId="0" applyFont="0" applyFill="0" applyBorder="0" applyAlignment="0" applyProtection="0">
      <alignment vertical="center"/>
      <protection locked="0"/>
    </xf>
    <xf numFmtId="175" fontId="13" fillId="0" borderId="0" applyFont="0" applyFill="0" applyBorder="0" applyAlignment="0" applyProtection="0"/>
    <xf numFmtId="0" fontId="14" fillId="0" borderId="0"/>
    <xf numFmtId="0" fontId="15" fillId="0" borderId="0"/>
    <xf numFmtId="176" fontId="16" fillId="0" borderId="0" applyFill="0"/>
    <xf numFmtId="176" fontId="16" fillId="0" borderId="0">
      <alignment horizontal="center"/>
    </xf>
    <xf numFmtId="0" fontId="16" fillId="0" borderId="0" applyFill="0">
      <alignment horizontal="center"/>
    </xf>
    <xf numFmtId="176" fontId="17" fillId="0" borderId="2" applyFill="0"/>
    <xf numFmtId="0" fontId="2" fillId="0" borderId="0" applyFont="0" applyAlignment="0"/>
    <xf numFmtId="0" fontId="18" fillId="0" borderId="0" applyFill="0">
      <alignment vertical="top"/>
    </xf>
    <xf numFmtId="0" fontId="17" fillId="0" borderId="0" applyFill="0">
      <alignment horizontal="left" vertical="top"/>
    </xf>
    <xf numFmtId="176" fontId="19" fillId="0" borderId="3" applyFill="0"/>
    <xf numFmtId="0" fontId="2" fillId="0" borderId="0" applyNumberFormat="0" applyFont="0" applyAlignment="0"/>
    <xf numFmtId="0" fontId="18" fillId="0" borderId="0" applyFill="0">
      <alignment wrapText="1"/>
    </xf>
    <xf numFmtId="0" fontId="17" fillId="0" borderId="0" applyFill="0">
      <alignment horizontal="left" vertical="top" wrapText="1"/>
    </xf>
    <xf numFmtId="176" fontId="20" fillId="0" borderId="0" applyFill="0"/>
    <xf numFmtId="0" fontId="21" fillId="0" borderId="0" applyNumberFormat="0" applyFont="0" applyAlignment="0">
      <alignment horizontal="center"/>
    </xf>
    <xf numFmtId="0" fontId="22" fillId="0" borderId="0" applyFill="0">
      <alignment vertical="top" wrapText="1"/>
    </xf>
    <xf numFmtId="0" fontId="19" fillId="0" borderId="0" applyFill="0">
      <alignment horizontal="left" vertical="top" wrapText="1"/>
    </xf>
    <xf numFmtId="176" fontId="2" fillId="0" borderId="0" applyFill="0"/>
    <xf numFmtId="0" fontId="21" fillId="0" borderId="0" applyNumberFormat="0" applyFont="0" applyAlignment="0">
      <alignment horizontal="center"/>
    </xf>
    <xf numFmtId="0" fontId="23" fillId="0" borderId="0" applyFill="0">
      <alignment vertical="center" wrapText="1"/>
    </xf>
    <xf numFmtId="0" fontId="24" fillId="0" borderId="0">
      <alignment horizontal="left" vertical="center" wrapText="1"/>
    </xf>
    <xf numFmtId="176" fontId="25" fillId="0" borderId="0" applyFill="0"/>
    <xf numFmtId="0" fontId="21" fillId="0" borderId="0" applyNumberFormat="0" applyFont="0" applyAlignment="0">
      <alignment horizontal="center"/>
    </xf>
    <xf numFmtId="0" fontId="26" fillId="0" borderId="0" applyFill="0">
      <alignment horizontal="center" vertical="center" wrapText="1"/>
    </xf>
    <xf numFmtId="0" fontId="4" fillId="0" borderId="0" applyFill="0">
      <alignment horizontal="center" vertical="center" wrapText="1"/>
    </xf>
    <xf numFmtId="176" fontId="27" fillId="0" borderId="0" applyFill="0"/>
    <xf numFmtId="0" fontId="21" fillId="0" borderId="0" applyNumberFormat="0" applyFont="0" applyAlignment="0">
      <alignment horizontal="center"/>
    </xf>
    <xf numFmtId="0" fontId="28" fillId="0" borderId="0" applyFill="0">
      <alignment horizontal="center" vertical="center" wrapText="1"/>
    </xf>
    <xf numFmtId="0" fontId="29" fillId="0" borderId="0" applyFill="0">
      <alignment horizontal="center" vertical="center" wrapText="1"/>
    </xf>
    <xf numFmtId="176" fontId="30" fillId="0" borderId="0" applyFill="0"/>
    <xf numFmtId="0" fontId="21" fillId="0" borderId="0" applyNumberFormat="0" applyFont="0" applyAlignment="0">
      <alignment horizontal="center"/>
    </xf>
    <xf numFmtId="0" fontId="31" fillId="0" borderId="0">
      <alignment horizontal="center" wrapText="1"/>
    </xf>
    <xf numFmtId="0" fontId="27" fillId="0" borderId="0" applyFill="0">
      <alignment horizontal="center" wrapText="1"/>
    </xf>
    <xf numFmtId="177" fontId="32" fillId="0" borderId="0" applyFont="0" applyFill="0" applyBorder="0" applyAlignment="0" applyProtection="0">
      <protection locked="0"/>
    </xf>
    <xf numFmtId="178" fontId="32" fillId="0" borderId="0" applyFont="0" applyFill="0" applyBorder="0" applyAlignment="0" applyProtection="0">
      <protection locked="0"/>
    </xf>
    <xf numFmtId="39" fontId="4" fillId="0" borderId="0" applyFont="0" applyFill="0" applyBorder="0" applyAlignment="0" applyProtection="0"/>
    <xf numFmtId="179" fontId="33" fillId="0" borderId="0" applyFont="0" applyFill="0" applyBorder="0" applyAlignment="0" applyProtection="0"/>
    <xf numFmtId="180" fontId="13" fillId="0" borderId="0" applyFont="0" applyFill="0" applyBorder="0" applyAlignment="0" applyProtection="0"/>
    <xf numFmtId="0" fontId="34" fillId="21" borderId="4" applyNumberFormat="0" applyAlignment="0" applyProtection="0"/>
    <xf numFmtId="0" fontId="4" fillId="0" borderId="1" applyNumberFormat="0" applyFont="0" applyFill="0" applyBorder="0" applyProtection="0">
      <alignment horizontal="centerContinuous" vertical="center"/>
    </xf>
    <xf numFmtId="0" fontId="35" fillId="0" borderId="0" applyFill="0" applyBorder="0" applyProtection="0">
      <alignment horizontal="center"/>
      <protection locked="0"/>
    </xf>
    <xf numFmtId="0" fontId="36" fillId="22" borderId="5" applyNumberFormat="0" applyAlignment="0" applyProtection="0"/>
    <xf numFmtId="0" fontId="2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181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4" fontId="39" fillId="0" borderId="0" applyFont="0" applyFill="0" applyBorder="0" applyAlignment="0" applyProtection="0"/>
    <xf numFmtId="185" fontId="40" fillId="0" borderId="0" applyFont="0" applyFill="0" applyBorder="0" applyAlignment="0" applyProtection="0"/>
    <xf numFmtId="186" fontId="40" fillId="0" borderId="0" applyFont="0" applyFill="0" applyBorder="0" applyAlignment="0" applyProtection="0"/>
    <xf numFmtId="187" fontId="20" fillId="0" borderId="0" applyFont="0" applyFill="0" applyBorder="0" applyAlignment="0" applyProtection="0">
      <protection locked="0"/>
    </xf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37" fontId="41" fillId="0" borderId="0" applyFill="0" applyBorder="0" applyAlignment="0" applyProtection="0"/>
    <xf numFmtId="3" fontId="2" fillId="0" borderId="0" applyFont="0" applyFill="0" applyBorder="0" applyAlignment="0" applyProtection="0"/>
    <xf numFmtId="0" fontId="17" fillId="0" borderId="0" applyFill="0" applyBorder="0" applyAlignment="0" applyProtection="0">
      <protection locked="0"/>
    </xf>
    <xf numFmtId="44" fontId="2" fillId="0" borderId="0" applyFont="0" applyFill="0" applyBorder="0" applyAlignment="0" applyProtection="0"/>
    <xf numFmtId="188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191" fontId="40" fillId="0" borderId="0" applyFont="0" applyFill="0" applyBorder="0" applyAlignment="0" applyProtection="0"/>
    <xf numFmtId="192" fontId="40" fillId="0" borderId="0" applyFont="0" applyFill="0" applyBorder="0" applyAlignment="0" applyProtection="0"/>
    <xf numFmtId="193" fontId="40" fillId="0" borderId="0" applyFont="0" applyFill="0" applyBorder="0" applyAlignment="0" applyProtection="0"/>
    <xf numFmtId="194" fontId="20" fillId="0" borderId="0" applyFont="0" applyFill="0" applyBorder="0" applyAlignment="0" applyProtection="0">
      <protection locked="0"/>
    </xf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5" fontId="41" fillId="0" borderId="0" applyFill="0" applyBorder="0" applyAlignment="0" applyProtection="0"/>
    <xf numFmtId="5" fontId="2" fillId="0" borderId="0" applyFont="0" applyFill="0" applyBorder="0" applyAlignment="0" applyProtection="0"/>
    <xf numFmtId="5" fontId="4" fillId="0" borderId="0" applyFont="0" applyFill="0" applyBorder="0" applyAlignment="0" applyProtection="0"/>
    <xf numFmtId="195" fontId="13" fillId="0" borderId="0" applyFont="0" applyFill="0" applyBorder="0" applyAlignment="0" applyProtection="0"/>
    <xf numFmtId="196" fontId="4" fillId="0" borderId="0" applyFont="0" applyFill="0" applyBorder="0" applyAlignment="0" applyProtection="0"/>
    <xf numFmtId="197" fontId="32" fillId="0" borderId="0" applyFont="0" applyFill="0" applyBorder="0" applyAlignment="0" applyProtection="0">
      <protection locked="0"/>
    </xf>
    <xf numFmtId="7" fontId="16" fillId="0" borderId="0" applyFont="0" applyFill="0" applyBorder="0" applyAlignment="0" applyProtection="0"/>
    <xf numFmtId="198" fontId="33" fillId="0" borderId="0" applyFont="0" applyFill="0" applyBorder="0" applyAlignment="0" applyProtection="0"/>
    <xf numFmtId="199" fontId="42" fillId="0" borderId="0" applyFont="0" applyFill="0" applyBorder="0" applyAlignment="0" applyProtection="0"/>
    <xf numFmtId="0" fontId="43" fillId="23" borderId="6" applyNumberFormat="0" applyFont="0" applyFill="0" applyAlignment="0" applyProtection="0">
      <alignment horizontal="left" indent="1"/>
    </xf>
    <xf numFmtId="14" fontId="2" fillId="0" borderId="0" applyFont="0" applyFill="0" applyBorder="0" applyAlignment="0" applyProtection="0"/>
    <xf numFmtId="200" fontId="5" fillId="0" borderId="0" applyFont="0" applyFill="0" applyBorder="0" applyProtection="0"/>
    <xf numFmtId="201" fontId="5" fillId="0" borderId="0" applyFont="0" applyFill="0" applyBorder="0" applyProtection="0"/>
    <xf numFmtId="202" fontId="5" fillId="0" borderId="0" applyFont="0" applyFill="0" applyBorder="0" applyAlignment="0" applyProtection="0"/>
    <xf numFmtId="203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5" fontId="44" fillId="0" borderId="0" applyFont="0" applyFill="0" applyBorder="0" applyAlignment="0" applyProtection="0"/>
    <xf numFmtId="5" fontId="45" fillId="0" borderId="0" applyBorder="0"/>
    <xf numFmtId="196" fontId="45" fillId="0" borderId="0" applyBorder="0"/>
    <xf numFmtId="7" fontId="45" fillId="0" borderId="0" applyBorder="0"/>
    <xf numFmtId="37" fontId="45" fillId="0" borderId="0" applyBorder="0"/>
    <xf numFmtId="177" fontId="45" fillId="0" borderId="0" applyBorder="0"/>
    <xf numFmtId="206" fontId="45" fillId="0" borderId="0" applyBorder="0"/>
    <xf numFmtId="39" fontId="45" fillId="0" borderId="0" applyBorder="0"/>
    <xf numFmtId="207" fontId="45" fillId="0" borderId="0" applyBorder="0"/>
    <xf numFmtId="7" fontId="2" fillId="0" borderId="0" applyFont="0" applyFill="0" applyBorder="0" applyAlignment="0" applyProtection="0"/>
    <xf numFmtId="208" fontId="13" fillId="0" borderId="0" applyFont="0" applyFill="0" applyBorder="0" applyAlignment="0" applyProtection="0"/>
    <xf numFmtId="209" fontId="13" fillId="0" borderId="0" applyFont="0" applyFill="0" applyAlignment="0" applyProtection="0"/>
    <xf numFmtId="208" fontId="13" fillId="0" borderId="0" applyFont="0" applyFill="0" applyBorder="0" applyAlignment="0" applyProtection="0"/>
    <xf numFmtId="210" fontId="46" fillId="0" borderId="0" applyFont="0" applyFill="0" applyBorder="0" applyAlignment="0" applyProtection="0"/>
    <xf numFmtId="0" fontId="47" fillId="0" borderId="0" applyNumberFormat="0" applyFill="0" applyBorder="0" applyAlignment="0" applyProtection="0"/>
    <xf numFmtId="2" fontId="2" fillId="0" borderId="0" applyFont="0" applyFill="0" applyBorder="0" applyAlignment="0" applyProtection="0"/>
    <xf numFmtId="0" fontId="48" fillId="0" borderId="0"/>
    <xf numFmtId="177" fontId="49" fillId="0" borderId="0" applyNumberFormat="0" applyFill="0" applyBorder="0" applyAlignment="0" applyProtection="0"/>
    <xf numFmtId="0" fontId="16" fillId="0" borderId="0" applyFont="0" applyFill="0" applyBorder="0" applyAlignment="0" applyProtection="0"/>
    <xf numFmtId="0" fontId="5" fillId="0" borderId="0" applyFont="0" applyFill="0" applyBorder="0" applyProtection="0">
      <alignment horizontal="center" wrapText="1"/>
    </xf>
    <xf numFmtId="211" fontId="5" fillId="0" borderId="0" applyFont="0" applyFill="0" applyBorder="0" applyProtection="0">
      <alignment horizontal="right"/>
    </xf>
    <xf numFmtId="0" fontId="50" fillId="4" borderId="0" applyNumberFormat="0" applyBorder="0" applyAlignment="0" applyProtection="0"/>
    <xf numFmtId="0" fontId="49" fillId="0" borderId="0" applyNumberFormat="0" applyFill="0" applyBorder="0" applyAlignment="0" applyProtection="0"/>
    <xf numFmtId="0" fontId="51" fillId="24" borderId="0" applyNumberFormat="0" applyFill="0" applyBorder="0" applyAlignment="0" applyProtection="0"/>
    <xf numFmtId="0" fontId="19" fillId="0" borderId="7" applyNumberFormat="0" applyAlignment="0" applyProtection="0">
      <alignment horizontal="left" vertical="center"/>
    </xf>
    <xf numFmtId="0" fontId="19" fillId="0" borderId="8">
      <alignment horizontal="left" vertical="center"/>
    </xf>
    <xf numFmtId="14" fontId="52" fillId="25" borderId="9">
      <alignment horizontal="center" vertical="center" wrapText="1"/>
    </xf>
    <xf numFmtId="0" fontId="53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5" fillId="0" borderId="10" applyNumberFormat="0" applyFill="0" applyAlignment="0" applyProtection="0"/>
    <xf numFmtId="0" fontId="55" fillId="0" borderId="0" applyNumberFormat="0" applyFill="0" applyBorder="0" applyAlignment="0" applyProtection="0"/>
    <xf numFmtId="0" fontId="35" fillId="0" borderId="0" applyFill="0" applyAlignment="0" applyProtection="0">
      <protection locked="0"/>
    </xf>
    <xf numFmtId="0" fontId="35" fillId="0" borderId="1" applyFill="0" applyAlignment="0" applyProtection="0">
      <protection locked="0"/>
    </xf>
    <xf numFmtId="0" fontId="56" fillId="0" borderId="9"/>
    <xf numFmtId="0" fontId="57" fillId="0" borderId="0"/>
    <xf numFmtId="0" fontId="58" fillId="0" borderId="1" applyNumberFormat="0" applyFill="0" applyAlignment="0" applyProtection="0"/>
    <xf numFmtId="0" fontId="44" fillId="26" borderId="0" applyNumberFormat="0" applyFont="0" applyBorder="0" applyAlignment="0" applyProtection="0"/>
    <xf numFmtId="0" fontId="59" fillId="27" borderId="11" applyNumberFormat="0" applyAlignment="0" applyProtection="0"/>
    <xf numFmtId="212" fontId="5" fillId="0" borderId="0" applyFont="0" applyFill="0" applyBorder="0" applyProtection="0">
      <alignment horizontal="left"/>
    </xf>
    <xf numFmtId="213" fontId="5" fillId="0" borderId="0" applyFont="0" applyFill="0" applyBorder="0" applyProtection="0">
      <alignment horizontal="left"/>
    </xf>
    <xf numFmtId="214" fontId="5" fillId="0" borderId="0" applyFont="0" applyFill="0" applyBorder="0" applyProtection="0">
      <alignment horizontal="left"/>
    </xf>
    <xf numFmtId="215" fontId="5" fillId="0" borderId="0" applyFont="0" applyFill="0" applyBorder="0" applyProtection="0">
      <alignment horizontal="left"/>
    </xf>
    <xf numFmtId="0" fontId="60" fillId="7" borderId="4" applyNumberFormat="0" applyAlignment="0" applyProtection="0"/>
    <xf numFmtId="10" fontId="16" fillId="28" borderId="11" applyNumberFormat="0" applyBorder="0" applyAlignment="0" applyProtection="0"/>
    <xf numFmtId="5" fontId="61" fillId="0" borderId="0" applyBorder="0"/>
    <xf numFmtId="196" fontId="61" fillId="0" borderId="0" applyBorder="0"/>
    <xf numFmtId="7" fontId="61" fillId="0" borderId="0" applyBorder="0"/>
    <xf numFmtId="37" fontId="61" fillId="0" borderId="0" applyBorder="0"/>
    <xf numFmtId="177" fontId="61" fillId="0" borderId="0" applyBorder="0"/>
    <xf numFmtId="206" fontId="61" fillId="0" borderId="0" applyBorder="0"/>
    <xf numFmtId="39" fontId="61" fillId="0" borderId="0" applyBorder="0"/>
    <xf numFmtId="207" fontId="61" fillId="0" borderId="0" applyBorder="0"/>
    <xf numFmtId="0" fontId="44" fillId="0" borderId="12" applyNumberFormat="0" applyFont="0" applyFill="0" applyAlignment="0" applyProtection="0"/>
    <xf numFmtId="0" fontId="63" fillId="0" borderId="0"/>
    <xf numFmtId="0" fontId="64" fillId="0" borderId="13" applyNumberFormat="0" applyFill="0" applyAlignment="0" applyProtection="0"/>
    <xf numFmtId="217" fontId="4" fillId="0" borderId="0" applyFont="0" applyFill="0" applyBorder="0" applyAlignment="0" applyProtection="0"/>
    <xf numFmtId="218" fontId="4" fillId="0" borderId="0" applyFont="0" applyFill="0" applyBorder="0" applyAlignment="0" applyProtection="0"/>
    <xf numFmtId="219" fontId="4" fillId="0" borderId="0" applyFont="0" applyFill="0" applyBorder="0" applyAlignment="0" applyProtection="0"/>
    <xf numFmtId="220" fontId="4" fillId="0" borderId="0" applyFont="0" applyFill="0" applyBorder="0" applyAlignment="0" applyProtection="0"/>
    <xf numFmtId="0" fontId="2" fillId="0" borderId="0" applyFont="0" applyFill="0" applyBorder="0" applyAlignment="0" applyProtection="0">
      <alignment horizontal="right"/>
    </xf>
    <xf numFmtId="221" fontId="4" fillId="0" borderId="0" applyFont="0" applyFill="0" applyBorder="0" applyAlignment="0" applyProtection="0"/>
    <xf numFmtId="0" fontId="65" fillId="29" borderId="0" applyNumberFormat="0" applyBorder="0" applyAlignment="0" applyProtection="0"/>
    <xf numFmtId="37" fontId="66" fillId="0" borderId="0"/>
    <xf numFmtId="0" fontId="6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6" fontId="68" fillId="0" borderId="0" applyProtection="0"/>
    <xf numFmtId="0" fontId="2" fillId="0" borderId="0"/>
    <xf numFmtId="0" fontId="67" fillId="0" borderId="0">
      <alignment vertical="top"/>
    </xf>
    <xf numFmtId="0" fontId="67" fillId="0" borderId="0">
      <alignment vertical="top"/>
    </xf>
    <xf numFmtId="0" fontId="2" fillId="30" borderId="14" applyNumberFormat="0" applyFont="0" applyAlignment="0" applyProtection="0"/>
    <xf numFmtId="0" fontId="69" fillId="21" borderId="15" applyNumberFormat="0" applyAlignment="0" applyProtection="0"/>
    <xf numFmtId="0" fontId="70" fillId="31" borderId="0" applyNumberFormat="0" applyFont="0" applyBorder="0" applyAlignment="0"/>
    <xf numFmtId="222" fontId="4" fillId="0" borderId="0" applyFont="0" applyFill="0" applyBorder="0" applyAlignment="0" applyProtection="0"/>
    <xf numFmtId="223" fontId="71" fillId="0" borderId="0"/>
    <xf numFmtId="222" fontId="4" fillId="0" borderId="0" applyFont="0" applyFill="0" applyBorder="0" applyAlignment="0" applyProtection="0"/>
    <xf numFmtId="222" fontId="4" fillId="0" borderId="0" applyFont="0" applyFill="0" applyBorder="0" applyAlignment="0" applyProtection="0"/>
    <xf numFmtId="222" fontId="4" fillId="0" borderId="0" applyFont="0" applyFill="0" applyBorder="0" applyAlignment="0" applyProtection="0"/>
    <xf numFmtId="224" fontId="2" fillId="0" borderId="0"/>
    <xf numFmtId="225" fontId="62" fillId="0" borderId="0"/>
    <xf numFmtId="225" fontId="62" fillId="0" borderId="0"/>
    <xf numFmtId="223" fontId="71" fillId="0" borderId="0"/>
    <xf numFmtId="0" fontId="62" fillId="0" borderId="0"/>
    <xf numFmtId="223" fontId="41" fillId="0" borderId="0"/>
    <xf numFmtId="224" fontId="2" fillId="0" borderId="0"/>
    <xf numFmtId="225" fontId="62" fillId="0" borderId="0"/>
    <xf numFmtId="225" fontId="62" fillId="0" borderId="0"/>
    <xf numFmtId="0" fontId="62" fillId="0" borderId="0"/>
    <xf numFmtId="0" fontId="62" fillId="0" borderId="0"/>
    <xf numFmtId="226" fontId="62" fillId="0" borderId="0"/>
    <xf numFmtId="227" fontId="62" fillId="0" borderId="0"/>
    <xf numFmtId="228" fontId="62" fillId="0" borderId="0"/>
    <xf numFmtId="226" fontId="62" fillId="0" borderId="0"/>
    <xf numFmtId="227" fontId="62" fillId="0" borderId="0"/>
    <xf numFmtId="229" fontId="62" fillId="0" borderId="0"/>
    <xf numFmtId="229" fontId="62" fillId="0" borderId="0"/>
    <xf numFmtId="230" fontId="62" fillId="0" borderId="0"/>
    <xf numFmtId="228" fontId="62" fillId="0" borderId="0"/>
    <xf numFmtId="231" fontId="62" fillId="0" borderId="0"/>
    <xf numFmtId="230" fontId="62" fillId="0" borderId="0"/>
    <xf numFmtId="230" fontId="62" fillId="0" borderId="0"/>
    <xf numFmtId="0" fontId="62" fillId="0" borderId="0"/>
    <xf numFmtId="222" fontId="4" fillId="0" borderId="0" applyFont="0" applyFill="0" applyBorder="0" applyAlignment="0" applyProtection="0"/>
    <xf numFmtId="222" fontId="4" fillId="0" borderId="0" applyFont="0" applyFill="0" applyBorder="0" applyAlignment="0" applyProtection="0"/>
    <xf numFmtId="222" fontId="4" fillId="0" borderId="0" applyFont="0" applyFill="0" applyBorder="0" applyAlignment="0" applyProtection="0"/>
    <xf numFmtId="223" fontId="71" fillId="0" borderId="0"/>
    <xf numFmtId="223" fontId="71" fillId="0" borderId="0"/>
    <xf numFmtId="222" fontId="4" fillId="0" borderId="0" applyFont="0" applyFill="0" applyBorder="0" applyAlignment="0" applyProtection="0"/>
    <xf numFmtId="223" fontId="71" fillId="0" borderId="0"/>
    <xf numFmtId="223" fontId="71" fillId="0" borderId="0"/>
    <xf numFmtId="226" fontId="62" fillId="0" borderId="0"/>
    <xf numFmtId="227" fontId="62" fillId="0" borderId="0"/>
    <xf numFmtId="228" fontId="62" fillId="0" borderId="0"/>
    <xf numFmtId="226" fontId="62" fillId="0" borderId="0"/>
    <xf numFmtId="227" fontId="62" fillId="0" borderId="0"/>
    <xf numFmtId="229" fontId="62" fillId="0" borderId="0"/>
    <xf numFmtId="229" fontId="62" fillId="0" borderId="0"/>
    <xf numFmtId="230" fontId="62" fillId="0" borderId="0"/>
    <xf numFmtId="228" fontId="62" fillId="0" borderId="0"/>
    <xf numFmtId="231" fontId="62" fillId="0" borderId="0"/>
    <xf numFmtId="230" fontId="62" fillId="0" borderId="0"/>
    <xf numFmtId="230" fontId="62" fillId="0" borderId="0"/>
    <xf numFmtId="232" fontId="25" fillId="32" borderId="0" applyFont="0" applyFill="0" applyBorder="0" applyAlignment="0" applyProtection="0"/>
    <xf numFmtId="233" fontId="25" fillId="32" borderId="0" applyFont="0" applyFill="0" applyBorder="0" applyAlignment="0" applyProtection="0"/>
    <xf numFmtId="234" fontId="4" fillId="0" borderId="0" applyFont="0" applyFill="0" applyBorder="0" applyAlignment="0" applyProtection="0"/>
    <xf numFmtId="235" fontId="40" fillId="0" borderId="0" applyFont="0" applyFill="0" applyBorder="0" applyAlignment="0" applyProtection="0"/>
    <xf numFmtId="236" fontId="39" fillId="0" borderId="0" applyFont="0" applyFill="0" applyBorder="0" applyAlignment="0" applyProtection="0"/>
    <xf numFmtId="237" fontId="2" fillId="0" borderId="0" applyFont="0" applyFill="0" applyBorder="0" applyAlignment="0" applyProtection="0"/>
    <xf numFmtId="238" fontId="5" fillId="0" borderId="0" applyFont="0" applyFill="0" applyBorder="0" applyAlignment="0" applyProtection="0"/>
    <xf numFmtId="239" fontId="5" fillId="0" borderId="0" applyFont="0" applyFill="0" applyBorder="0" applyAlignment="0" applyProtection="0"/>
    <xf numFmtId="240" fontId="5" fillId="0" borderId="0" applyFont="0" applyFill="0" applyBorder="0" applyAlignment="0" applyProtection="0"/>
    <xf numFmtId="241" fontId="5" fillId="0" borderId="0" applyFont="0" applyFill="0" applyBorder="0" applyAlignment="0" applyProtection="0"/>
    <xf numFmtId="242" fontId="40" fillId="0" borderId="0" applyFont="0" applyFill="0" applyBorder="0" applyAlignment="0" applyProtection="0"/>
    <xf numFmtId="243" fontId="39" fillId="0" borderId="0" applyFont="0" applyFill="0" applyBorder="0" applyAlignment="0" applyProtection="0"/>
    <xf numFmtId="244" fontId="40" fillId="0" borderId="0" applyFont="0" applyFill="0" applyBorder="0" applyAlignment="0" applyProtection="0"/>
    <xf numFmtId="245" fontId="39" fillId="0" borderId="0" applyFont="0" applyFill="0" applyBorder="0" applyAlignment="0" applyProtection="0"/>
    <xf numFmtId="246" fontId="40" fillId="0" borderId="0" applyFont="0" applyFill="0" applyBorder="0" applyAlignment="0" applyProtection="0"/>
    <xf numFmtId="247" fontId="39" fillId="0" borderId="0" applyFont="0" applyFill="0" applyBorder="0" applyAlignment="0" applyProtection="0"/>
    <xf numFmtId="248" fontId="20" fillId="0" borderId="0" applyFont="0" applyFill="0" applyBorder="0" applyAlignment="0" applyProtection="0">
      <protection locked="0"/>
    </xf>
    <xf numFmtId="249" fontId="39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70" fontId="41" fillId="0" borderId="0" applyFill="0" applyBorder="0" applyAlignment="0" applyProtection="0"/>
    <xf numFmtId="9" fontId="45" fillId="0" borderId="0" applyBorder="0"/>
    <xf numFmtId="216" fontId="45" fillId="0" borderId="0" applyBorder="0"/>
    <xf numFmtId="10" fontId="45" fillId="0" borderId="0" applyBorder="0"/>
    <xf numFmtId="0" fontId="37" fillId="0" borderId="0" applyNumberFormat="0" applyFont="0" applyFill="0" applyBorder="0" applyAlignment="0" applyProtection="0">
      <alignment horizontal="left"/>
    </xf>
    <xf numFmtId="15" fontId="37" fillId="0" borderId="0" applyFont="0" applyFill="0" applyBorder="0" applyAlignment="0" applyProtection="0"/>
    <xf numFmtId="4" fontId="37" fillId="0" borderId="0" applyFont="0" applyFill="0" applyBorder="0" applyAlignment="0" applyProtection="0"/>
    <xf numFmtId="3" fontId="2" fillId="0" borderId="0">
      <alignment horizontal="left" vertical="top"/>
    </xf>
    <xf numFmtId="0" fontId="72" fillId="0" borderId="9">
      <alignment horizontal="center"/>
    </xf>
    <xf numFmtId="3" fontId="37" fillId="0" borderId="0" applyFont="0" applyFill="0" applyBorder="0" applyAlignment="0" applyProtection="0"/>
    <xf numFmtId="0" fontId="37" fillId="33" borderId="0" applyNumberFormat="0" applyFont="0" applyBorder="0" applyAlignment="0" applyProtection="0"/>
    <xf numFmtId="3" fontId="2" fillId="0" borderId="0">
      <alignment horizontal="right" vertical="top"/>
    </xf>
    <xf numFmtId="41" fontId="24" fillId="34" borderId="16" applyFill="0"/>
    <xf numFmtId="0" fontId="73" fillId="0" borderId="0">
      <alignment horizontal="left" indent="7"/>
    </xf>
    <xf numFmtId="41" fontId="24" fillId="0" borderId="16" applyFill="0">
      <alignment horizontal="left" indent="2"/>
    </xf>
    <xf numFmtId="176" fontId="35" fillId="0" borderId="1" applyFill="0">
      <alignment horizontal="right"/>
    </xf>
    <xf numFmtId="0" fontId="52" fillId="0" borderId="11" applyNumberFormat="0" applyFont="0" applyBorder="0">
      <alignment horizontal="right"/>
    </xf>
    <xf numFmtId="0" fontId="74" fillId="0" borderId="0" applyFill="0"/>
    <xf numFmtId="0" fontId="19" fillId="0" borderId="0" applyFill="0"/>
    <xf numFmtId="4" fontId="35" fillId="0" borderId="1" applyFill="0"/>
    <xf numFmtId="0" fontId="2" fillId="0" borderId="0" applyNumberFormat="0" applyFont="0" applyBorder="0" applyAlignment="0"/>
    <xf numFmtId="0" fontId="22" fillId="0" borderId="0" applyFill="0">
      <alignment horizontal="left" indent="1"/>
    </xf>
    <xf numFmtId="0" fontId="75" fillId="0" borderId="0" applyFill="0">
      <alignment horizontal="left" indent="1"/>
    </xf>
    <xf numFmtId="4" fontId="25" fillId="0" borderId="0" applyFill="0"/>
    <xf numFmtId="0" fontId="2" fillId="0" borderId="0" applyNumberFormat="0" applyFont="0" applyFill="0" applyBorder="0" applyAlignment="0"/>
    <xf numFmtId="0" fontId="22" fillId="0" borderId="0" applyFill="0">
      <alignment horizontal="left" indent="2"/>
    </xf>
    <xf numFmtId="0" fontId="19" fillId="0" borderId="0" applyFill="0">
      <alignment horizontal="left" indent="2"/>
    </xf>
    <xf numFmtId="4" fontId="25" fillId="0" borderId="0" applyFill="0"/>
    <xf numFmtId="0" fontId="2" fillId="0" borderId="0" applyNumberFormat="0" applyFont="0" applyBorder="0" applyAlignment="0"/>
    <xf numFmtId="0" fontId="76" fillId="0" borderId="0">
      <alignment horizontal="left" indent="3"/>
    </xf>
    <xf numFmtId="0" fontId="77" fillId="0" borderId="0" applyFill="0">
      <alignment horizontal="left" indent="3"/>
    </xf>
    <xf numFmtId="4" fontId="25" fillId="0" borderId="0" applyFill="0"/>
    <xf numFmtId="0" fontId="2" fillId="0" borderId="0" applyNumberFormat="0" applyFont="0" applyBorder="0" applyAlignment="0"/>
    <xf numFmtId="0" fontId="26" fillId="0" borderId="0">
      <alignment horizontal="left" indent="4"/>
    </xf>
    <xf numFmtId="0" fontId="4" fillId="0" borderId="0" applyFill="0">
      <alignment horizontal="left" indent="4"/>
    </xf>
    <xf numFmtId="4" fontId="27" fillId="0" borderId="0" applyFill="0"/>
    <xf numFmtId="0" fontId="2" fillId="0" borderId="0" applyNumberFormat="0" applyFont="0" applyBorder="0" applyAlignment="0"/>
    <xf numFmtId="0" fontId="28" fillId="0" borderId="0">
      <alignment horizontal="left" indent="5"/>
    </xf>
    <xf numFmtId="0" fontId="29" fillId="0" borderId="0" applyFill="0">
      <alignment horizontal="left" indent="5"/>
    </xf>
    <xf numFmtId="4" fontId="30" fillId="0" borderId="0" applyFill="0"/>
    <xf numFmtId="0" fontId="2" fillId="0" borderId="0" applyNumberFormat="0" applyFont="0" applyFill="0" applyBorder="0" applyAlignment="0"/>
    <xf numFmtId="0" fontId="31" fillId="0" borderId="0" applyFill="0">
      <alignment horizontal="left" indent="6"/>
    </xf>
    <xf numFmtId="0" fontId="27" fillId="0" borderId="0" applyFill="0">
      <alignment horizontal="left" indent="6"/>
    </xf>
    <xf numFmtId="0" fontId="44" fillId="0" borderId="17" applyNumberFormat="0" applyFont="0" applyFill="0" applyAlignment="0" applyProtection="0"/>
    <xf numFmtId="0" fontId="78" fillId="0" borderId="0" applyNumberFormat="0" applyFill="0" applyBorder="0" applyAlignment="0" applyProtection="0"/>
    <xf numFmtId="0" fontId="79" fillId="0" borderId="0"/>
    <xf numFmtId="0" fontId="80" fillId="0" borderId="0"/>
    <xf numFmtId="0" fontId="81" fillId="0" borderId="9">
      <alignment horizontal="right"/>
    </xf>
    <xf numFmtId="250" fontId="42" fillId="0" borderId="0">
      <alignment horizontal="center"/>
    </xf>
    <xf numFmtId="251" fontId="82" fillId="0" borderId="0">
      <alignment horizontal="center"/>
    </xf>
    <xf numFmtId="0" fontId="3" fillId="0" borderId="0" applyNumberFormat="0" applyFill="0" applyBorder="0" applyAlignment="0" applyProtection="0"/>
    <xf numFmtId="0" fontId="83" fillId="0" borderId="0" applyNumberFormat="0" applyBorder="0" applyAlignment="0"/>
    <xf numFmtId="0" fontId="84" fillId="0" borderId="0" applyNumberFormat="0" applyBorder="0" applyAlignment="0"/>
    <xf numFmtId="0" fontId="44" fillId="23" borderId="0" applyNumberFormat="0" applyFont="0" applyBorder="0" applyAlignment="0" applyProtection="0"/>
    <xf numFmtId="232" fontId="85" fillId="0" borderId="8" applyNumberFormat="0" applyFont="0" applyFill="0" applyAlignment="0" applyProtection="0"/>
    <xf numFmtId="0" fontId="86" fillId="0" borderId="0" applyFill="0" applyBorder="0" applyProtection="0">
      <alignment horizontal="left" vertical="top"/>
    </xf>
    <xf numFmtId="0" fontId="87" fillId="0" borderId="0" applyNumberFormat="0" applyFill="0" applyBorder="0" applyAlignment="0" applyProtection="0"/>
    <xf numFmtId="0" fontId="88" fillId="0" borderId="0" applyAlignment="0">
      <alignment horizontal="centerContinuous"/>
    </xf>
    <xf numFmtId="0" fontId="4" fillId="0" borderId="3" applyNumberFormat="0" applyFont="0" applyFill="0" applyAlignment="0" applyProtection="0"/>
    <xf numFmtId="0" fontId="2" fillId="0" borderId="0" applyFont="0" applyFill="0" applyBorder="0" applyAlignment="0" applyProtection="0"/>
    <xf numFmtId="0" fontId="89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252" fontId="39" fillId="0" borderId="0" applyFont="0" applyFill="0" applyBorder="0" applyAlignment="0" applyProtection="0"/>
    <xf numFmtId="253" fontId="39" fillId="0" borderId="0" applyFont="0" applyFill="0" applyBorder="0" applyAlignment="0" applyProtection="0"/>
    <xf numFmtId="254" fontId="39" fillId="0" borderId="0" applyFont="0" applyFill="0" applyBorder="0" applyAlignment="0" applyProtection="0"/>
    <xf numFmtId="255" fontId="39" fillId="0" borderId="0" applyFont="0" applyFill="0" applyBorder="0" applyAlignment="0" applyProtection="0"/>
    <xf numFmtId="256" fontId="39" fillId="0" borderId="0" applyFont="0" applyFill="0" applyBorder="0" applyAlignment="0" applyProtection="0"/>
    <xf numFmtId="257" fontId="39" fillId="0" borderId="0" applyFont="0" applyFill="0" applyBorder="0" applyAlignment="0" applyProtection="0"/>
    <xf numFmtId="258" fontId="39" fillId="0" borderId="0" applyFont="0" applyFill="0" applyBorder="0" applyAlignment="0" applyProtection="0"/>
    <xf numFmtId="259" fontId="39" fillId="0" borderId="0" applyFont="0" applyFill="0" applyBorder="0" applyAlignment="0" applyProtection="0"/>
    <xf numFmtId="260" fontId="91" fillId="23" borderId="18" applyFont="0" applyFill="0" applyBorder="0" applyAlignment="0" applyProtection="0"/>
    <xf numFmtId="260" fontId="13" fillId="0" borderId="0" applyFont="0" applyFill="0" applyBorder="0" applyAlignment="0" applyProtection="0"/>
    <xf numFmtId="261" fontId="33" fillId="0" borderId="0" applyFont="0" applyFill="0" applyBorder="0" applyAlignment="0" applyProtection="0"/>
    <xf numFmtId="262" fontId="42" fillId="0" borderId="8" applyFont="0" applyFill="0" applyBorder="0" applyAlignment="0" applyProtection="0">
      <alignment horizontal="right"/>
      <protection locked="0"/>
    </xf>
    <xf numFmtId="176" fontId="68" fillId="0" borderId="0" applyProtection="0"/>
    <xf numFmtId="0" fontId="2" fillId="0" borderId="0"/>
    <xf numFmtId="0" fontId="99" fillId="0" borderId="0"/>
    <xf numFmtId="44" fontId="99" fillId="0" borderId="0" applyFont="0" applyFill="0" applyBorder="0" applyAlignment="0" applyProtection="0"/>
    <xf numFmtId="43" fontId="99" fillId="0" borderId="0" applyFont="0" applyFill="0" applyBorder="0" applyAlignment="0" applyProtection="0"/>
    <xf numFmtId="176" fontId="68" fillId="0" borderId="0" applyProtection="0"/>
    <xf numFmtId="9" fontId="99" fillId="0" borderId="0" applyFont="0" applyFill="0" applyBorder="0" applyAlignment="0" applyProtection="0"/>
    <xf numFmtId="43" fontId="2" fillId="0" borderId="0" applyFont="0" applyFill="0" applyBorder="0" applyAlignment="0" applyProtection="0"/>
    <xf numFmtId="176" fontId="68" fillId="0" borderId="0" applyProtection="0"/>
    <xf numFmtId="0" fontId="1" fillId="0" borderId="0"/>
    <xf numFmtId="0" fontId="2" fillId="0" borderId="0"/>
    <xf numFmtId="0" fontId="2" fillId="0" borderId="0"/>
    <xf numFmtId="0" fontId="6" fillId="2" borderId="0" applyNumberFormat="0" applyBorder="0" applyAlignment="0" applyProtection="0"/>
    <xf numFmtId="0" fontId="104" fillId="8" borderId="0" applyNumberFormat="0" applyBorder="0" applyAlignment="0" applyProtection="0"/>
    <xf numFmtId="0" fontId="99" fillId="38" borderId="0" applyNumberFormat="0" applyBorder="0" applyAlignment="0" applyProtection="0"/>
    <xf numFmtId="0" fontId="99" fillId="38" borderId="0" applyNumberFormat="0" applyBorder="0" applyAlignment="0" applyProtection="0"/>
    <xf numFmtId="0" fontId="99" fillId="38" borderId="0" applyNumberFormat="0" applyBorder="0" applyAlignment="0" applyProtection="0"/>
    <xf numFmtId="0" fontId="99" fillId="38" borderId="0" applyNumberFormat="0" applyBorder="0" applyAlignment="0" applyProtection="0"/>
    <xf numFmtId="0" fontId="99" fillId="38" borderId="0" applyNumberFormat="0" applyBorder="0" applyAlignment="0" applyProtection="0"/>
    <xf numFmtId="0" fontId="99" fillId="38" borderId="0" applyNumberFormat="0" applyBorder="0" applyAlignment="0" applyProtection="0"/>
    <xf numFmtId="0" fontId="99" fillId="38" borderId="0" applyNumberFormat="0" applyBorder="0" applyAlignment="0" applyProtection="0"/>
    <xf numFmtId="0" fontId="99" fillId="38" borderId="0" applyNumberFormat="0" applyBorder="0" applyAlignment="0" applyProtection="0"/>
    <xf numFmtId="0" fontId="104" fillId="2" borderId="0" applyNumberFormat="0" applyBorder="0" applyAlignment="0" applyProtection="0"/>
    <xf numFmtId="0" fontId="104" fillId="8" borderId="0" applyNumberFormat="0" applyBorder="0" applyAlignment="0" applyProtection="0"/>
    <xf numFmtId="0" fontId="6" fillId="2" borderId="0" applyNumberFormat="0" applyBorder="0" applyAlignment="0" applyProtection="0"/>
    <xf numFmtId="0" fontId="104" fillId="8" borderId="0" applyNumberFormat="0" applyBorder="0" applyAlignment="0" applyProtection="0"/>
    <xf numFmtId="0" fontId="104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99" fillId="38" borderId="0" applyNumberFormat="0" applyBorder="0" applyAlignment="0" applyProtection="0"/>
    <xf numFmtId="0" fontId="99" fillId="38" borderId="0" applyNumberFormat="0" applyBorder="0" applyAlignment="0" applyProtection="0"/>
    <xf numFmtId="0" fontId="99" fillId="38" borderId="0" applyNumberFormat="0" applyBorder="0" applyAlignment="0" applyProtection="0"/>
    <xf numFmtId="0" fontId="99" fillId="38" borderId="0" applyNumberFormat="0" applyBorder="0" applyAlignment="0" applyProtection="0"/>
    <xf numFmtId="0" fontId="99" fillId="38" borderId="0" applyNumberFormat="0" applyBorder="0" applyAlignment="0" applyProtection="0"/>
    <xf numFmtId="0" fontId="99" fillId="38" borderId="0" applyNumberFormat="0" applyBorder="0" applyAlignment="0" applyProtection="0"/>
    <xf numFmtId="0" fontId="99" fillId="38" borderId="0" applyNumberFormat="0" applyBorder="0" applyAlignment="0" applyProtection="0"/>
    <xf numFmtId="0" fontId="99" fillId="38" borderId="0" applyNumberFormat="0" applyBorder="0" applyAlignment="0" applyProtection="0"/>
    <xf numFmtId="0" fontId="6" fillId="3" borderId="0" applyNumberFormat="0" applyBorder="0" applyAlignment="0" applyProtection="0"/>
    <xf numFmtId="0" fontId="104" fillId="9" borderId="0" applyNumberFormat="0" applyBorder="0" applyAlignment="0" applyProtection="0"/>
    <xf numFmtId="0" fontId="99" fillId="39" borderId="0" applyNumberFormat="0" applyBorder="0" applyAlignment="0" applyProtection="0"/>
    <xf numFmtId="0" fontId="99" fillId="39" borderId="0" applyNumberFormat="0" applyBorder="0" applyAlignment="0" applyProtection="0"/>
    <xf numFmtId="0" fontId="99" fillId="39" borderId="0" applyNumberFormat="0" applyBorder="0" applyAlignment="0" applyProtection="0"/>
    <xf numFmtId="0" fontId="99" fillId="39" borderId="0" applyNumberFormat="0" applyBorder="0" applyAlignment="0" applyProtection="0"/>
    <xf numFmtId="0" fontId="99" fillId="39" borderId="0" applyNumberFormat="0" applyBorder="0" applyAlignment="0" applyProtection="0"/>
    <xf numFmtId="0" fontId="99" fillId="39" borderId="0" applyNumberFormat="0" applyBorder="0" applyAlignment="0" applyProtection="0"/>
    <xf numFmtId="0" fontId="99" fillId="39" borderId="0" applyNumberFormat="0" applyBorder="0" applyAlignment="0" applyProtection="0"/>
    <xf numFmtId="0" fontId="99" fillId="39" borderId="0" applyNumberFormat="0" applyBorder="0" applyAlignment="0" applyProtection="0"/>
    <xf numFmtId="0" fontId="104" fillId="3" borderId="0" applyNumberFormat="0" applyBorder="0" applyAlignment="0" applyProtection="0"/>
    <xf numFmtId="0" fontId="104" fillId="9" borderId="0" applyNumberFormat="0" applyBorder="0" applyAlignment="0" applyProtection="0"/>
    <xf numFmtId="0" fontId="6" fillId="3" borderId="0" applyNumberFormat="0" applyBorder="0" applyAlignment="0" applyProtection="0"/>
    <xf numFmtId="0" fontId="104" fillId="9" borderId="0" applyNumberFormat="0" applyBorder="0" applyAlignment="0" applyProtection="0"/>
    <xf numFmtId="0" fontId="104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99" fillId="39" borderId="0" applyNumberFormat="0" applyBorder="0" applyAlignment="0" applyProtection="0"/>
    <xf numFmtId="0" fontId="99" fillId="39" borderId="0" applyNumberFormat="0" applyBorder="0" applyAlignment="0" applyProtection="0"/>
    <xf numFmtId="0" fontId="99" fillId="39" borderId="0" applyNumberFormat="0" applyBorder="0" applyAlignment="0" applyProtection="0"/>
    <xf numFmtId="0" fontId="99" fillId="39" borderId="0" applyNumberFormat="0" applyBorder="0" applyAlignment="0" applyProtection="0"/>
    <xf numFmtId="0" fontId="99" fillId="39" borderId="0" applyNumberFormat="0" applyBorder="0" applyAlignment="0" applyProtection="0"/>
    <xf numFmtId="0" fontId="99" fillId="39" borderId="0" applyNumberFormat="0" applyBorder="0" applyAlignment="0" applyProtection="0"/>
    <xf numFmtId="0" fontId="99" fillId="39" borderId="0" applyNumberFormat="0" applyBorder="0" applyAlignment="0" applyProtection="0"/>
    <xf numFmtId="0" fontId="99" fillId="39" borderId="0" applyNumberFormat="0" applyBorder="0" applyAlignment="0" applyProtection="0"/>
    <xf numFmtId="0" fontId="6" fillId="4" borderId="0" applyNumberFormat="0" applyBorder="0" applyAlignment="0" applyProtection="0"/>
    <xf numFmtId="0" fontId="104" fillId="30" borderId="0" applyNumberFormat="0" applyBorder="0" applyAlignment="0" applyProtection="0"/>
    <xf numFmtId="0" fontId="99" fillId="40" borderId="0" applyNumberFormat="0" applyBorder="0" applyAlignment="0" applyProtection="0"/>
    <xf numFmtId="0" fontId="99" fillId="40" borderId="0" applyNumberFormat="0" applyBorder="0" applyAlignment="0" applyProtection="0"/>
    <xf numFmtId="0" fontId="99" fillId="40" borderId="0" applyNumberFormat="0" applyBorder="0" applyAlignment="0" applyProtection="0"/>
    <xf numFmtId="0" fontId="99" fillId="40" borderId="0" applyNumberFormat="0" applyBorder="0" applyAlignment="0" applyProtection="0"/>
    <xf numFmtId="0" fontId="99" fillId="40" borderId="0" applyNumberFormat="0" applyBorder="0" applyAlignment="0" applyProtection="0"/>
    <xf numFmtId="0" fontId="99" fillId="40" borderId="0" applyNumberFormat="0" applyBorder="0" applyAlignment="0" applyProtection="0"/>
    <xf numFmtId="0" fontId="99" fillId="40" borderId="0" applyNumberFormat="0" applyBorder="0" applyAlignment="0" applyProtection="0"/>
    <xf numFmtId="0" fontId="99" fillId="40" borderId="0" applyNumberFormat="0" applyBorder="0" applyAlignment="0" applyProtection="0"/>
    <xf numFmtId="0" fontId="104" fillId="4" borderId="0" applyNumberFormat="0" applyBorder="0" applyAlignment="0" applyProtection="0"/>
    <xf numFmtId="0" fontId="104" fillId="30" borderId="0" applyNumberFormat="0" applyBorder="0" applyAlignment="0" applyProtection="0"/>
    <xf numFmtId="0" fontId="6" fillId="4" borderId="0" applyNumberFormat="0" applyBorder="0" applyAlignment="0" applyProtection="0"/>
    <xf numFmtId="0" fontId="104" fillId="30" borderId="0" applyNumberFormat="0" applyBorder="0" applyAlignment="0" applyProtection="0"/>
    <xf numFmtId="0" fontId="104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99" fillId="40" borderId="0" applyNumberFormat="0" applyBorder="0" applyAlignment="0" applyProtection="0"/>
    <xf numFmtId="0" fontId="99" fillId="40" borderId="0" applyNumberFormat="0" applyBorder="0" applyAlignment="0" applyProtection="0"/>
    <xf numFmtId="0" fontId="99" fillId="40" borderId="0" applyNumberFormat="0" applyBorder="0" applyAlignment="0" applyProtection="0"/>
    <xf numFmtId="0" fontId="99" fillId="40" borderId="0" applyNumberFormat="0" applyBorder="0" applyAlignment="0" applyProtection="0"/>
    <xf numFmtId="0" fontId="99" fillId="40" borderId="0" applyNumberFormat="0" applyBorder="0" applyAlignment="0" applyProtection="0"/>
    <xf numFmtId="0" fontId="99" fillId="40" borderId="0" applyNumberFormat="0" applyBorder="0" applyAlignment="0" applyProtection="0"/>
    <xf numFmtId="0" fontId="99" fillId="40" borderId="0" applyNumberFormat="0" applyBorder="0" applyAlignment="0" applyProtection="0"/>
    <xf numFmtId="0" fontId="99" fillId="40" borderId="0" applyNumberFormat="0" applyBorder="0" applyAlignment="0" applyProtection="0"/>
    <xf numFmtId="0" fontId="6" fillId="5" borderId="0" applyNumberFormat="0" applyBorder="0" applyAlignment="0" applyProtection="0"/>
    <xf numFmtId="0" fontId="104" fillId="7" borderId="0" applyNumberFormat="0" applyBorder="0" applyAlignment="0" applyProtection="0"/>
    <xf numFmtId="0" fontId="99" fillId="41" borderId="0" applyNumberFormat="0" applyBorder="0" applyAlignment="0" applyProtection="0"/>
    <xf numFmtId="0" fontId="99" fillId="41" borderId="0" applyNumberFormat="0" applyBorder="0" applyAlignment="0" applyProtection="0"/>
    <xf numFmtId="0" fontId="99" fillId="41" borderId="0" applyNumberFormat="0" applyBorder="0" applyAlignment="0" applyProtection="0"/>
    <xf numFmtId="0" fontId="99" fillId="41" borderId="0" applyNumberFormat="0" applyBorder="0" applyAlignment="0" applyProtection="0"/>
    <xf numFmtId="0" fontId="99" fillId="41" borderId="0" applyNumberFormat="0" applyBorder="0" applyAlignment="0" applyProtection="0"/>
    <xf numFmtId="0" fontId="99" fillId="41" borderId="0" applyNumberFormat="0" applyBorder="0" applyAlignment="0" applyProtection="0"/>
    <xf numFmtId="0" fontId="99" fillId="41" borderId="0" applyNumberFormat="0" applyBorder="0" applyAlignment="0" applyProtection="0"/>
    <xf numFmtId="0" fontId="99" fillId="41" borderId="0" applyNumberFormat="0" applyBorder="0" applyAlignment="0" applyProtection="0"/>
    <xf numFmtId="0" fontId="104" fillId="5" borderId="0" applyNumberFormat="0" applyBorder="0" applyAlignment="0" applyProtection="0"/>
    <xf numFmtId="0" fontId="104" fillId="7" borderId="0" applyNumberFormat="0" applyBorder="0" applyAlignment="0" applyProtection="0"/>
    <xf numFmtId="0" fontId="6" fillId="5" borderId="0" applyNumberFormat="0" applyBorder="0" applyAlignment="0" applyProtection="0"/>
    <xf numFmtId="0" fontId="104" fillId="7" borderId="0" applyNumberFormat="0" applyBorder="0" applyAlignment="0" applyProtection="0"/>
    <xf numFmtId="0" fontId="104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99" fillId="41" borderId="0" applyNumberFormat="0" applyBorder="0" applyAlignment="0" applyProtection="0"/>
    <xf numFmtId="0" fontId="99" fillId="41" borderId="0" applyNumberFormat="0" applyBorder="0" applyAlignment="0" applyProtection="0"/>
    <xf numFmtId="0" fontId="99" fillId="41" borderId="0" applyNumberFormat="0" applyBorder="0" applyAlignment="0" applyProtection="0"/>
    <xf numFmtId="0" fontId="99" fillId="41" borderId="0" applyNumberFormat="0" applyBorder="0" applyAlignment="0" applyProtection="0"/>
    <xf numFmtId="0" fontId="99" fillId="41" borderId="0" applyNumberFormat="0" applyBorder="0" applyAlignment="0" applyProtection="0"/>
    <xf numFmtId="0" fontId="99" fillId="41" borderId="0" applyNumberFormat="0" applyBorder="0" applyAlignment="0" applyProtection="0"/>
    <xf numFmtId="0" fontId="99" fillId="41" borderId="0" applyNumberFormat="0" applyBorder="0" applyAlignment="0" applyProtection="0"/>
    <xf numFmtId="0" fontId="99" fillId="41" borderId="0" applyNumberFormat="0" applyBorder="0" applyAlignment="0" applyProtection="0"/>
    <xf numFmtId="0" fontId="6" fillId="6" borderId="0" applyNumberFormat="0" applyBorder="0" applyAlignment="0" applyProtection="0"/>
    <xf numFmtId="0" fontId="104" fillId="6" borderId="0" applyNumberFormat="0" applyBorder="0" applyAlignment="0" applyProtection="0"/>
    <xf numFmtId="0" fontId="99" fillId="42" borderId="0" applyNumberFormat="0" applyBorder="0" applyAlignment="0" applyProtection="0"/>
    <xf numFmtId="0" fontId="99" fillId="42" borderId="0" applyNumberFormat="0" applyBorder="0" applyAlignment="0" applyProtection="0"/>
    <xf numFmtId="0" fontId="99" fillId="42" borderId="0" applyNumberFormat="0" applyBorder="0" applyAlignment="0" applyProtection="0"/>
    <xf numFmtId="0" fontId="99" fillId="42" borderId="0" applyNumberFormat="0" applyBorder="0" applyAlignment="0" applyProtection="0"/>
    <xf numFmtId="0" fontId="99" fillId="42" borderId="0" applyNumberFormat="0" applyBorder="0" applyAlignment="0" applyProtection="0"/>
    <xf numFmtId="0" fontId="99" fillId="42" borderId="0" applyNumberFormat="0" applyBorder="0" applyAlignment="0" applyProtection="0"/>
    <xf numFmtId="0" fontId="99" fillId="42" borderId="0" applyNumberFormat="0" applyBorder="0" applyAlignment="0" applyProtection="0"/>
    <xf numFmtId="0" fontId="99" fillId="42" borderId="0" applyNumberFormat="0" applyBorder="0" applyAlignment="0" applyProtection="0"/>
    <xf numFmtId="0" fontId="104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99" fillId="42" borderId="0" applyNumberFormat="0" applyBorder="0" applyAlignment="0" applyProtection="0"/>
    <xf numFmtId="0" fontId="99" fillId="42" borderId="0" applyNumberFormat="0" applyBorder="0" applyAlignment="0" applyProtection="0"/>
    <xf numFmtId="0" fontId="99" fillId="42" borderId="0" applyNumberFormat="0" applyBorder="0" applyAlignment="0" applyProtection="0"/>
    <xf numFmtId="0" fontId="99" fillId="42" borderId="0" applyNumberFormat="0" applyBorder="0" applyAlignment="0" applyProtection="0"/>
    <xf numFmtId="0" fontId="99" fillId="42" borderId="0" applyNumberFormat="0" applyBorder="0" applyAlignment="0" applyProtection="0"/>
    <xf numFmtId="0" fontId="99" fillId="42" borderId="0" applyNumberFormat="0" applyBorder="0" applyAlignment="0" applyProtection="0"/>
    <xf numFmtId="0" fontId="99" fillId="42" borderId="0" applyNumberFormat="0" applyBorder="0" applyAlignment="0" applyProtection="0"/>
    <xf numFmtId="0" fontId="99" fillId="42" borderId="0" applyNumberFormat="0" applyBorder="0" applyAlignment="0" applyProtection="0"/>
    <xf numFmtId="0" fontId="6" fillId="7" borderId="0" applyNumberFormat="0" applyBorder="0" applyAlignment="0" applyProtection="0"/>
    <xf numFmtId="0" fontId="104" fillId="30" borderId="0" applyNumberFormat="0" applyBorder="0" applyAlignment="0" applyProtection="0"/>
    <xf numFmtId="0" fontId="99" fillId="43" borderId="0" applyNumberFormat="0" applyBorder="0" applyAlignment="0" applyProtection="0"/>
    <xf numFmtId="0" fontId="99" fillId="43" borderId="0" applyNumberFormat="0" applyBorder="0" applyAlignment="0" applyProtection="0"/>
    <xf numFmtId="0" fontId="99" fillId="43" borderId="0" applyNumberFormat="0" applyBorder="0" applyAlignment="0" applyProtection="0"/>
    <xf numFmtId="0" fontId="99" fillId="43" borderId="0" applyNumberFormat="0" applyBorder="0" applyAlignment="0" applyProtection="0"/>
    <xf numFmtId="0" fontId="99" fillId="43" borderId="0" applyNumberFormat="0" applyBorder="0" applyAlignment="0" applyProtection="0"/>
    <xf numFmtId="0" fontId="99" fillId="43" borderId="0" applyNumberFormat="0" applyBorder="0" applyAlignment="0" applyProtection="0"/>
    <xf numFmtId="0" fontId="99" fillId="43" borderId="0" applyNumberFormat="0" applyBorder="0" applyAlignment="0" applyProtection="0"/>
    <xf numFmtId="0" fontId="99" fillId="43" borderId="0" applyNumberFormat="0" applyBorder="0" applyAlignment="0" applyProtection="0"/>
    <xf numFmtId="0" fontId="104" fillId="7" borderId="0" applyNumberFormat="0" applyBorder="0" applyAlignment="0" applyProtection="0"/>
    <xf numFmtId="0" fontId="104" fillId="30" borderId="0" applyNumberFormat="0" applyBorder="0" applyAlignment="0" applyProtection="0"/>
    <xf numFmtId="0" fontId="6" fillId="7" borderId="0" applyNumberFormat="0" applyBorder="0" applyAlignment="0" applyProtection="0"/>
    <xf numFmtId="0" fontId="104" fillId="30" borderId="0" applyNumberFormat="0" applyBorder="0" applyAlignment="0" applyProtection="0"/>
    <xf numFmtId="0" fontId="104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99" fillId="43" borderId="0" applyNumberFormat="0" applyBorder="0" applyAlignment="0" applyProtection="0"/>
    <xf numFmtId="0" fontId="99" fillId="43" borderId="0" applyNumberFormat="0" applyBorder="0" applyAlignment="0" applyProtection="0"/>
    <xf numFmtId="0" fontId="99" fillId="43" borderId="0" applyNumberFormat="0" applyBorder="0" applyAlignment="0" applyProtection="0"/>
    <xf numFmtId="0" fontId="99" fillId="43" borderId="0" applyNumberFormat="0" applyBorder="0" applyAlignment="0" applyProtection="0"/>
    <xf numFmtId="0" fontId="99" fillId="43" borderId="0" applyNumberFormat="0" applyBorder="0" applyAlignment="0" applyProtection="0"/>
    <xf numFmtId="0" fontId="99" fillId="43" borderId="0" applyNumberFormat="0" applyBorder="0" applyAlignment="0" applyProtection="0"/>
    <xf numFmtId="0" fontId="99" fillId="43" borderId="0" applyNumberFormat="0" applyBorder="0" applyAlignment="0" applyProtection="0"/>
    <xf numFmtId="0" fontId="99" fillId="43" borderId="0" applyNumberFormat="0" applyBorder="0" applyAlignment="0" applyProtection="0"/>
    <xf numFmtId="0" fontId="6" fillId="8" borderId="0" applyNumberFormat="0" applyBorder="0" applyAlignment="0" applyProtection="0"/>
    <xf numFmtId="0" fontId="104" fillId="6" borderId="0" applyNumberFormat="0" applyBorder="0" applyAlignment="0" applyProtection="0"/>
    <xf numFmtId="0" fontId="99" fillId="44" borderId="0" applyNumberFormat="0" applyBorder="0" applyAlignment="0" applyProtection="0"/>
    <xf numFmtId="0" fontId="99" fillId="44" borderId="0" applyNumberFormat="0" applyBorder="0" applyAlignment="0" applyProtection="0"/>
    <xf numFmtId="0" fontId="99" fillId="44" borderId="0" applyNumberFormat="0" applyBorder="0" applyAlignment="0" applyProtection="0"/>
    <xf numFmtId="0" fontId="99" fillId="44" borderId="0" applyNumberFormat="0" applyBorder="0" applyAlignment="0" applyProtection="0"/>
    <xf numFmtId="0" fontId="99" fillId="44" borderId="0" applyNumberFormat="0" applyBorder="0" applyAlignment="0" applyProtection="0"/>
    <xf numFmtId="0" fontId="99" fillId="44" borderId="0" applyNumberFormat="0" applyBorder="0" applyAlignment="0" applyProtection="0"/>
    <xf numFmtId="0" fontId="99" fillId="44" borderId="0" applyNumberFormat="0" applyBorder="0" applyAlignment="0" applyProtection="0"/>
    <xf numFmtId="0" fontId="99" fillId="44" borderId="0" applyNumberFormat="0" applyBorder="0" applyAlignment="0" applyProtection="0"/>
    <xf numFmtId="0" fontId="104" fillId="8" borderId="0" applyNumberFormat="0" applyBorder="0" applyAlignment="0" applyProtection="0"/>
    <xf numFmtId="0" fontId="104" fillId="6" borderId="0" applyNumberFormat="0" applyBorder="0" applyAlignment="0" applyProtection="0"/>
    <xf numFmtId="0" fontId="6" fillId="8" borderId="0" applyNumberFormat="0" applyBorder="0" applyAlignment="0" applyProtection="0"/>
    <xf numFmtId="0" fontId="104" fillId="6" borderId="0" applyNumberFormat="0" applyBorder="0" applyAlignment="0" applyProtection="0"/>
    <xf numFmtId="0" fontId="104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99" fillId="44" borderId="0" applyNumberFormat="0" applyBorder="0" applyAlignment="0" applyProtection="0"/>
    <xf numFmtId="0" fontId="99" fillId="44" borderId="0" applyNumberFormat="0" applyBorder="0" applyAlignment="0" applyProtection="0"/>
    <xf numFmtId="0" fontId="99" fillId="44" borderId="0" applyNumberFormat="0" applyBorder="0" applyAlignment="0" applyProtection="0"/>
    <xf numFmtId="0" fontId="99" fillId="44" borderId="0" applyNumberFormat="0" applyBorder="0" applyAlignment="0" applyProtection="0"/>
    <xf numFmtId="0" fontId="99" fillId="44" borderId="0" applyNumberFormat="0" applyBorder="0" applyAlignment="0" applyProtection="0"/>
    <xf numFmtId="0" fontId="99" fillId="44" borderId="0" applyNumberFormat="0" applyBorder="0" applyAlignment="0" applyProtection="0"/>
    <xf numFmtId="0" fontId="99" fillId="44" borderId="0" applyNumberFormat="0" applyBorder="0" applyAlignment="0" applyProtection="0"/>
    <xf numFmtId="0" fontId="99" fillId="44" borderId="0" applyNumberFormat="0" applyBorder="0" applyAlignment="0" applyProtection="0"/>
    <xf numFmtId="0" fontId="6" fillId="9" borderId="0" applyNumberFormat="0" applyBorder="0" applyAlignment="0" applyProtection="0"/>
    <xf numFmtId="0" fontId="104" fillId="9" borderId="0" applyNumberFormat="0" applyBorder="0" applyAlignment="0" applyProtection="0"/>
    <xf numFmtId="0" fontId="99" fillId="45" borderId="0" applyNumberFormat="0" applyBorder="0" applyAlignment="0" applyProtection="0"/>
    <xf numFmtId="0" fontId="99" fillId="45" borderId="0" applyNumberFormat="0" applyBorder="0" applyAlignment="0" applyProtection="0"/>
    <xf numFmtId="0" fontId="99" fillId="45" borderId="0" applyNumberFormat="0" applyBorder="0" applyAlignment="0" applyProtection="0"/>
    <xf numFmtId="0" fontId="99" fillId="45" borderId="0" applyNumberFormat="0" applyBorder="0" applyAlignment="0" applyProtection="0"/>
    <xf numFmtId="0" fontId="99" fillId="45" borderId="0" applyNumberFormat="0" applyBorder="0" applyAlignment="0" applyProtection="0"/>
    <xf numFmtId="0" fontId="99" fillId="45" borderId="0" applyNumberFormat="0" applyBorder="0" applyAlignment="0" applyProtection="0"/>
    <xf numFmtId="0" fontId="99" fillId="45" borderId="0" applyNumberFormat="0" applyBorder="0" applyAlignment="0" applyProtection="0"/>
    <xf numFmtId="0" fontId="99" fillId="45" borderId="0" applyNumberFormat="0" applyBorder="0" applyAlignment="0" applyProtection="0"/>
    <xf numFmtId="0" fontId="104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99" fillId="45" borderId="0" applyNumberFormat="0" applyBorder="0" applyAlignment="0" applyProtection="0"/>
    <xf numFmtId="0" fontId="99" fillId="45" borderId="0" applyNumberFormat="0" applyBorder="0" applyAlignment="0" applyProtection="0"/>
    <xf numFmtId="0" fontId="99" fillId="45" borderId="0" applyNumberFormat="0" applyBorder="0" applyAlignment="0" applyProtection="0"/>
    <xf numFmtId="0" fontId="99" fillId="45" borderId="0" applyNumberFormat="0" applyBorder="0" applyAlignment="0" applyProtection="0"/>
    <xf numFmtId="0" fontId="99" fillId="45" borderId="0" applyNumberFormat="0" applyBorder="0" applyAlignment="0" applyProtection="0"/>
    <xf numFmtId="0" fontId="99" fillId="45" borderId="0" applyNumberFormat="0" applyBorder="0" applyAlignment="0" applyProtection="0"/>
    <xf numFmtId="0" fontId="99" fillId="45" borderId="0" applyNumberFormat="0" applyBorder="0" applyAlignment="0" applyProtection="0"/>
    <xf numFmtId="0" fontId="99" fillId="45" borderId="0" applyNumberFormat="0" applyBorder="0" applyAlignment="0" applyProtection="0"/>
    <xf numFmtId="0" fontId="6" fillId="10" borderId="0" applyNumberFormat="0" applyBorder="0" applyAlignment="0" applyProtection="0"/>
    <xf numFmtId="0" fontId="104" fillId="29" borderId="0" applyNumberFormat="0" applyBorder="0" applyAlignment="0" applyProtection="0"/>
    <xf numFmtId="0" fontId="99" fillId="46" borderId="0" applyNumberFormat="0" applyBorder="0" applyAlignment="0" applyProtection="0"/>
    <xf numFmtId="0" fontId="99" fillId="46" borderId="0" applyNumberFormat="0" applyBorder="0" applyAlignment="0" applyProtection="0"/>
    <xf numFmtId="0" fontId="99" fillId="46" borderId="0" applyNumberFormat="0" applyBorder="0" applyAlignment="0" applyProtection="0"/>
    <xf numFmtId="0" fontId="99" fillId="46" borderId="0" applyNumberFormat="0" applyBorder="0" applyAlignment="0" applyProtection="0"/>
    <xf numFmtId="0" fontId="99" fillId="46" borderId="0" applyNumberFormat="0" applyBorder="0" applyAlignment="0" applyProtection="0"/>
    <xf numFmtId="0" fontId="99" fillId="46" borderId="0" applyNumberFormat="0" applyBorder="0" applyAlignment="0" applyProtection="0"/>
    <xf numFmtId="0" fontId="99" fillId="46" borderId="0" applyNumberFormat="0" applyBorder="0" applyAlignment="0" applyProtection="0"/>
    <xf numFmtId="0" fontId="99" fillId="46" borderId="0" applyNumberFormat="0" applyBorder="0" applyAlignment="0" applyProtection="0"/>
    <xf numFmtId="0" fontId="104" fillId="10" borderId="0" applyNumberFormat="0" applyBorder="0" applyAlignment="0" applyProtection="0"/>
    <xf numFmtId="0" fontId="104" fillId="29" borderId="0" applyNumberFormat="0" applyBorder="0" applyAlignment="0" applyProtection="0"/>
    <xf numFmtId="0" fontId="6" fillId="10" borderId="0" applyNumberFormat="0" applyBorder="0" applyAlignment="0" applyProtection="0"/>
    <xf numFmtId="0" fontId="104" fillId="29" borderId="0" applyNumberFormat="0" applyBorder="0" applyAlignment="0" applyProtection="0"/>
    <xf numFmtId="0" fontId="104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99" fillId="46" borderId="0" applyNumberFormat="0" applyBorder="0" applyAlignment="0" applyProtection="0"/>
    <xf numFmtId="0" fontId="99" fillId="46" borderId="0" applyNumberFormat="0" applyBorder="0" applyAlignment="0" applyProtection="0"/>
    <xf numFmtId="0" fontId="99" fillId="46" borderId="0" applyNumberFormat="0" applyBorder="0" applyAlignment="0" applyProtection="0"/>
    <xf numFmtId="0" fontId="99" fillId="46" borderId="0" applyNumberFormat="0" applyBorder="0" applyAlignment="0" applyProtection="0"/>
    <xf numFmtId="0" fontId="99" fillId="46" borderId="0" applyNumberFormat="0" applyBorder="0" applyAlignment="0" applyProtection="0"/>
    <xf numFmtId="0" fontId="99" fillId="46" borderId="0" applyNumberFormat="0" applyBorder="0" applyAlignment="0" applyProtection="0"/>
    <xf numFmtId="0" fontId="99" fillId="46" borderId="0" applyNumberFormat="0" applyBorder="0" applyAlignment="0" applyProtection="0"/>
    <xf numFmtId="0" fontId="99" fillId="46" borderId="0" applyNumberFormat="0" applyBorder="0" applyAlignment="0" applyProtection="0"/>
    <xf numFmtId="0" fontId="6" fillId="5" borderId="0" applyNumberFormat="0" applyBorder="0" applyAlignment="0" applyProtection="0"/>
    <xf numFmtId="0" fontId="104" fillId="3" borderId="0" applyNumberFormat="0" applyBorder="0" applyAlignment="0" applyProtection="0"/>
    <xf numFmtId="0" fontId="99" fillId="47" borderId="0" applyNumberFormat="0" applyBorder="0" applyAlignment="0" applyProtection="0"/>
    <xf numFmtId="0" fontId="99" fillId="47" borderId="0" applyNumberFormat="0" applyBorder="0" applyAlignment="0" applyProtection="0"/>
    <xf numFmtId="0" fontId="99" fillId="47" borderId="0" applyNumberFormat="0" applyBorder="0" applyAlignment="0" applyProtection="0"/>
    <xf numFmtId="0" fontId="99" fillId="47" borderId="0" applyNumberFormat="0" applyBorder="0" applyAlignment="0" applyProtection="0"/>
    <xf numFmtId="0" fontId="99" fillId="47" borderId="0" applyNumberFormat="0" applyBorder="0" applyAlignment="0" applyProtection="0"/>
    <xf numFmtId="0" fontId="99" fillId="47" borderId="0" applyNumberFormat="0" applyBorder="0" applyAlignment="0" applyProtection="0"/>
    <xf numFmtId="0" fontId="99" fillId="47" borderId="0" applyNumberFormat="0" applyBorder="0" applyAlignment="0" applyProtection="0"/>
    <xf numFmtId="0" fontId="99" fillId="47" borderId="0" applyNumberFormat="0" applyBorder="0" applyAlignment="0" applyProtection="0"/>
    <xf numFmtId="0" fontId="104" fillId="5" borderId="0" applyNumberFormat="0" applyBorder="0" applyAlignment="0" applyProtection="0"/>
    <xf numFmtId="0" fontId="104" fillId="3" borderId="0" applyNumberFormat="0" applyBorder="0" applyAlignment="0" applyProtection="0"/>
    <xf numFmtId="0" fontId="6" fillId="5" borderId="0" applyNumberFormat="0" applyBorder="0" applyAlignment="0" applyProtection="0"/>
    <xf numFmtId="0" fontId="104" fillId="3" borderId="0" applyNumberFormat="0" applyBorder="0" applyAlignment="0" applyProtection="0"/>
    <xf numFmtId="0" fontId="104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99" fillId="47" borderId="0" applyNumberFormat="0" applyBorder="0" applyAlignment="0" applyProtection="0"/>
    <xf numFmtId="0" fontId="99" fillId="47" borderId="0" applyNumberFormat="0" applyBorder="0" applyAlignment="0" applyProtection="0"/>
    <xf numFmtId="0" fontId="99" fillId="47" borderId="0" applyNumberFormat="0" applyBorder="0" applyAlignment="0" applyProtection="0"/>
    <xf numFmtId="0" fontId="99" fillId="47" borderId="0" applyNumberFormat="0" applyBorder="0" applyAlignment="0" applyProtection="0"/>
    <xf numFmtId="0" fontId="99" fillId="47" borderId="0" applyNumberFormat="0" applyBorder="0" applyAlignment="0" applyProtection="0"/>
    <xf numFmtId="0" fontId="99" fillId="47" borderId="0" applyNumberFormat="0" applyBorder="0" applyAlignment="0" applyProtection="0"/>
    <xf numFmtId="0" fontId="99" fillId="47" borderId="0" applyNumberFormat="0" applyBorder="0" applyAlignment="0" applyProtection="0"/>
    <xf numFmtId="0" fontId="99" fillId="47" borderId="0" applyNumberFormat="0" applyBorder="0" applyAlignment="0" applyProtection="0"/>
    <xf numFmtId="0" fontId="6" fillId="8" borderId="0" applyNumberFormat="0" applyBorder="0" applyAlignment="0" applyProtection="0"/>
    <xf numFmtId="0" fontId="104" fillId="6" borderId="0" applyNumberFormat="0" applyBorder="0" applyAlignment="0" applyProtection="0"/>
    <xf numFmtId="0" fontId="99" fillId="48" borderId="0" applyNumberFormat="0" applyBorder="0" applyAlignment="0" applyProtection="0"/>
    <xf numFmtId="0" fontId="99" fillId="48" borderId="0" applyNumberFormat="0" applyBorder="0" applyAlignment="0" applyProtection="0"/>
    <xf numFmtId="0" fontId="99" fillId="48" borderId="0" applyNumberFormat="0" applyBorder="0" applyAlignment="0" applyProtection="0"/>
    <xf numFmtId="0" fontId="99" fillId="48" borderId="0" applyNumberFormat="0" applyBorder="0" applyAlignment="0" applyProtection="0"/>
    <xf numFmtId="0" fontId="99" fillId="48" borderId="0" applyNumberFormat="0" applyBorder="0" applyAlignment="0" applyProtection="0"/>
    <xf numFmtId="0" fontId="99" fillId="48" borderId="0" applyNumberFormat="0" applyBorder="0" applyAlignment="0" applyProtection="0"/>
    <xf numFmtId="0" fontId="99" fillId="48" borderId="0" applyNumberFormat="0" applyBorder="0" applyAlignment="0" applyProtection="0"/>
    <xf numFmtId="0" fontId="99" fillId="48" borderId="0" applyNumberFormat="0" applyBorder="0" applyAlignment="0" applyProtection="0"/>
    <xf numFmtId="0" fontId="104" fillId="8" borderId="0" applyNumberFormat="0" applyBorder="0" applyAlignment="0" applyProtection="0"/>
    <xf numFmtId="0" fontId="104" fillId="6" borderId="0" applyNumberFormat="0" applyBorder="0" applyAlignment="0" applyProtection="0"/>
    <xf numFmtId="0" fontId="6" fillId="8" borderId="0" applyNumberFormat="0" applyBorder="0" applyAlignment="0" applyProtection="0"/>
    <xf numFmtId="0" fontId="104" fillId="6" borderId="0" applyNumberFormat="0" applyBorder="0" applyAlignment="0" applyProtection="0"/>
    <xf numFmtId="0" fontId="104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99" fillId="48" borderId="0" applyNumberFormat="0" applyBorder="0" applyAlignment="0" applyProtection="0"/>
    <xf numFmtId="0" fontId="99" fillId="48" borderId="0" applyNumberFormat="0" applyBorder="0" applyAlignment="0" applyProtection="0"/>
    <xf numFmtId="0" fontId="99" fillId="48" borderId="0" applyNumberFormat="0" applyBorder="0" applyAlignment="0" applyProtection="0"/>
    <xf numFmtId="0" fontId="99" fillId="48" borderId="0" applyNumberFormat="0" applyBorder="0" applyAlignment="0" applyProtection="0"/>
    <xf numFmtId="0" fontId="99" fillId="48" borderId="0" applyNumberFormat="0" applyBorder="0" applyAlignment="0" applyProtection="0"/>
    <xf numFmtId="0" fontId="99" fillId="48" borderId="0" applyNumberFormat="0" applyBorder="0" applyAlignment="0" applyProtection="0"/>
    <xf numFmtId="0" fontId="99" fillId="48" borderId="0" applyNumberFormat="0" applyBorder="0" applyAlignment="0" applyProtection="0"/>
    <xf numFmtId="0" fontId="99" fillId="48" borderId="0" applyNumberFormat="0" applyBorder="0" applyAlignment="0" applyProtection="0"/>
    <xf numFmtId="0" fontId="6" fillId="11" borderId="0" applyNumberFormat="0" applyBorder="0" applyAlignment="0" applyProtection="0"/>
    <xf numFmtId="0" fontId="104" fillId="30" borderId="0" applyNumberFormat="0" applyBorder="0" applyAlignment="0" applyProtection="0"/>
    <xf numFmtId="0" fontId="99" fillId="49" borderId="0" applyNumberFormat="0" applyBorder="0" applyAlignment="0" applyProtection="0"/>
    <xf numFmtId="0" fontId="99" fillId="49" borderId="0" applyNumberFormat="0" applyBorder="0" applyAlignment="0" applyProtection="0"/>
    <xf numFmtId="0" fontId="99" fillId="49" borderId="0" applyNumberFormat="0" applyBorder="0" applyAlignment="0" applyProtection="0"/>
    <xf numFmtId="0" fontId="99" fillId="49" borderId="0" applyNumberFormat="0" applyBorder="0" applyAlignment="0" applyProtection="0"/>
    <xf numFmtId="0" fontId="99" fillId="49" borderId="0" applyNumberFormat="0" applyBorder="0" applyAlignment="0" applyProtection="0"/>
    <xf numFmtId="0" fontId="99" fillId="49" borderId="0" applyNumberFormat="0" applyBorder="0" applyAlignment="0" applyProtection="0"/>
    <xf numFmtId="0" fontId="99" fillId="49" borderId="0" applyNumberFormat="0" applyBorder="0" applyAlignment="0" applyProtection="0"/>
    <xf numFmtId="0" fontId="99" fillId="49" borderId="0" applyNumberFormat="0" applyBorder="0" applyAlignment="0" applyProtection="0"/>
    <xf numFmtId="0" fontId="104" fillId="11" borderId="0" applyNumberFormat="0" applyBorder="0" applyAlignment="0" applyProtection="0"/>
    <xf numFmtId="0" fontId="104" fillId="30" borderId="0" applyNumberFormat="0" applyBorder="0" applyAlignment="0" applyProtection="0"/>
    <xf numFmtId="0" fontId="6" fillId="11" borderId="0" applyNumberFormat="0" applyBorder="0" applyAlignment="0" applyProtection="0"/>
    <xf numFmtId="0" fontId="104" fillId="30" borderId="0" applyNumberFormat="0" applyBorder="0" applyAlignment="0" applyProtection="0"/>
    <xf numFmtId="0" fontId="104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99" fillId="49" borderId="0" applyNumberFormat="0" applyBorder="0" applyAlignment="0" applyProtection="0"/>
    <xf numFmtId="0" fontId="99" fillId="49" borderId="0" applyNumberFormat="0" applyBorder="0" applyAlignment="0" applyProtection="0"/>
    <xf numFmtId="0" fontId="99" fillId="49" borderId="0" applyNumberFormat="0" applyBorder="0" applyAlignment="0" applyProtection="0"/>
    <xf numFmtId="0" fontId="99" fillId="49" borderId="0" applyNumberFormat="0" applyBorder="0" applyAlignment="0" applyProtection="0"/>
    <xf numFmtId="0" fontId="99" fillId="49" borderId="0" applyNumberFormat="0" applyBorder="0" applyAlignment="0" applyProtection="0"/>
    <xf numFmtId="0" fontId="99" fillId="49" borderId="0" applyNumberFormat="0" applyBorder="0" applyAlignment="0" applyProtection="0"/>
    <xf numFmtId="0" fontId="99" fillId="49" borderId="0" applyNumberFormat="0" applyBorder="0" applyAlignment="0" applyProtection="0"/>
    <xf numFmtId="0" fontId="99" fillId="49" borderId="0" applyNumberFormat="0" applyBorder="0" applyAlignment="0" applyProtection="0"/>
    <xf numFmtId="0" fontId="7" fillId="12" borderId="0" applyNumberFormat="0" applyBorder="0" applyAlignment="0" applyProtection="0"/>
    <xf numFmtId="0" fontId="105" fillId="6" borderId="0" applyNumberFormat="0" applyBorder="0" applyAlignment="0" applyProtection="0"/>
    <xf numFmtId="0" fontId="106" fillId="50" borderId="0" applyNumberFormat="0" applyBorder="0" applyAlignment="0" applyProtection="0"/>
    <xf numFmtId="0" fontId="105" fillId="12" borderId="0" applyNumberFormat="0" applyBorder="0" applyAlignment="0" applyProtection="0"/>
    <xf numFmtId="0" fontId="105" fillId="6" borderId="0" applyNumberFormat="0" applyBorder="0" applyAlignment="0" applyProtection="0"/>
    <xf numFmtId="0" fontId="105" fillId="12" borderId="0" applyNumberFormat="0" applyBorder="0" applyAlignment="0" applyProtection="0"/>
    <xf numFmtId="0" fontId="105" fillId="6" borderId="0" applyNumberFormat="0" applyBorder="0" applyAlignment="0" applyProtection="0"/>
    <xf numFmtId="0" fontId="106" fillId="50" borderId="0" applyNumberFormat="0" applyBorder="0" applyAlignment="0" applyProtection="0"/>
    <xf numFmtId="0" fontId="7" fillId="9" borderId="0" applyNumberFormat="0" applyBorder="0" applyAlignment="0" applyProtection="0"/>
    <xf numFmtId="0" fontId="105" fillId="19" borderId="0" applyNumberFormat="0" applyBorder="0" applyAlignment="0" applyProtection="0"/>
    <xf numFmtId="0" fontId="106" fillId="51" borderId="0" applyNumberFormat="0" applyBorder="0" applyAlignment="0" applyProtection="0"/>
    <xf numFmtId="0" fontId="105" fillId="9" borderId="0" applyNumberFormat="0" applyBorder="0" applyAlignment="0" applyProtection="0"/>
    <xf numFmtId="0" fontId="105" fillId="19" borderId="0" applyNumberFormat="0" applyBorder="0" applyAlignment="0" applyProtection="0"/>
    <xf numFmtId="0" fontId="105" fillId="9" borderId="0" applyNumberFormat="0" applyBorder="0" applyAlignment="0" applyProtection="0"/>
    <xf numFmtId="0" fontId="105" fillId="19" borderId="0" applyNumberFormat="0" applyBorder="0" applyAlignment="0" applyProtection="0"/>
    <xf numFmtId="0" fontId="106" fillId="51" borderId="0" applyNumberFormat="0" applyBorder="0" applyAlignment="0" applyProtection="0"/>
    <xf numFmtId="0" fontId="7" fillId="10" borderId="0" applyNumberFormat="0" applyBorder="0" applyAlignment="0" applyProtection="0"/>
    <xf numFmtId="0" fontId="105" fillId="11" borderId="0" applyNumberFormat="0" applyBorder="0" applyAlignment="0" applyProtection="0"/>
    <xf numFmtId="0" fontId="106" fillId="52" borderId="0" applyNumberFormat="0" applyBorder="0" applyAlignment="0" applyProtection="0"/>
    <xf numFmtId="0" fontId="105" fillId="10" borderId="0" applyNumberFormat="0" applyBorder="0" applyAlignment="0" applyProtection="0"/>
    <xf numFmtId="0" fontId="105" fillId="11" borderId="0" applyNumberFormat="0" applyBorder="0" applyAlignment="0" applyProtection="0"/>
    <xf numFmtId="0" fontId="105" fillId="10" borderId="0" applyNumberFormat="0" applyBorder="0" applyAlignment="0" applyProtection="0"/>
    <xf numFmtId="0" fontId="105" fillId="11" borderId="0" applyNumberFormat="0" applyBorder="0" applyAlignment="0" applyProtection="0"/>
    <xf numFmtId="0" fontId="106" fillId="52" borderId="0" applyNumberFormat="0" applyBorder="0" applyAlignment="0" applyProtection="0"/>
    <xf numFmtId="0" fontId="7" fillId="13" borderId="0" applyNumberFormat="0" applyBorder="0" applyAlignment="0" applyProtection="0"/>
    <xf numFmtId="0" fontId="105" fillId="3" borderId="0" applyNumberFormat="0" applyBorder="0" applyAlignment="0" applyProtection="0"/>
    <xf numFmtId="0" fontId="106" fillId="53" borderId="0" applyNumberFormat="0" applyBorder="0" applyAlignment="0" applyProtection="0"/>
    <xf numFmtId="0" fontId="105" fillId="13" borderId="0" applyNumberFormat="0" applyBorder="0" applyAlignment="0" applyProtection="0"/>
    <xf numFmtId="0" fontId="105" fillId="3" borderId="0" applyNumberFormat="0" applyBorder="0" applyAlignment="0" applyProtection="0"/>
    <xf numFmtId="0" fontId="105" fillId="13" borderId="0" applyNumberFormat="0" applyBorder="0" applyAlignment="0" applyProtection="0"/>
    <xf numFmtId="0" fontId="105" fillId="3" borderId="0" applyNumberFormat="0" applyBorder="0" applyAlignment="0" applyProtection="0"/>
    <xf numFmtId="0" fontId="106" fillId="53" borderId="0" applyNumberFormat="0" applyBorder="0" applyAlignment="0" applyProtection="0"/>
    <xf numFmtId="0" fontId="7" fillId="14" borderId="0" applyNumberFormat="0" applyBorder="0" applyAlignment="0" applyProtection="0"/>
    <xf numFmtId="0" fontId="105" fillId="6" borderId="0" applyNumberFormat="0" applyBorder="0" applyAlignment="0" applyProtection="0"/>
    <xf numFmtId="0" fontId="106" fillId="54" borderId="0" applyNumberFormat="0" applyBorder="0" applyAlignment="0" applyProtection="0"/>
    <xf numFmtId="0" fontId="105" fillId="14" borderId="0" applyNumberFormat="0" applyBorder="0" applyAlignment="0" applyProtection="0"/>
    <xf numFmtId="0" fontId="105" fillId="6" borderId="0" applyNumberFormat="0" applyBorder="0" applyAlignment="0" applyProtection="0"/>
    <xf numFmtId="0" fontId="105" fillId="14" borderId="0" applyNumberFormat="0" applyBorder="0" applyAlignment="0" applyProtection="0"/>
    <xf numFmtId="0" fontId="105" fillId="6" borderId="0" applyNumberFormat="0" applyBorder="0" applyAlignment="0" applyProtection="0"/>
    <xf numFmtId="0" fontId="106" fillId="54" borderId="0" applyNumberFormat="0" applyBorder="0" applyAlignment="0" applyProtection="0"/>
    <xf numFmtId="0" fontId="7" fillId="15" borderId="0" applyNumberFormat="0" applyBorder="0" applyAlignment="0" applyProtection="0"/>
    <xf numFmtId="0" fontId="105" fillId="9" borderId="0" applyNumberFormat="0" applyBorder="0" applyAlignment="0" applyProtection="0"/>
    <xf numFmtId="0" fontId="106" fillId="55" borderId="0" applyNumberFormat="0" applyBorder="0" applyAlignment="0" applyProtection="0"/>
    <xf numFmtId="0" fontId="105" fillId="15" borderId="0" applyNumberFormat="0" applyBorder="0" applyAlignment="0" applyProtection="0"/>
    <xf numFmtId="0" fontId="105" fillId="9" borderId="0" applyNumberFormat="0" applyBorder="0" applyAlignment="0" applyProtection="0"/>
    <xf numFmtId="0" fontId="105" fillId="15" borderId="0" applyNumberFormat="0" applyBorder="0" applyAlignment="0" applyProtection="0"/>
    <xf numFmtId="0" fontId="105" fillId="9" borderId="0" applyNumberFormat="0" applyBorder="0" applyAlignment="0" applyProtection="0"/>
    <xf numFmtId="0" fontId="106" fillId="55" borderId="0" applyNumberFormat="0" applyBorder="0" applyAlignment="0" applyProtection="0"/>
    <xf numFmtId="0" fontId="7" fillId="16" borderId="0" applyNumberFormat="0" applyBorder="0" applyAlignment="0" applyProtection="0"/>
    <xf numFmtId="0" fontId="105" fillId="56" borderId="0" applyNumberFormat="0" applyBorder="0" applyAlignment="0" applyProtection="0"/>
    <xf numFmtId="0" fontId="106" fillId="57" borderId="0" applyNumberFormat="0" applyBorder="0" applyAlignment="0" applyProtection="0"/>
    <xf numFmtId="0" fontId="105" fillId="16" borderId="0" applyNumberFormat="0" applyBorder="0" applyAlignment="0" applyProtection="0"/>
    <xf numFmtId="0" fontId="105" fillId="56" borderId="0" applyNumberFormat="0" applyBorder="0" applyAlignment="0" applyProtection="0"/>
    <xf numFmtId="0" fontId="105" fillId="16" borderId="0" applyNumberFormat="0" applyBorder="0" applyAlignment="0" applyProtection="0"/>
    <xf numFmtId="0" fontId="105" fillId="56" borderId="0" applyNumberFormat="0" applyBorder="0" applyAlignment="0" applyProtection="0"/>
    <xf numFmtId="0" fontId="106" fillId="57" borderId="0" applyNumberFormat="0" applyBorder="0" applyAlignment="0" applyProtection="0"/>
    <xf numFmtId="0" fontId="7" fillId="17" borderId="0" applyNumberFormat="0" applyBorder="0" applyAlignment="0" applyProtection="0"/>
    <xf numFmtId="0" fontId="105" fillId="19" borderId="0" applyNumberFormat="0" applyBorder="0" applyAlignment="0" applyProtection="0"/>
    <xf numFmtId="0" fontId="106" fillId="58" borderId="0" applyNumberFormat="0" applyBorder="0" applyAlignment="0" applyProtection="0"/>
    <xf numFmtId="0" fontId="105" fillId="17" borderId="0" applyNumberFormat="0" applyBorder="0" applyAlignment="0" applyProtection="0"/>
    <xf numFmtId="0" fontId="105" fillId="19" borderId="0" applyNumberFormat="0" applyBorder="0" applyAlignment="0" applyProtection="0"/>
    <xf numFmtId="0" fontId="105" fillId="17" borderId="0" applyNumberFormat="0" applyBorder="0" applyAlignment="0" applyProtection="0"/>
    <xf numFmtId="0" fontId="105" fillId="19" borderId="0" applyNumberFormat="0" applyBorder="0" applyAlignment="0" applyProtection="0"/>
    <xf numFmtId="0" fontId="106" fillId="58" borderId="0" applyNumberFormat="0" applyBorder="0" applyAlignment="0" applyProtection="0"/>
    <xf numFmtId="0" fontId="7" fillId="18" borderId="0" applyNumberFormat="0" applyBorder="0" applyAlignment="0" applyProtection="0"/>
    <xf numFmtId="0" fontId="105" fillId="11" borderId="0" applyNumberFormat="0" applyBorder="0" applyAlignment="0" applyProtection="0"/>
    <xf numFmtId="0" fontId="106" fillId="59" borderId="0" applyNumberFormat="0" applyBorder="0" applyAlignment="0" applyProtection="0"/>
    <xf numFmtId="0" fontId="105" fillId="18" borderId="0" applyNumberFormat="0" applyBorder="0" applyAlignment="0" applyProtection="0"/>
    <xf numFmtId="0" fontId="105" fillId="11" borderId="0" applyNumberFormat="0" applyBorder="0" applyAlignment="0" applyProtection="0"/>
    <xf numFmtId="0" fontId="105" fillId="18" borderId="0" applyNumberFormat="0" applyBorder="0" applyAlignment="0" applyProtection="0"/>
    <xf numFmtId="0" fontId="105" fillId="11" borderId="0" applyNumberFormat="0" applyBorder="0" applyAlignment="0" applyProtection="0"/>
    <xf numFmtId="0" fontId="106" fillId="59" borderId="0" applyNumberFormat="0" applyBorder="0" applyAlignment="0" applyProtection="0"/>
    <xf numFmtId="0" fontId="7" fillId="13" borderId="0" applyNumberFormat="0" applyBorder="0" applyAlignment="0" applyProtection="0"/>
    <xf numFmtId="0" fontId="105" fillId="60" borderId="0" applyNumberFormat="0" applyBorder="0" applyAlignment="0" applyProtection="0"/>
    <xf numFmtId="0" fontId="106" fillId="61" borderId="0" applyNumberFormat="0" applyBorder="0" applyAlignment="0" applyProtection="0"/>
    <xf numFmtId="0" fontId="105" fillId="13" borderId="0" applyNumberFormat="0" applyBorder="0" applyAlignment="0" applyProtection="0"/>
    <xf numFmtId="0" fontId="105" fillId="60" borderId="0" applyNumberFormat="0" applyBorder="0" applyAlignment="0" applyProtection="0"/>
    <xf numFmtId="0" fontId="105" fillId="13" borderId="0" applyNumberFormat="0" applyBorder="0" applyAlignment="0" applyProtection="0"/>
    <xf numFmtId="0" fontId="105" fillId="60" borderId="0" applyNumberFormat="0" applyBorder="0" applyAlignment="0" applyProtection="0"/>
    <xf numFmtId="0" fontId="106" fillId="61" borderId="0" applyNumberFormat="0" applyBorder="0" applyAlignment="0" applyProtection="0"/>
    <xf numFmtId="0" fontId="7" fillId="14" borderId="0" applyNumberFormat="0" applyBorder="0" applyAlignment="0" applyProtection="0"/>
    <xf numFmtId="0" fontId="105" fillId="14" borderId="0" applyNumberFormat="0" applyBorder="0" applyAlignment="0" applyProtection="0"/>
    <xf numFmtId="0" fontId="106" fillId="62" borderId="0" applyNumberFormat="0" applyBorder="0" applyAlignment="0" applyProtection="0"/>
    <xf numFmtId="0" fontId="105" fillId="14" borderId="0" applyNumberFormat="0" applyBorder="0" applyAlignment="0" applyProtection="0"/>
    <xf numFmtId="0" fontId="106" fillId="62" borderId="0" applyNumberFormat="0" applyBorder="0" applyAlignment="0" applyProtection="0"/>
    <xf numFmtId="0" fontId="7" fillId="19" borderId="0" applyNumberFormat="0" applyBorder="0" applyAlignment="0" applyProtection="0"/>
    <xf numFmtId="0" fontId="105" fillId="17" borderId="0" applyNumberFormat="0" applyBorder="0" applyAlignment="0" applyProtection="0"/>
    <xf numFmtId="0" fontId="106" fillId="63" borderId="0" applyNumberFormat="0" applyBorder="0" applyAlignment="0" applyProtection="0"/>
    <xf numFmtId="0" fontId="105" fillId="19" borderId="0" applyNumberFormat="0" applyBorder="0" applyAlignment="0" applyProtection="0"/>
    <xf numFmtId="0" fontId="105" fillId="17" borderId="0" applyNumberFormat="0" applyBorder="0" applyAlignment="0" applyProtection="0"/>
    <xf numFmtId="0" fontId="105" fillId="19" borderId="0" applyNumberFormat="0" applyBorder="0" applyAlignment="0" applyProtection="0"/>
    <xf numFmtId="0" fontId="105" fillId="17" borderId="0" applyNumberFormat="0" applyBorder="0" applyAlignment="0" applyProtection="0"/>
    <xf numFmtId="0" fontId="106" fillId="63" borderId="0" applyNumberFormat="0" applyBorder="0" applyAlignment="0" applyProtection="0"/>
    <xf numFmtId="0" fontId="8" fillId="3" borderId="0" applyNumberFormat="0" applyBorder="0" applyAlignment="0" applyProtection="0"/>
    <xf numFmtId="0" fontId="107" fillId="5" borderId="0" applyNumberFormat="0" applyBorder="0" applyAlignment="0" applyProtection="0"/>
    <xf numFmtId="0" fontId="108" fillId="64" borderId="0" applyNumberFormat="0" applyBorder="0" applyAlignment="0" applyProtection="0"/>
    <xf numFmtId="0" fontId="107" fillId="3" borderId="0" applyNumberFormat="0" applyBorder="0" applyAlignment="0" applyProtection="0"/>
    <xf numFmtId="0" fontId="107" fillId="5" borderId="0" applyNumberFormat="0" applyBorder="0" applyAlignment="0" applyProtection="0"/>
    <xf numFmtId="0" fontId="107" fillId="3" borderId="0" applyNumberFormat="0" applyBorder="0" applyAlignment="0" applyProtection="0"/>
    <xf numFmtId="0" fontId="107" fillId="5" borderId="0" applyNumberFormat="0" applyBorder="0" applyAlignment="0" applyProtection="0"/>
    <xf numFmtId="0" fontId="108" fillId="64" borderId="0" applyNumberFormat="0" applyBorder="0" applyAlignment="0" applyProtection="0"/>
    <xf numFmtId="170" fontId="2" fillId="20" borderId="0" applyNumberFormat="0" applyFill="0" applyBorder="0" applyAlignment="0" applyProtection="0">
      <alignment horizontal="right" vertical="center"/>
    </xf>
    <xf numFmtId="0" fontId="2" fillId="0" borderId="1" applyNumberFormat="0" applyFont="0" applyFill="0" applyAlignment="0" applyProtection="0"/>
    <xf numFmtId="0" fontId="109" fillId="0" borderId="26">
      <alignment horizontal="right"/>
    </xf>
    <xf numFmtId="0" fontId="109" fillId="0" borderId="26">
      <alignment horizontal="right"/>
    </xf>
    <xf numFmtId="0" fontId="14" fillId="0" borderId="0"/>
    <xf numFmtId="0" fontId="14" fillId="0" borderId="0"/>
    <xf numFmtId="0" fontId="2" fillId="0" borderId="0" applyFont="0" applyAlignment="0"/>
    <xf numFmtId="0" fontId="2" fillId="0" borderId="0" applyFont="0" applyAlignment="0"/>
    <xf numFmtId="0" fontId="2" fillId="0" borderId="0" applyNumberFormat="0" applyFont="0" applyAlignment="0"/>
    <xf numFmtId="0" fontId="2" fillId="0" borderId="0" applyNumberFormat="0" applyFont="0" applyAlignment="0"/>
    <xf numFmtId="176" fontId="2" fillId="0" borderId="0" applyFill="0"/>
    <xf numFmtId="176" fontId="2" fillId="0" borderId="0" applyFill="0"/>
    <xf numFmtId="176" fontId="9" fillId="0" borderId="0" applyFill="0"/>
    <xf numFmtId="0" fontId="2" fillId="0" borderId="0" applyFill="0">
      <alignment horizontal="center" vertical="center" wrapText="1"/>
    </xf>
    <xf numFmtId="39" fontId="2" fillId="0" borderId="0" applyFont="0" applyFill="0" applyBorder="0" applyAlignment="0" applyProtection="0"/>
    <xf numFmtId="266" fontId="83" fillId="0" borderId="0" applyFill="0" applyBorder="0" applyAlignment="0"/>
    <xf numFmtId="0" fontId="34" fillId="21" borderId="4" applyNumberFormat="0" applyAlignment="0" applyProtection="0"/>
    <xf numFmtId="0" fontId="110" fillId="65" borderId="4" applyNumberFormat="0" applyAlignment="0" applyProtection="0"/>
    <xf numFmtId="0" fontId="111" fillId="66" borderId="27" applyNumberFormat="0" applyAlignment="0" applyProtection="0"/>
    <xf numFmtId="0" fontId="112" fillId="21" borderId="4" applyNumberFormat="0" applyAlignment="0" applyProtection="0"/>
    <xf numFmtId="0" fontId="110" fillId="65" borderId="4" applyNumberFormat="0" applyAlignment="0" applyProtection="0"/>
    <xf numFmtId="0" fontId="112" fillId="21" borderId="4" applyNumberFormat="0" applyAlignment="0" applyProtection="0"/>
    <xf numFmtId="0" fontId="110" fillId="65" borderId="4" applyNumberFormat="0" applyAlignment="0" applyProtection="0"/>
    <xf numFmtId="0" fontId="111" fillId="66" borderId="27" applyNumberFormat="0" applyAlignment="0" applyProtection="0"/>
    <xf numFmtId="0" fontId="2" fillId="0" borderId="1" applyNumberFormat="0" applyFont="0" applyFill="0" applyBorder="0" applyProtection="0">
      <alignment horizontal="centerContinuous" vertical="center"/>
    </xf>
    <xf numFmtId="0" fontId="36" fillId="22" borderId="5" applyNumberFormat="0" applyAlignment="0" applyProtection="0"/>
    <xf numFmtId="0" fontId="113" fillId="22" borderId="5" applyNumberFormat="0" applyAlignment="0" applyProtection="0"/>
    <xf numFmtId="0" fontId="114" fillId="67" borderId="28" applyNumberFormat="0" applyAlignment="0" applyProtection="0"/>
    <xf numFmtId="0" fontId="113" fillId="22" borderId="5" applyNumberFormat="0" applyAlignment="0" applyProtection="0"/>
    <xf numFmtId="0" fontId="114" fillId="67" borderId="28" applyNumberFormat="0" applyAlignment="0" applyProtection="0"/>
    <xf numFmtId="0" fontId="2" fillId="0" borderId="0"/>
    <xf numFmtId="0" fontId="2" fillId="0" borderId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15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11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5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5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5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5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5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5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5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5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5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115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15" fillId="0" borderId="0" applyFont="0" applyFill="0" applyBorder="0" applyAlignment="0" applyProtection="0"/>
    <xf numFmtId="43" fontId="115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5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5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5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5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5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5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5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5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5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5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5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5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6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118" fillId="0" borderId="0" applyNumberFormat="0" applyAlignment="0">
      <alignment horizontal="left"/>
    </xf>
    <xf numFmtId="0" fontId="109" fillId="0" borderId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1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7" fillId="0" borderId="0" applyFont="0" applyFill="0" applyBorder="0" applyAlignment="0" applyProtection="0"/>
    <xf numFmtId="44" fontId="117" fillId="0" borderId="0" applyFont="0" applyFill="0" applyBorder="0" applyAlignment="0" applyProtection="0"/>
    <xf numFmtId="44" fontId="117" fillId="0" borderId="0" applyFont="0" applyFill="0" applyBorder="0" applyAlignment="0" applyProtection="0"/>
    <xf numFmtId="44" fontId="117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7" fillId="0" borderId="0" applyFont="0" applyFill="0" applyBorder="0" applyAlignment="0" applyProtection="0"/>
    <xf numFmtId="44" fontId="117" fillId="0" borderId="0" applyFont="0" applyFill="0" applyBorder="0" applyAlignment="0" applyProtection="0"/>
    <xf numFmtId="44" fontId="117" fillId="0" borderId="0" applyFont="0" applyFill="0" applyBorder="0" applyAlignment="0" applyProtection="0"/>
    <xf numFmtId="44" fontId="117" fillId="0" borderId="0" applyFont="0" applyFill="0" applyBorder="0" applyAlignment="0" applyProtection="0"/>
    <xf numFmtId="44" fontId="117" fillId="0" borderId="0" applyFont="0" applyFill="0" applyBorder="0" applyAlignment="0" applyProtection="0"/>
    <xf numFmtId="44" fontId="117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7" fontId="115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99" fillId="0" borderId="0" applyFont="0" applyFill="0" applyBorder="0" applyAlignment="0" applyProtection="0"/>
    <xf numFmtId="44" fontId="99" fillId="0" borderId="0" applyFont="0" applyFill="0" applyBorder="0" applyAlignment="0" applyProtection="0"/>
    <xf numFmtId="44" fontId="99" fillId="0" borderId="0" applyFont="0" applyFill="0" applyBorder="0" applyAlignment="0" applyProtection="0"/>
    <xf numFmtId="44" fontId="99" fillId="0" borderId="0" applyFont="0" applyFill="0" applyBorder="0" applyAlignment="0" applyProtection="0"/>
    <xf numFmtId="44" fontId="99" fillId="0" borderId="0" applyFont="0" applyFill="0" applyBorder="0" applyAlignment="0" applyProtection="0"/>
    <xf numFmtId="44" fontId="99" fillId="0" borderId="0" applyFont="0" applyFill="0" applyBorder="0" applyAlignment="0" applyProtection="0"/>
    <xf numFmtId="44" fontId="99" fillId="0" borderId="0" applyFont="0" applyFill="0" applyBorder="0" applyAlignment="0" applyProtection="0"/>
    <xf numFmtId="44" fontId="99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99" fillId="0" borderId="0" applyFont="0" applyFill="0" applyBorder="0" applyAlignment="0" applyProtection="0"/>
    <xf numFmtId="44" fontId="99" fillId="0" borderId="0" applyFont="0" applyFill="0" applyBorder="0" applyAlignment="0" applyProtection="0"/>
    <xf numFmtId="44" fontId="99" fillId="0" borderId="0" applyFont="0" applyFill="0" applyBorder="0" applyAlignment="0" applyProtection="0"/>
    <xf numFmtId="44" fontId="99" fillId="0" borderId="0" applyFont="0" applyFill="0" applyBorder="0" applyAlignment="0" applyProtection="0"/>
    <xf numFmtId="44" fontId="99" fillId="0" borderId="0" applyFont="0" applyFill="0" applyBorder="0" applyAlignment="0" applyProtection="0"/>
    <xf numFmtId="44" fontId="99" fillId="0" borderId="0" applyFont="0" applyFill="0" applyBorder="0" applyAlignment="0" applyProtection="0"/>
    <xf numFmtId="44" fontId="99" fillId="0" borderId="0" applyFont="0" applyFill="0" applyBorder="0" applyAlignment="0" applyProtection="0"/>
    <xf numFmtId="44" fontId="99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15" fillId="0" borderId="0" applyFont="0" applyFill="0" applyBorder="0" applyAlignment="0" applyProtection="0"/>
    <xf numFmtId="44" fontId="99" fillId="0" borderId="0" applyFont="0" applyFill="0" applyBorder="0" applyAlignment="0" applyProtection="0"/>
    <xf numFmtId="44" fontId="99" fillId="0" borderId="0" applyFont="0" applyFill="0" applyBorder="0" applyAlignment="0" applyProtection="0"/>
    <xf numFmtId="44" fontId="99" fillId="0" borderId="0" applyFont="0" applyFill="0" applyBorder="0" applyAlignment="0" applyProtection="0"/>
    <xf numFmtId="44" fontId="99" fillId="0" borderId="0" applyFont="0" applyFill="0" applyBorder="0" applyAlignment="0" applyProtection="0"/>
    <xf numFmtId="44" fontId="99" fillId="0" borderId="0" applyFont="0" applyFill="0" applyBorder="0" applyAlignment="0" applyProtection="0"/>
    <xf numFmtId="44" fontId="99" fillId="0" borderId="0" applyFont="0" applyFill="0" applyBorder="0" applyAlignment="0" applyProtection="0"/>
    <xf numFmtId="44" fontId="99" fillId="0" borderId="0" applyFont="0" applyFill="0" applyBorder="0" applyAlignment="0" applyProtection="0"/>
    <xf numFmtId="44" fontId="99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99" fillId="0" borderId="0" applyFont="0" applyFill="0" applyBorder="0" applyAlignment="0" applyProtection="0"/>
    <xf numFmtId="44" fontId="99" fillId="0" borderId="0" applyFont="0" applyFill="0" applyBorder="0" applyAlignment="0" applyProtection="0"/>
    <xf numFmtId="44" fontId="99" fillId="0" borderId="0" applyFont="0" applyFill="0" applyBorder="0" applyAlignment="0" applyProtection="0"/>
    <xf numFmtId="44" fontId="99" fillId="0" borderId="0" applyFont="0" applyFill="0" applyBorder="0" applyAlignment="0" applyProtection="0"/>
    <xf numFmtId="44" fontId="99" fillId="0" borderId="0" applyFont="0" applyFill="0" applyBorder="0" applyAlignment="0" applyProtection="0"/>
    <xf numFmtId="44" fontId="99" fillId="0" borderId="0" applyFont="0" applyFill="0" applyBorder="0" applyAlignment="0" applyProtection="0"/>
    <xf numFmtId="44" fontId="99" fillId="0" borderId="0" applyFont="0" applyFill="0" applyBorder="0" applyAlignment="0" applyProtection="0"/>
    <xf numFmtId="44" fontId="99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99" fillId="0" borderId="0" applyFont="0" applyFill="0" applyBorder="0" applyAlignment="0" applyProtection="0"/>
    <xf numFmtId="44" fontId="99" fillId="0" borderId="0" applyFont="0" applyFill="0" applyBorder="0" applyAlignment="0" applyProtection="0"/>
    <xf numFmtId="44" fontId="99" fillId="0" borderId="0" applyFont="0" applyFill="0" applyBorder="0" applyAlignment="0" applyProtection="0"/>
    <xf numFmtId="44" fontId="99" fillId="0" borderId="0" applyFont="0" applyFill="0" applyBorder="0" applyAlignment="0" applyProtection="0"/>
    <xf numFmtId="44" fontId="99" fillId="0" borderId="0" applyFont="0" applyFill="0" applyBorder="0" applyAlignment="0" applyProtection="0"/>
    <xf numFmtId="44" fontId="99" fillId="0" borderId="0" applyFont="0" applyFill="0" applyBorder="0" applyAlignment="0" applyProtection="0"/>
    <xf numFmtId="44" fontId="99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5" fontId="2" fillId="0" borderId="0" applyFont="0" applyFill="0" applyBorder="0" applyAlignment="0" applyProtection="0"/>
    <xf numFmtId="5" fontId="2" fillId="0" borderId="0" applyFont="0" applyFill="0" applyBorder="0" applyAlignment="0" applyProtection="0"/>
    <xf numFmtId="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4" fontId="2" fillId="0" borderId="0" applyFont="0" applyFill="0" applyBorder="0" applyAlignment="0" applyProtection="0"/>
    <xf numFmtId="14" fontId="2" fillId="0" borderId="0" applyFont="0" applyFill="0" applyBorder="0" applyAlignment="0" applyProtection="0"/>
    <xf numFmtId="14" fontId="2" fillId="0" borderId="0" applyFont="0" applyFill="0" applyBorder="0" applyAlignment="0" applyProtection="0"/>
    <xf numFmtId="14" fontId="2" fillId="0" borderId="0" applyFont="0" applyFill="0" applyBorder="0" applyAlignment="0" applyProtection="0"/>
    <xf numFmtId="14" fontId="2" fillId="0" borderId="0" applyFont="0" applyFill="0" applyBorder="0" applyAlignment="0" applyProtection="0"/>
    <xf numFmtId="14" fontId="2" fillId="0" borderId="0" applyFont="0" applyFill="0" applyBorder="0" applyAlignment="0" applyProtection="0"/>
    <xf numFmtId="14" fontId="2" fillId="0" borderId="0" applyFont="0" applyFill="0" applyBorder="0" applyAlignment="0" applyProtection="0"/>
    <xf numFmtId="14" fontId="2" fillId="0" borderId="0" applyFont="0" applyFill="0" applyBorder="0" applyAlignment="0" applyProtection="0"/>
    <xf numFmtId="267" fontId="2" fillId="0" borderId="0" applyFont="0" applyFill="0" applyBorder="0" applyAlignment="0" applyProtection="0"/>
    <xf numFmtId="7" fontId="2" fillId="0" borderId="0" applyFont="0" applyFill="0" applyBorder="0" applyAlignment="0" applyProtection="0"/>
    <xf numFmtId="7" fontId="2" fillId="0" borderId="0" applyFont="0" applyFill="0" applyBorder="0" applyAlignment="0" applyProtection="0"/>
    <xf numFmtId="0" fontId="119" fillId="0" borderId="0" applyNumberFormat="0" applyAlignment="0">
      <alignment horizontal="left"/>
    </xf>
    <xf numFmtId="210" fontId="16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0" fontId="50" fillId="4" borderId="0" applyNumberFormat="0" applyBorder="0" applyAlignment="0" applyProtection="0"/>
    <xf numFmtId="0" fontId="122" fillId="6" borderId="0" applyNumberFormat="0" applyBorder="0" applyAlignment="0" applyProtection="0"/>
    <xf numFmtId="0" fontId="123" fillId="68" borderId="0" applyNumberFormat="0" applyBorder="0" applyAlignment="0" applyProtection="0"/>
    <xf numFmtId="0" fontId="122" fillId="4" borderId="0" applyNumberFormat="0" applyBorder="0" applyAlignment="0" applyProtection="0"/>
    <xf numFmtId="0" fontId="122" fillId="6" borderId="0" applyNumberFormat="0" applyBorder="0" applyAlignment="0" applyProtection="0"/>
    <xf numFmtId="0" fontId="122" fillId="4" borderId="0" applyNumberFormat="0" applyBorder="0" applyAlignment="0" applyProtection="0"/>
    <xf numFmtId="0" fontId="122" fillId="6" borderId="0" applyNumberFormat="0" applyBorder="0" applyAlignment="0" applyProtection="0"/>
    <xf numFmtId="0" fontId="123" fillId="68" borderId="0" applyNumberFormat="0" applyBorder="0" applyAlignment="0" applyProtection="0"/>
    <xf numFmtId="38" fontId="16" fillId="34" borderId="0" applyNumberFormat="0" applyBorder="0" applyAlignment="0" applyProtection="0"/>
    <xf numFmtId="38" fontId="16" fillId="34" borderId="0" applyNumberFormat="0" applyBorder="0" applyAlignment="0" applyProtection="0"/>
    <xf numFmtId="0" fontId="124" fillId="0" borderId="29" applyNumberFormat="0" applyFill="0" applyAlignment="0" applyProtection="0"/>
    <xf numFmtId="0" fontId="125" fillId="0" borderId="30" applyNumberFormat="0" applyFill="0" applyAlignment="0" applyProtection="0"/>
    <xf numFmtId="0" fontId="126" fillId="0" borderId="31" applyNumberFormat="0" applyFill="0" applyAlignment="0" applyProtection="0"/>
    <xf numFmtId="0" fontId="127" fillId="0" borderId="29" applyNumberFormat="0" applyFill="0" applyAlignment="0" applyProtection="0"/>
    <xf numFmtId="0" fontId="125" fillId="0" borderId="30" applyNumberFormat="0" applyFill="0" applyAlignment="0" applyProtection="0"/>
    <xf numFmtId="0" fontId="53" fillId="0" borderId="0" applyFont="0" applyFill="0" applyBorder="0" applyAlignment="0" applyProtection="0"/>
    <xf numFmtId="0" fontId="124" fillId="0" borderId="29" applyNumberFormat="0" applyFill="0" applyAlignment="0" applyProtection="0"/>
    <xf numFmtId="0" fontId="125" fillId="0" borderId="30" applyNumberFormat="0" applyFill="0" applyAlignment="0" applyProtection="0"/>
    <xf numFmtId="0" fontId="127" fillId="0" borderId="29" applyNumberFormat="0" applyFill="0" applyAlignment="0" applyProtection="0"/>
    <xf numFmtId="0" fontId="53" fillId="0" borderId="0" applyFont="0" applyFill="0" applyBorder="0" applyAlignment="0" applyProtection="0"/>
    <xf numFmtId="0" fontId="126" fillId="0" borderId="31" applyNumberFormat="0" applyFill="0" applyAlignment="0" applyProtection="0"/>
    <xf numFmtId="0" fontId="53" fillId="0" borderId="0" applyFont="0" applyFill="0" applyBorder="0" applyAlignment="0" applyProtection="0"/>
    <xf numFmtId="0" fontId="128" fillId="0" borderId="32" applyNumberFormat="0" applyFill="0" applyAlignment="0" applyProtection="0"/>
    <xf numFmtId="0" fontId="129" fillId="0" borderId="33" applyNumberFormat="0" applyFill="0" applyAlignment="0" applyProtection="0"/>
    <xf numFmtId="0" fontId="130" fillId="0" borderId="34" applyNumberFormat="0" applyFill="0" applyAlignment="0" applyProtection="0"/>
    <xf numFmtId="0" fontId="131" fillId="0" borderId="32" applyNumberFormat="0" applyFill="0" applyAlignment="0" applyProtection="0"/>
    <xf numFmtId="0" fontId="129" fillId="0" borderId="33" applyNumberFormat="0" applyFill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29" fillId="0" borderId="33" applyNumberFormat="0" applyFill="0" applyAlignment="0" applyProtection="0"/>
    <xf numFmtId="0" fontId="131" fillId="0" borderId="32" applyNumberFormat="0" applyFill="0" applyAlignment="0" applyProtection="0"/>
    <xf numFmtId="0" fontId="128" fillId="0" borderId="32" applyNumberFormat="0" applyFill="0" applyAlignment="0" applyProtection="0"/>
    <xf numFmtId="0" fontId="130" fillId="0" borderId="34" applyNumberFormat="0" applyFill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55" fillId="0" borderId="10" applyNumberFormat="0" applyFill="0" applyAlignment="0" applyProtection="0"/>
    <xf numFmtId="0" fontId="132" fillId="0" borderId="35" applyNumberFormat="0" applyFill="0" applyAlignment="0" applyProtection="0"/>
    <xf numFmtId="0" fontId="133" fillId="0" borderId="36" applyNumberFormat="0" applyFill="0" applyAlignment="0" applyProtection="0"/>
    <xf numFmtId="0" fontId="134" fillId="0" borderId="10" applyNumberFormat="0" applyFill="0" applyAlignment="0" applyProtection="0"/>
    <xf numFmtId="0" fontId="132" fillId="0" borderId="35" applyNumberFormat="0" applyFill="0" applyAlignment="0" applyProtection="0"/>
    <xf numFmtId="0" fontId="134" fillId="0" borderId="10" applyNumberFormat="0" applyFill="0" applyAlignment="0" applyProtection="0"/>
    <xf numFmtId="0" fontId="132" fillId="0" borderId="35" applyNumberFormat="0" applyFill="0" applyAlignment="0" applyProtection="0"/>
    <xf numFmtId="0" fontId="133" fillId="0" borderId="36" applyNumberFormat="0" applyFill="0" applyAlignment="0" applyProtection="0"/>
    <xf numFmtId="0" fontId="55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10" fontId="16" fillId="28" borderId="11" applyNumberFormat="0" applyBorder="0" applyAlignment="0" applyProtection="0"/>
    <xf numFmtId="0" fontId="135" fillId="29" borderId="4" applyNumberFormat="0" applyAlignment="0" applyProtection="0"/>
    <xf numFmtId="0" fontId="135" fillId="29" borderId="4" applyNumberFormat="0" applyAlignment="0" applyProtection="0"/>
    <xf numFmtId="0" fontId="135" fillId="29" borderId="4" applyNumberFormat="0" applyAlignment="0" applyProtection="0"/>
    <xf numFmtId="0" fontId="136" fillId="69" borderId="27" applyNumberFormat="0" applyAlignment="0" applyProtection="0"/>
    <xf numFmtId="0" fontId="60" fillId="7" borderId="4" applyNumberFormat="0" applyAlignment="0" applyProtection="0"/>
    <xf numFmtId="0" fontId="60" fillId="7" borderId="4" applyNumberFormat="0" applyAlignment="0" applyProtection="0"/>
    <xf numFmtId="0" fontId="60" fillId="7" borderId="4" applyNumberFormat="0" applyAlignment="0" applyProtection="0"/>
    <xf numFmtId="0" fontId="135" fillId="29" borderId="4" applyNumberFormat="0" applyAlignment="0" applyProtection="0"/>
    <xf numFmtId="0" fontId="136" fillId="69" borderId="27" applyNumberFormat="0" applyAlignment="0" applyProtection="0"/>
    <xf numFmtId="0" fontId="135" fillId="7" borderId="4" applyNumberFormat="0" applyAlignment="0" applyProtection="0"/>
    <xf numFmtId="0" fontId="135" fillId="29" borderId="4" applyNumberFormat="0" applyAlignment="0" applyProtection="0"/>
    <xf numFmtId="0" fontId="60" fillId="7" borderId="4" applyNumberFormat="0" applyAlignment="0" applyProtection="0"/>
    <xf numFmtId="0" fontId="135" fillId="7" borderId="4" applyNumberFormat="0" applyAlignment="0" applyProtection="0"/>
    <xf numFmtId="0" fontId="135" fillId="29" borderId="4" applyNumberFormat="0" applyAlignment="0" applyProtection="0"/>
    <xf numFmtId="0" fontId="60" fillId="7" borderId="4" applyNumberFormat="0" applyAlignment="0" applyProtection="0"/>
    <xf numFmtId="0" fontId="135" fillId="29" borderId="4" applyNumberFormat="0" applyAlignment="0" applyProtection="0"/>
    <xf numFmtId="0" fontId="135" fillId="7" borderId="4" applyNumberFormat="0" applyAlignment="0" applyProtection="0"/>
    <xf numFmtId="0" fontId="135" fillId="29" borderId="4" applyNumberFormat="0" applyAlignment="0" applyProtection="0"/>
    <xf numFmtId="0" fontId="135" fillId="7" borderId="4" applyNumberFormat="0" applyAlignment="0" applyProtection="0"/>
    <xf numFmtId="0" fontId="135" fillId="29" borderId="4" applyNumberFormat="0" applyAlignment="0" applyProtection="0"/>
    <xf numFmtId="0" fontId="135" fillId="29" borderId="4" applyNumberFormat="0" applyAlignment="0" applyProtection="0"/>
    <xf numFmtId="0" fontId="135" fillId="29" borderId="4" applyNumberFormat="0" applyAlignment="0" applyProtection="0"/>
    <xf numFmtId="0" fontId="135" fillId="29" borderId="4" applyNumberFormat="0" applyAlignment="0" applyProtection="0"/>
    <xf numFmtId="0" fontId="64" fillId="0" borderId="13" applyNumberFormat="0" applyFill="0" applyAlignment="0" applyProtection="0"/>
    <xf numFmtId="0" fontId="137" fillId="0" borderId="37" applyNumberFormat="0" applyFill="0" applyAlignment="0" applyProtection="0"/>
    <xf numFmtId="0" fontId="138" fillId="0" borderId="38" applyNumberFormat="0" applyFill="0" applyAlignment="0" applyProtection="0"/>
    <xf numFmtId="0" fontId="139" fillId="0" borderId="13" applyNumberFormat="0" applyFill="0" applyAlignment="0" applyProtection="0"/>
    <xf numFmtId="0" fontId="137" fillId="0" borderId="37" applyNumberFormat="0" applyFill="0" applyAlignment="0" applyProtection="0"/>
    <xf numFmtId="0" fontId="139" fillId="0" borderId="13" applyNumberFormat="0" applyFill="0" applyAlignment="0" applyProtection="0"/>
    <xf numFmtId="0" fontId="137" fillId="0" borderId="37" applyNumberFormat="0" applyFill="0" applyAlignment="0" applyProtection="0"/>
    <xf numFmtId="0" fontId="138" fillId="0" borderId="38" applyNumberFormat="0" applyFill="0" applyAlignment="0" applyProtection="0"/>
    <xf numFmtId="217" fontId="2" fillId="0" borderId="0" applyFont="0" applyFill="0" applyBorder="0" applyAlignment="0" applyProtection="0"/>
    <xf numFmtId="218" fontId="2" fillId="0" borderId="0" applyFont="0" applyFill="0" applyBorder="0" applyAlignment="0" applyProtection="0"/>
    <xf numFmtId="219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0" fontId="2" fillId="0" borderId="0" applyFont="0" applyFill="0" applyBorder="0" applyAlignment="0" applyProtection="0">
      <alignment horizontal="right"/>
    </xf>
    <xf numFmtId="0" fontId="2" fillId="0" borderId="0" applyFont="0" applyFill="0" applyBorder="0" applyAlignment="0" applyProtection="0">
      <alignment horizontal="right"/>
    </xf>
    <xf numFmtId="221" fontId="2" fillId="0" borderId="0" applyFont="0" applyFill="0" applyBorder="0" applyAlignment="0" applyProtection="0"/>
    <xf numFmtId="0" fontId="65" fillId="29" borderId="0" applyNumberFormat="0" applyBorder="0" applyAlignment="0" applyProtection="0"/>
    <xf numFmtId="0" fontId="140" fillId="29" borderId="0" applyNumberFormat="0" applyBorder="0" applyAlignment="0" applyProtection="0"/>
    <xf numFmtId="0" fontId="141" fillId="70" borderId="0" applyNumberFormat="0" applyBorder="0" applyAlignment="0" applyProtection="0"/>
    <xf numFmtId="0" fontId="142" fillId="29" borderId="0" applyNumberFormat="0" applyBorder="0" applyAlignment="0" applyProtection="0"/>
    <xf numFmtId="0" fontId="140" fillId="29" borderId="0" applyNumberFormat="0" applyBorder="0" applyAlignment="0" applyProtection="0"/>
    <xf numFmtId="0" fontId="142" fillId="29" borderId="0" applyNumberFormat="0" applyBorder="0" applyAlignment="0" applyProtection="0"/>
    <xf numFmtId="0" fontId="140" fillId="29" borderId="0" applyNumberFormat="0" applyBorder="0" applyAlignment="0" applyProtection="0"/>
    <xf numFmtId="0" fontId="141" fillId="70" borderId="0" applyNumberFormat="0" applyBorder="0" applyAlignment="0" applyProtection="0"/>
    <xf numFmtId="0" fontId="13" fillId="0" borderId="0"/>
    <xf numFmtId="268" fontId="2" fillId="0" borderId="0"/>
    <xf numFmtId="268" fontId="2" fillId="0" borderId="0"/>
    <xf numFmtId="268" fontId="2" fillId="0" borderId="0"/>
    <xf numFmtId="268" fontId="2" fillId="0" borderId="0"/>
    <xf numFmtId="176" fontId="68" fillId="0" borderId="0" applyProtection="0"/>
    <xf numFmtId="0" fontId="2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143" fillId="0" borderId="0"/>
    <xf numFmtId="0" fontId="2" fillId="0" borderId="0"/>
    <xf numFmtId="0" fontId="117" fillId="0" borderId="0"/>
    <xf numFmtId="0" fontId="2" fillId="0" borderId="0"/>
    <xf numFmtId="0" fontId="117" fillId="0" borderId="0"/>
    <xf numFmtId="0" fontId="99" fillId="0" borderId="0"/>
    <xf numFmtId="0" fontId="117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117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117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117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117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143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117" fillId="0" borderId="0"/>
    <xf numFmtId="0" fontId="143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117" fillId="0" borderId="0"/>
    <xf numFmtId="0" fontId="143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117" fillId="0" borderId="0"/>
    <xf numFmtId="0" fontId="143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117" fillId="0" borderId="0"/>
    <xf numFmtId="0" fontId="143" fillId="0" borderId="0"/>
    <xf numFmtId="0" fontId="2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117" fillId="0" borderId="0"/>
    <xf numFmtId="0" fontId="143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117" fillId="0" borderId="0"/>
    <xf numFmtId="0" fontId="143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117" fillId="0" borderId="0"/>
    <xf numFmtId="0" fontId="143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117" fillId="0" borderId="0"/>
    <xf numFmtId="0" fontId="143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117" fillId="0" borderId="0"/>
    <xf numFmtId="0" fontId="143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117" fillId="0" borderId="0"/>
    <xf numFmtId="0" fontId="143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117" fillId="0" borderId="0"/>
    <xf numFmtId="0" fontId="143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117" fillId="0" borderId="0"/>
    <xf numFmtId="0" fontId="24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117" fillId="0" borderId="0"/>
    <xf numFmtId="0" fontId="99" fillId="0" borderId="0"/>
    <xf numFmtId="0" fontId="117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117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68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2" fillId="0" borderId="0"/>
    <xf numFmtId="0" fontId="117" fillId="0" borderId="0"/>
    <xf numFmtId="0" fontId="99" fillId="0" borderId="0"/>
    <xf numFmtId="0" fontId="117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117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117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117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117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117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117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117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117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117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68" fillId="0" borderId="0"/>
    <xf numFmtId="0" fontId="2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117" fillId="0" borderId="0"/>
    <xf numFmtId="0" fontId="99" fillId="0" borderId="0"/>
    <xf numFmtId="0" fontId="117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39" fontId="68" fillId="0" borderId="0"/>
    <xf numFmtId="0" fontId="117" fillId="0" borderId="0"/>
    <xf numFmtId="39" fontId="68" fillId="0" borderId="0"/>
    <xf numFmtId="0" fontId="117" fillId="0" borderId="0"/>
    <xf numFmtId="39" fontId="68" fillId="0" borderId="0"/>
    <xf numFmtId="0" fontId="117" fillId="0" borderId="0"/>
    <xf numFmtId="39" fontId="68" fillId="0" borderId="0"/>
    <xf numFmtId="0" fontId="117" fillId="0" borderId="0"/>
    <xf numFmtId="39" fontId="68" fillId="0" borderId="0"/>
    <xf numFmtId="0" fontId="117" fillId="0" borderId="0"/>
    <xf numFmtId="39" fontId="68" fillId="0" borderId="0"/>
    <xf numFmtId="0" fontId="117" fillId="0" borderId="0"/>
    <xf numFmtId="39" fontId="68" fillId="0" borderId="0"/>
    <xf numFmtId="0" fontId="117" fillId="0" borderId="0"/>
    <xf numFmtId="39" fontId="68" fillId="0" borderId="0"/>
    <xf numFmtId="0" fontId="117" fillId="0" borderId="0"/>
    <xf numFmtId="39" fontId="68" fillId="0" borderId="0"/>
    <xf numFmtId="0" fontId="117" fillId="0" borderId="0"/>
    <xf numFmtId="0" fontId="68" fillId="0" borderId="0"/>
    <xf numFmtId="0" fontId="3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2" fillId="0" borderId="0"/>
    <xf numFmtId="0" fontId="117" fillId="0" borderId="0"/>
    <xf numFmtId="39" fontId="68" fillId="0" borderId="0"/>
    <xf numFmtId="0" fontId="117" fillId="0" borderId="0"/>
    <xf numFmtId="39" fontId="68" fillId="0" borderId="0"/>
    <xf numFmtId="0" fontId="117" fillId="0" borderId="0"/>
    <xf numFmtId="39" fontId="68" fillId="0" borderId="0"/>
    <xf numFmtId="0" fontId="117" fillId="0" borderId="0"/>
    <xf numFmtId="39" fontId="68" fillId="0" borderId="0"/>
    <xf numFmtId="0" fontId="117" fillId="0" borderId="0"/>
    <xf numFmtId="39" fontId="68" fillId="0" borderId="0"/>
    <xf numFmtId="0" fontId="117" fillId="0" borderId="0"/>
    <xf numFmtId="39" fontId="68" fillId="0" borderId="0"/>
    <xf numFmtId="0" fontId="117" fillId="0" borderId="0"/>
    <xf numFmtId="39" fontId="68" fillId="0" borderId="0"/>
    <xf numFmtId="0" fontId="117" fillId="0" borderId="0"/>
    <xf numFmtId="39" fontId="68" fillId="0" borderId="0"/>
    <xf numFmtId="0" fontId="117" fillId="0" borderId="0"/>
    <xf numFmtId="39" fontId="68" fillId="0" borderId="0"/>
    <xf numFmtId="0" fontId="117" fillId="0" borderId="0"/>
    <xf numFmtId="39" fontId="68" fillId="0" borderId="0"/>
    <xf numFmtId="0" fontId="117" fillId="0" borderId="0"/>
    <xf numFmtId="0" fontId="2" fillId="0" borderId="0"/>
    <xf numFmtId="0" fontId="3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117" fillId="0" borderId="0"/>
    <xf numFmtId="0" fontId="143" fillId="0" borderId="0"/>
    <xf numFmtId="0" fontId="117" fillId="0" borderId="0"/>
    <xf numFmtId="0" fontId="143" fillId="0" borderId="0"/>
    <xf numFmtId="0" fontId="117" fillId="0" borderId="0"/>
    <xf numFmtId="0" fontId="143" fillId="0" borderId="0"/>
    <xf numFmtId="0" fontId="117" fillId="0" borderId="0"/>
    <xf numFmtId="0" fontId="2" fillId="0" borderId="0"/>
    <xf numFmtId="0" fontId="117" fillId="0" borderId="0"/>
    <xf numFmtId="0" fontId="99" fillId="0" borderId="0"/>
    <xf numFmtId="0" fontId="117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117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117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143" fillId="0" borderId="0"/>
    <xf numFmtId="0" fontId="117" fillId="0" borderId="0"/>
    <xf numFmtId="0" fontId="143" fillId="0" borderId="0"/>
    <xf numFmtId="0" fontId="117" fillId="0" borderId="0"/>
    <xf numFmtId="0" fontId="143" fillId="0" borderId="0"/>
    <xf numFmtId="0" fontId="117" fillId="0" borderId="0"/>
    <xf numFmtId="0" fontId="2" fillId="0" borderId="0"/>
    <xf numFmtId="0" fontId="3" fillId="0" borderId="0"/>
    <xf numFmtId="0" fontId="143" fillId="0" borderId="0"/>
    <xf numFmtId="0" fontId="117" fillId="0" borderId="0"/>
    <xf numFmtId="0" fontId="143" fillId="0" borderId="0"/>
    <xf numFmtId="0" fontId="117" fillId="0" borderId="0"/>
    <xf numFmtId="0" fontId="99" fillId="0" borderId="0"/>
    <xf numFmtId="0" fontId="117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117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117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117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117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117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117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117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117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2" fillId="0" borderId="0"/>
    <xf numFmtId="0" fontId="3" fillId="0" borderId="0"/>
    <xf numFmtId="0" fontId="117" fillId="0" borderId="0"/>
    <xf numFmtId="0" fontId="143" fillId="0" borderId="0"/>
    <xf numFmtId="0" fontId="99" fillId="0" borderId="0"/>
    <xf numFmtId="0" fontId="117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117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117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117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117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117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117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117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117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117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2" fillId="0" borderId="0"/>
    <xf numFmtId="0" fontId="3" fillId="0" borderId="0"/>
    <xf numFmtId="0" fontId="143" fillId="0" borderId="0"/>
    <xf numFmtId="0" fontId="117" fillId="0" borderId="0"/>
    <xf numFmtId="0" fontId="99" fillId="0" borderId="0"/>
    <xf numFmtId="0" fontId="117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117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117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117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117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117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117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117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117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117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2" fillId="0" borderId="0"/>
    <xf numFmtId="0" fontId="3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117" fillId="0" borderId="0"/>
    <xf numFmtId="0" fontId="99" fillId="0" borderId="0"/>
    <xf numFmtId="0" fontId="117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117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117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117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117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117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117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68" fillId="0" borderId="0"/>
    <xf numFmtId="0" fontId="117" fillId="0" borderId="0"/>
    <xf numFmtId="0" fontId="68" fillId="0" borderId="0"/>
    <xf numFmtId="0" fontId="117" fillId="0" borderId="0"/>
    <xf numFmtId="0" fontId="68" fillId="0" borderId="0"/>
    <xf numFmtId="0" fontId="117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2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2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2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67" fillId="0" borderId="0">
      <alignment vertical="top"/>
    </xf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2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143" fillId="0" borderId="0"/>
    <xf numFmtId="0" fontId="67" fillId="0" borderId="0">
      <alignment vertical="top"/>
    </xf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37" fontId="68" fillId="0" borderId="0"/>
    <xf numFmtId="37" fontId="68" fillId="0" borderId="0"/>
    <xf numFmtId="37" fontId="68" fillId="0" borderId="0"/>
    <xf numFmtId="37" fontId="68" fillId="0" borderId="0"/>
    <xf numFmtId="37" fontId="68" fillId="0" borderId="0"/>
    <xf numFmtId="37" fontId="68" fillId="0" borderId="0"/>
    <xf numFmtId="176" fontId="68" fillId="0" borderId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2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67" fillId="0" borderId="0">
      <alignment vertical="top"/>
    </xf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37" fontId="68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143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67" fillId="0" borderId="0">
      <alignment vertical="top"/>
    </xf>
    <xf numFmtId="0" fontId="2" fillId="0" borderId="0"/>
    <xf numFmtId="0" fontId="3" fillId="0" borderId="0"/>
    <xf numFmtId="0" fontId="117" fillId="0" borderId="0"/>
    <xf numFmtId="0" fontId="68" fillId="0" borderId="0"/>
    <xf numFmtId="0" fontId="117" fillId="0" borderId="0"/>
    <xf numFmtId="0" fontId="68" fillId="0" borderId="0"/>
    <xf numFmtId="0" fontId="117" fillId="0" borderId="0"/>
    <xf numFmtId="0" fontId="117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2" fillId="0" borderId="0"/>
    <xf numFmtId="0" fontId="3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2" fillId="0" borderId="0"/>
    <xf numFmtId="0" fontId="3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2" fillId="0" borderId="0"/>
    <xf numFmtId="0" fontId="3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2" fillId="0" borderId="0"/>
    <xf numFmtId="0" fontId="3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2" fillId="0" borderId="0"/>
    <xf numFmtId="0" fontId="3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2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2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2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2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6" fontId="68" fillId="0" borderId="0" applyProtection="0"/>
    <xf numFmtId="0" fontId="2" fillId="0" borderId="0"/>
    <xf numFmtId="0" fontId="6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2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2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2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143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6" fillId="0" borderId="0"/>
    <xf numFmtId="0" fontId="2" fillId="0" borderId="0"/>
    <xf numFmtId="0" fontId="117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6" fontId="68" fillId="0" borderId="0" applyProtection="0"/>
    <xf numFmtId="0" fontId="2" fillId="0" borderId="0"/>
    <xf numFmtId="0" fontId="2" fillId="0" borderId="0"/>
    <xf numFmtId="0" fontId="117" fillId="0" borderId="0"/>
    <xf numFmtId="0" fontId="2" fillId="0" borderId="0"/>
    <xf numFmtId="0" fontId="2" fillId="0" borderId="0"/>
    <xf numFmtId="0" fontId="117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117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2" fillId="0" borderId="0"/>
    <xf numFmtId="0" fontId="117" fillId="0" borderId="0"/>
    <xf numFmtId="0" fontId="2" fillId="0" borderId="0"/>
    <xf numFmtId="0" fontId="117" fillId="0" borderId="0"/>
    <xf numFmtId="0" fontId="2" fillId="0" borderId="0"/>
    <xf numFmtId="0" fontId="117" fillId="0" borderId="0"/>
    <xf numFmtId="0" fontId="2" fillId="0" borderId="0"/>
    <xf numFmtId="0" fontId="117" fillId="0" borderId="0"/>
    <xf numFmtId="0" fontId="2" fillId="0" borderId="0"/>
    <xf numFmtId="0" fontId="117" fillId="0" borderId="0"/>
    <xf numFmtId="0" fontId="2" fillId="0" borderId="0"/>
    <xf numFmtId="0" fontId="117" fillId="0" borderId="0"/>
    <xf numFmtId="0" fontId="144" fillId="0" borderId="0"/>
    <xf numFmtId="0" fontId="2" fillId="0" borderId="0"/>
    <xf numFmtId="0" fontId="83" fillId="0" borderId="0"/>
    <xf numFmtId="0" fontId="143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2" fillId="0" borderId="0"/>
    <xf numFmtId="0" fontId="3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143" fillId="0" borderId="0"/>
    <xf numFmtId="0" fontId="24" fillId="0" borderId="0"/>
    <xf numFmtId="0" fontId="2" fillId="0" borderId="0"/>
    <xf numFmtId="0" fontId="2" fillId="0" borderId="0"/>
    <xf numFmtId="0" fontId="117" fillId="0" borderId="0"/>
    <xf numFmtId="0" fontId="2" fillId="0" borderId="0"/>
    <xf numFmtId="0" fontId="117" fillId="0" borderId="0"/>
    <xf numFmtId="0" fontId="2" fillId="0" borderId="0"/>
    <xf numFmtId="0" fontId="117" fillId="0" borderId="0"/>
    <xf numFmtId="0" fontId="2" fillId="0" borderId="0"/>
    <xf numFmtId="0" fontId="117" fillId="0" borderId="0"/>
    <xf numFmtId="0" fontId="2" fillId="0" borderId="0"/>
    <xf numFmtId="0" fontId="117" fillId="0" borderId="0"/>
    <xf numFmtId="0" fontId="2" fillId="0" borderId="0"/>
    <xf numFmtId="0" fontId="117" fillId="0" borderId="0"/>
    <xf numFmtId="0" fontId="2" fillId="0" borderId="0"/>
    <xf numFmtId="0" fontId="117" fillId="0" borderId="0"/>
    <xf numFmtId="0" fontId="2" fillId="0" borderId="0"/>
    <xf numFmtId="0" fontId="117" fillId="0" borderId="0"/>
    <xf numFmtId="0" fontId="2" fillId="0" borderId="0"/>
    <xf numFmtId="0" fontId="117" fillId="0" borderId="0"/>
    <xf numFmtId="0" fontId="2" fillId="0" borderId="0"/>
    <xf numFmtId="0" fontId="117" fillId="0" borderId="0"/>
    <xf numFmtId="39" fontId="68" fillId="0" borderId="0"/>
    <xf numFmtId="39" fontId="68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37" fontId="68" fillId="0" borderId="0"/>
    <xf numFmtId="0" fontId="143" fillId="0" borderId="0"/>
    <xf numFmtId="0" fontId="83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143" fillId="0" borderId="0"/>
    <xf numFmtId="0" fontId="117" fillId="0" borderId="0"/>
    <xf numFmtId="176" fontId="68" fillId="0" borderId="0" applyProtection="0"/>
    <xf numFmtId="0" fontId="2" fillId="0" borderId="0"/>
    <xf numFmtId="0" fontId="117" fillId="0" borderId="0"/>
    <xf numFmtId="0" fontId="2" fillId="0" borderId="0"/>
    <xf numFmtId="0" fontId="117" fillId="0" borderId="0"/>
    <xf numFmtId="0" fontId="2" fillId="0" borderId="0"/>
    <xf numFmtId="0" fontId="117" fillId="0" borderId="0"/>
    <xf numFmtId="0" fontId="2" fillId="0" borderId="0"/>
    <xf numFmtId="0" fontId="117" fillId="0" borderId="0"/>
    <xf numFmtId="0" fontId="2" fillId="0" borderId="0"/>
    <xf numFmtId="0" fontId="117" fillId="0" borderId="0"/>
    <xf numFmtId="0" fontId="2" fillId="0" borderId="0"/>
    <xf numFmtId="0" fontId="117" fillId="0" borderId="0"/>
    <xf numFmtId="0" fontId="2" fillId="0" borderId="0"/>
    <xf numFmtId="0" fontId="117" fillId="0" borderId="0"/>
    <xf numFmtId="0" fontId="2" fillId="0" borderId="0"/>
    <xf numFmtId="0" fontId="117" fillId="0" borderId="0"/>
    <xf numFmtId="0" fontId="2" fillId="0" borderId="0"/>
    <xf numFmtId="0" fontId="117" fillId="0" borderId="0"/>
    <xf numFmtId="0" fontId="2" fillId="0" borderId="0"/>
    <xf numFmtId="0" fontId="117" fillId="0" borderId="0"/>
    <xf numFmtId="39" fontId="68" fillId="0" borderId="0"/>
    <xf numFmtId="0" fontId="143" fillId="0" borderId="0"/>
    <xf numFmtId="37" fontId="68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143" fillId="0" borderId="0"/>
    <xf numFmtId="0" fontId="117" fillId="0" borderId="0"/>
    <xf numFmtId="176" fontId="68" fillId="0" borderId="0" applyProtection="0"/>
    <xf numFmtId="0" fontId="2" fillId="0" borderId="0"/>
    <xf numFmtId="0" fontId="117" fillId="0" borderId="0"/>
    <xf numFmtId="0" fontId="2" fillId="0" borderId="0"/>
    <xf numFmtId="0" fontId="117" fillId="0" borderId="0"/>
    <xf numFmtId="0" fontId="2" fillId="0" borderId="0"/>
    <xf numFmtId="0" fontId="117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2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2" fillId="0" borderId="0"/>
    <xf numFmtId="0" fontId="117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2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2" fillId="0" borderId="0"/>
    <xf numFmtId="0" fontId="117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2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2" fillId="0" borderId="0"/>
    <xf numFmtId="0" fontId="117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2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2" fillId="0" borderId="0"/>
    <xf numFmtId="0" fontId="117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2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2" fillId="0" borderId="0"/>
    <xf numFmtId="0" fontId="117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2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2" fillId="0" borderId="0"/>
    <xf numFmtId="0" fontId="117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2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2" fillId="0" borderId="0"/>
    <xf numFmtId="0" fontId="117" fillId="0" borderId="0"/>
    <xf numFmtId="0" fontId="99" fillId="0" borderId="0"/>
    <xf numFmtId="0" fontId="99" fillId="0" borderId="0"/>
    <xf numFmtId="0" fontId="143" fillId="0" borderId="0"/>
    <xf numFmtId="0" fontId="2" fillId="0" borderId="0"/>
    <xf numFmtId="37" fontId="68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117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2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2" fillId="0" borderId="0"/>
    <xf numFmtId="0" fontId="117" fillId="0" borderId="0"/>
    <xf numFmtId="0" fontId="99" fillId="0" borderId="0"/>
    <xf numFmtId="0" fontId="99" fillId="0" borderId="0"/>
    <xf numFmtId="0" fontId="143" fillId="0" borderId="0"/>
    <xf numFmtId="0" fontId="2" fillId="0" borderId="0"/>
    <xf numFmtId="0" fontId="117" fillId="0" borderId="0"/>
    <xf numFmtId="0" fontId="143" fillId="0" borderId="0"/>
    <xf numFmtId="0" fontId="2" fillId="0" borderId="0"/>
    <xf numFmtId="0" fontId="117" fillId="0" borderId="0"/>
    <xf numFmtId="0" fontId="143" fillId="0" borderId="0"/>
    <xf numFmtId="0" fontId="2" fillId="0" borderId="0"/>
    <xf numFmtId="0" fontId="117" fillId="0" borderId="0"/>
    <xf numFmtId="0" fontId="143" fillId="0" borderId="0"/>
    <xf numFmtId="0" fontId="2" fillId="0" borderId="0"/>
    <xf numFmtId="0" fontId="117" fillId="0" borderId="0"/>
    <xf numFmtId="0" fontId="143" fillId="0" borderId="0"/>
    <xf numFmtId="0" fontId="2" fillId="0" borderId="0"/>
    <xf numFmtId="0" fontId="117" fillId="0" borderId="0"/>
    <xf numFmtId="39" fontId="68" fillId="0" borderId="0"/>
    <xf numFmtId="0" fontId="2" fillId="0" borderId="0"/>
    <xf numFmtId="0" fontId="117" fillId="0" borderId="0"/>
    <xf numFmtId="39" fontId="68" fillId="0" borderId="0"/>
    <xf numFmtId="0" fontId="2" fillId="0" borderId="0"/>
    <xf numFmtId="0" fontId="117" fillId="0" borderId="0"/>
    <xf numFmtId="39" fontId="68" fillId="0" borderId="0"/>
    <xf numFmtId="0" fontId="2" fillId="0" borderId="0"/>
    <xf numFmtId="0" fontId="117" fillId="0" borderId="0"/>
    <xf numFmtId="39" fontId="68" fillId="0" borderId="0"/>
    <xf numFmtId="0" fontId="2" fillId="0" borderId="0"/>
    <xf numFmtId="0" fontId="117" fillId="0" borderId="0"/>
    <xf numFmtId="176" fontId="68" fillId="0" borderId="0" applyProtection="0"/>
    <xf numFmtId="0" fontId="2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2" fillId="0" borderId="0"/>
    <xf numFmtId="0" fontId="117" fillId="0" borderId="0"/>
    <xf numFmtId="39" fontId="68" fillId="0" borderId="0"/>
    <xf numFmtId="0" fontId="2" fillId="0" borderId="0"/>
    <xf numFmtId="0" fontId="117" fillId="0" borderId="0"/>
    <xf numFmtId="39" fontId="68" fillId="0" borderId="0"/>
    <xf numFmtId="0" fontId="2" fillId="0" borderId="0"/>
    <xf numFmtId="0" fontId="117" fillId="0" borderId="0"/>
    <xf numFmtId="39" fontId="68" fillId="0" borderId="0"/>
    <xf numFmtId="0" fontId="2" fillId="0" borderId="0"/>
    <xf numFmtId="0" fontId="117" fillId="0" borderId="0"/>
    <xf numFmtId="39" fontId="68" fillId="0" borderId="0"/>
    <xf numFmtId="0" fontId="2" fillId="0" borderId="0"/>
    <xf numFmtId="0" fontId="117" fillId="0" borderId="0"/>
    <xf numFmtId="39" fontId="68" fillId="0" borderId="0"/>
    <xf numFmtId="0" fontId="2" fillId="0" borderId="0"/>
    <xf numFmtId="0" fontId="117" fillId="0" borderId="0"/>
    <xf numFmtId="39" fontId="68" fillId="0" borderId="0"/>
    <xf numFmtId="0" fontId="2" fillId="0" borderId="0"/>
    <xf numFmtId="0" fontId="117" fillId="0" borderId="0"/>
    <xf numFmtId="39" fontId="68" fillId="0" borderId="0"/>
    <xf numFmtId="0" fontId="2" fillId="0" borderId="0"/>
    <xf numFmtId="0" fontId="117" fillId="0" borderId="0"/>
    <xf numFmtId="39" fontId="68" fillId="0" borderId="0"/>
    <xf numFmtId="0" fontId="2" fillId="0" borderId="0"/>
    <xf numFmtId="0" fontId="117" fillId="0" borderId="0"/>
    <xf numFmtId="39" fontId="68" fillId="0" borderId="0"/>
    <xf numFmtId="0" fontId="2" fillId="0" borderId="0"/>
    <xf numFmtId="0" fontId="117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117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176" fontId="68" fillId="0" borderId="0" applyProtection="0"/>
    <xf numFmtId="0" fontId="2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143" fillId="0" borderId="0"/>
    <xf numFmtId="0" fontId="2" fillId="0" borderId="0"/>
    <xf numFmtId="0" fontId="117" fillId="0" borderId="0"/>
    <xf numFmtId="39" fontId="68" fillId="0" borderId="0"/>
    <xf numFmtId="0" fontId="2" fillId="0" borderId="0"/>
    <xf numFmtId="0" fontId="117" fillId="0" borderId="0"/>
    <xf numFmtId="39" fontId="68" fillId="0" borderId="0"/>
    <xf numFmtId="0" fontId="2" fillId="0" borderId="0"/>
    <xf numFmtId="0" fontId="117" fillId="0" borderId="0"/>
    <xf numFmtId="39" fontId="68" fillId="0" borderId="0"/>
    <xf numFmtId="0" fontId="2" fillId="0" borderId="0"/>
    <xf numFmtId="0" fontId="117" fillId="0" borderId="0"/>
    <xf numFmtId="39" fontId="68" fillId="0" borderId="0"/>
    <xf numFmtId="0" fontId="2" fillId="0" borderId="0"/>
    <xf numFmtId="0" fontId="117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2" fillId="0" borderId="0"/>
    <xf numFmtId="0" fontId="117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2" fillId="0" borderId="0"/>
    <xf numFmtId="0" fontId="117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2" fillId="0" borderId="0"/>
    <xf numFmtId="0" fontId="117" fillId="0" borderId="0"/>
    <xf numFmtId="0" fontId="2" fillId="0" borderId="0"/>
    <xf numFmtId="0" fontId="117" fillId="0" borderId="0"/>
    <xf numFmtId="0" fontId="2" fillId="0" borderId="0"/>
    <xf numFmtId="0" fontId="117" fillId="0" borderId="0"/>
    <xf numFmtId="0" fontId="2" fillId="0" borderId="0"/>
    <xf numFmtId="0" fontId="117" fillId="0" borderId="0"/>
    <xf numFmtId="0" fontId="2" fillId="30" borderId="14" applyNumberFormat="0" applyFont="0" applyAlignment="0" applyProtection="0"/>
    <xf numFmtId="0" fontId="143" fillId="30" borderId="14" applyNumberFormat="0" applyFont="0" applyAlignment="0" applyProtection="0"/>
    <xf numFmtId="0" fontId="68" fillId="30" borderId="14" applyNumberFormat="0" applyFont="0" applyAlignment="0" applyProtection="0"/>
    <xf numFmtId="0" fontId="2" fillId="30" borderId="14" applyNumberFormat="0" applyFont="0" applyAlignment="0" applyProtection="0"/>
    <xf numFmtId="0" fontId="6" fillId="71" borderId="39" applyNumberFormat="0" applyFont="0" applyAlignment="0" applyProtection="0"/>
    <xf numFmtId="0" fontId="6" fillId="71" borderId="39" applyNumberFormat="0" applyFont="0" applyAlignment="0" applyProtection="0"/>
    <xf numFmtId="0" fontId="143" fillId="30" borderId="14" applyNumberFormat="0" applyFont="0" applyAlignment="0" applyProtection="0"/>
    <xf numFmtId="0" fontId="68" fillId="30" borderId="14" applyNumberFormat="0" applyFont="0" applyAlignment="0" applyProtection="0"/>
    <xf numFmtId="0" fontId="2" fillId="30" borderId="14" applyNumberFormat="0" applyFont="0" applyAlignment="0" applyProtection="0"/>
    <xf numFmtId="0" fontId="2" fillId="30" borderId="14" applyNumberFormat="0" applyFont="0" applyAlignment="0" applyProtection="0"/>
    <xf numFmtId="0" fontId="143" fillId="30" borderId="14" applyNumberFormat="0" applyFont="0" applyAlignment="0" applyProtection="0"/>
    <xf numFmtId="0" fontId="2" fillId="30" borderId="14" applyNumberFormat="0" applyFont="0" applyAlignment="0" applyProtection="0"/>
    <xf numFmtId="0" fontId="2" fillId="30" borderId="14" applyNumberFormat="0" applyFont="0" applyAlignment="0" applyProtection="0"/>
    <xf numFmtId="0" fontId="68" fillId="30" borderId="14" applyNumberFormat="0" applyFont="0" applyAlignment="0" applyProtection="0"/>
    <xf numFmtId="0" fontId="99" fillId="71" borderId="39" applyNumberFormat="0" applyFont="0" applyAlignment="0" applyProtection="0"/>
    <xf numFmtId="0" fontId="68" fillId="30" borderId="14" applyNumberFormat="0" applyFont="0" applyAlignment="0" applyProtection="0"/>
    <xf numFmtId="0" fontId="99" fillId="71" borderId="39" applyNumberFormat="0" applyFont="0" applyAlignment="0" applyProtection="0"/>
    <xf numFmtId="0" fontId="99" fillId="71" borderId="39" applyNumberFormat="0" applyFont="0" applyAlignment="0" applyProtection="0"/>
    <xf numFmtId="0" fontId="99" fillId="71" borderId="39" applyNumberFormat="0" applyFont="0" applyAlignment="0" applyProtection="0"/>
    <xf numFmtId="0" fontId="99" fillId="71" borderId="39" applyNumberFormat="0" applyFont="0" applyAlignment="0" applyProtection="0"/>
    <xf numFmtId="0" fontId="99" fillId="71" borderId="39" applyNumberFormat="0" applyFont="0" applyAlignment="0" applyProtection="0"/>
    <xf numFmtId="0" fontId="99" fillId="71" borderId="39" applyNumberFormat="0" applyFont="0" applyAlignment="0" applyProtection="0"/>
    <xf numFmtId="0" fontId="99" fillId="71" borderId="39" applyNumberFormat="0" applyFont="0" applyAlignment="0" applyProtection="0"/>
    <xf numFmtId="0" fontId="69" fillId="21" borderId="15" applyNumberFormat="0" applyAlignment="0" applyProtection="0"/>
    <xf numFmtId="0" fontId="145" fillId="65" borderId="15" applyNumberFormat="0" applyAlignment="0" applyProtection="0"/>
    <xf numFmtId="0" fontId="146" fillId="66" borderId="40" applyNumberFormat="0" applyAlignment="0" applyProtection="0"/>
    <xf numFmtId="0" fontId="145" fillId="21" borderId="15" applyNumberFormat="0" applyAlignment="0" applyProtection="0"/>
    <xf numFmtId="0" fontId="145" fillId="65" borderId="15" applyNumberFormat="0" applyAlignment="0" applyProtection="0"/>
    <xf numFmtId="0" fontId="145" fillId="21" borderId="15" applyNumberFormat="0" applyAlignment="0" applyProtection="0"/>
    <xf numFmtId="0" fontId="145" fillId="65" borderId="15" applyNumberFormat="0" applyAlignment="0" applyProtection="0"/>
    <xf numFmtId="0" fontId="146" fillId="66" borderId="40" applyNumberFormat="0" applyAlignment="0" applyProtection="0"/>
    <xf numFmtId="222" fontId="2" fillId="0" borderId="0" applyFont="0" applyFill="0" applyBorder="0" applyAlignment="0" applyProtection="0"/>
    <xf numFmtId="222" fontId="2" fillId="0" borderId="0" applyFont="0" applyFill="0" applyBorder="0" applyAlignment="0" applyProtection="0"/>
    <xf numFmtId="222" fontId="2" fillId="0" borderId="0" applyFont="0" applyFill="0" applyBorder="0" applyAlignment="0" applyProtection="0"/>
    <xf numFmtId="222" fontId="2" fillId="0" borderId="0" applyFont="0" applyFill="0" applyBorder="0" applyAlignment="0" applyProtection="0"/>
    <xf numFmtId="224" fontId="2" fillId="0" borderId="0"/>
    <xf numFmtId="224" fontId="2" fillId="0" borderId="0"/>
    <xf numFmtId="225" fontId="13" fillId="0" borderId="0"/>
    <xf numFmtId="225" fontId="13" fillId="0" borderId="0"/>
    <xf numFmtId="225" fontId="13" fillId="0" borderId="0"/>
    <xf numFmtId="225" fontId="13" fillId="0" borderId="0"/>
    <xf numFmtId="0" fontId="13" fillId="0" borderId="0"/>
    <xf numFmtId="0" fontId="13" fillId="0" borderId="0"/>
    <xf numFmtId="224" fontId="2" fillId="0" borderId="0"/>
    <xf numFmtId="224" fontId="2" fillId="0" borderId="0"/>
    <xf numFmtId="225" fontId="13" fillId="0" borderId="0"/>
    <xf numFmtId="225" fontId="13" fillId="0" borderId="0"/>
    <xf numFmtId="225" fontId="13" fillId="0" borderId="0"/>
    <xf numFmtId="225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226" fontId="13" fillId="0" borderId="0"/>
    <xf numFmtId="227" fontId="13" fillId="0" borderId="0"/>
    <xf numFmtId="227" fontId="13" fillId="0" borderId="0"/>
    <xf numFmtId="226" fontId="13" fillId="0" borderId="0"/>
    <xf numFmtId="228" fontId="13" fillId="0" borderId="0"/>
    <xf numFmtId="226" fontId="13" fillId="0" borderId="0"/>
    <xf numFmtId="226" fontId="13" fillId="0" borderId="0"/>
    <xf numFmtId="227" fontId="13" fillId="0" borderId="0"/>
    <xf numFmtId="227" fontId="13" fillId="0" borderId="0"/>
    <xf numFmtId="229" fontId="13" fillId="0" borderId="0"/>
    <xf numFmtId="229" fontId="13" fillId="0" borderId="0"/>
    <xf numFmtId="228" fontId="13" fillId="0" borderId="0"/>
    <xf numFmtId="229" fontId="13" fillId="0" borderId="0"/>
    <xf numFmtId="229" fontId="13" fillId="0" borderId="0"/>
    <xf numFmtId="230" fontId="13" fillId="0" borderId="0"/>
    <xf numFmtId="230" fontId="13" fillId="0" borderId="0"/>
    <xf numFmtId="228" fontId="13" fillId="0" borderId="0"/>
    <xf numFmtId="231" fontId="13" fillId="0" borderId="0"/>
    <xf numFmtId="231" fontId="13" fillId="0" borderId="0"/>
    <xf numFmtId="230" fontId="13" fillId="0" borderId="0"/>
    <xf numFmtId="230" fontId="13" fillId="0" borderId="0"/>
    <xf numFmtId="228" fontId="13" fillId="0" borderId="0"/>
    <xf numFmtId="230" fontId="13" fillId="0" borderId="0"/>
    <xf numFmtId="230" fontId="13" fillId="0" borderId="0"/>
    <xf numFmtId="0" fontId="13" fillId="0" borderId="0"/>
    <xf numFmtId="0" fontId="13" fillId="0" borderId="0"/>
    <xf numFmtId="222" fontId="2" fillId="0" borderId="0" applyFont="0" applyFill="0" applyBorder="0" applyAlignment="0" applyProtection="0"/>
    <xf numFmtId="222" fontId="2" fillId="0" borderId="0" applyFont="0" applyFill="0" applyBorder="0" applyAlignment="0" applyProtection="0"/>
    <xf numFmtId="222" fontId="2" fillId="0" borderId="0" applyFont="0" applyFill="0" applyBorder="0" applyAlignment="0" applyProtection="0"/>
    <xf numFmtId="222" fontId="2" fillId="0" borderId="0" applyFont="0" applyFill="0" applyBorder="0" applyAlignment="0" applyProtection="0"/>
    <xf numFmtId="226" fontId="13" fillId="0" borderId="0"/>
    <xf numFmtId="227" fontId="13" fillId="0" borderId="0"/>
    <xf numFmtId="227" fontId="13" fillId="0" borderId="0"/>
    <xf numFmtId="226" fontId="13" fillId="0" borderId="0"/>
    <xf numFmtId="228" fontId="13" fillId="0" borderId="0"/>
    <xf numFmtId="226" fontId="13" fillId="0" borderId="0"/>
    <xf numFmtId="226" fontId="13" fillId="0" borderId="0"/>
    <xf numFmtId="227" fontId="13" fillId="0" borderId="0"/>
    <xf numFmtId="227" fontId="13" fillId="0" borderId="0"/>
    <xf numFmtId="229" fontId="13" fillId="0" borderId="0"/>
    <xf numFmtId="229" fontId="13" fillId="0" borderId="0"/>
    <xf numFmtId="228" fontId="13" fillId="0" borderId="0"/>
    <xf numFmtId="229" fontId="13" fillId="0" borderId="0"/>
    <xf numFmtId="229" fontId="13" fillId="0" borderId="0"/>
    <xf numFmtId="230" fontId="13" fillId="0" borderId="0"/>
    <xf numFmtId="230" fontId="13" fillId="0" borderId="0"/>
    <xf numFmtId="228" fontId="13" fillId="0" borderId="0"/>
    <xf numFmtId="231" fontId="13" fillId="0" borderId="0"/>
    <xf numFmtId="231" fontId="13" fillId="0" borderId="0"/>
    <xf numFmtId="230" fontId="13" fillId="0" borderId="0"/>
    <xf numFmtId="230" fontId="13" fillId="0" borderId="0"/>
    <xf numFmtId="228" fontId="13" fillId="0" borderId="0"/>
    <xf numFmtId="230" fontId="13" fillId="0" borderId="0"/>
    <xf numFmtId="230" fontId="13" fillId="0" borderId="0"/>
    <xf numFmtId="232" fontId="9" fillId="32" borderId="0" applyFont="0" applyFill="0" applyBorder="0" applyAlignment="0" applyProtection="0"/>
    <xf numFmtId="233" fontId="9" fillId="32" borderId="0" applyFont="0" applyFill="0" applyBorder="0" applyAlignment="0" applyProtection="0"/>
    <xf numFmtId="234" fontId="2" fillId="0" borderId="0" applyFont="0" applyFill="0" applyBorder="0" applyAlignment="0" applyProtection="0"/>
    <xf numFmtId="237" fontId="2" fillId="0" borderId="0" applyFont="0" applyFill="0" applyBorder="0" applyAlignment="0" applyProtection="0"/>
    <xf numFmtId="237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1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5" fillId="0" borderId="0" applyFont="0" applyFill="0" applyBorder="0" applyAlignment="0" applyProtection="0"/>
    <xf numFmtId="9" fontId="115" fillId="0" borderId="0" applyFont="0" applyFill="0" applyBorder="0" applyAlignment="0" applyProtection="0"/>
    <xf numFmtId="9" fontId="115" fillId="0" borderId="0" applyFont="0" applyFill="0" applyBorder="0" applyAlignment="0" applyProtection="0"/>
    <xf numFmtId="9" fontId="115" fillId="0" borderId="0" applyFont="0" applyFill="0" applyBorder="0" applyAlignment="0" applyProtection="0"/>
    <xf numFmtId="9" fontId="115" fillId="0" borderId="0" applyFont="0" applyFill="0" applyBorder="0" applyAlignment="0" applyProtection="0"/>
    <xf numFmtId="9" fontId="115" fillId="0" borderId="0" applyFont="0" applyFill="0" applyBorder="0" applyAlignment="0" applyProtection="0"/>
    <xf numFmtId="9" fontId="1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5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115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115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115" fillId="0" borderId="0" applyFont="0" applyFill="0" applyBorder="0" applyAlignment="0" applyProtection="0"/>
    <xf numFmtId="9" fontId="115" fillId="0" borderId="0" applyFont="0" applyFill="0" applyBorder="0" applyAlignment="0" applyProtection="0"/>
    <xf numFmtId="9" fontId="115" fillId="0" borderId="0" applyFont="0" applyFill="0" applyBorder="0" applyAlignment="0" applyProtection="0"/>
    <xf numFmtId="9" fontId="115" fillId="0" borderId="0" applyFont="0" applyFill="0" applyBorder="0" applyAlignment="0" applyProtection="0"/>
    <xf numFmtId="9" fontId="115" fillId="0" borderId="0" applyFont="0" applyFill="0" applyBorder="0" applyAlignment="0" applyProtection="0"/>
    <xf numFmtId="9" fontId="11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15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5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5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5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5" fillId="0" borderId="0" applyFont="0" applyFill="0" applyBorder="0" applyAlignment="0" applyProtection="0"/>
    <xf numFmtId="9" fontId="115" fillId="0" borderId="0" applyFont="0" applyFill="0" applyBorder="0" applyAlignment="0" applyProtection="0"/>
    <xf numFmtId="9" fontId="2" fillId="0" borderId="0" applyFont="0" applyFill="0" applyBorder="0" applyAlignment="0" applyProtection="0"/>
    <xf numFmtId="3" fontId="2" fillId="0" borderId="0">
      <alignment horizontal="left" vertical="top"/>
    </xf>
    <xf numFmtId="3" fontId="2" fillId="0" borderId="0">
      <alignment horizontal="left" vertical="top"/>
    </xf>
    <xf numFmtId="3" fontId="2" fillId="0" borderId="0">
      <alignment horizontal="right" vertical="top"/>
    </xf>
    <xf numFmtId="3" fontId="2" fillId="0" borderId="0">
      <alignment horizontal="right" vertical="top"/>
    </xf>
    <xf numFmtId="0" fontId="2" fillId="0" borderId="0" applyNumberFormat="0" applyFont="0" applyBorder="0" applyAlignment="0"/>
    <xf numFmtId="0" fontId="2" fillId="0" borderId="0" applyNumberFormat="0" applyFont="0" applyBorder="0" applyAlignment="0"/>
    <xf numFmtId="4" fontId="9" fillId="0" borderId="0" applyFill="0"/>
    <xf numFmtId="0" fontId="2" fillId="0" borderId="0" applyNumberFormat="0" applyFont="0" applyFill="0" applyBorder="0" applyAlignment="0"/>
    <xf numFmtId="0" fontId="2" fillId="0" borderId="0" applyNumberFormat="0" applyFont="0" applyFill="0" applyBorder="0" applyAlignment="0"/>
    <xf numFmtId="4" fontId="9" fillId="0" borderId="0" applyFill="0"/>
    <xf numFmtId="0" fontId="2" fillId="0" borderId="0" applyNumberFormat="0" applyFont="0" applyBorder="0" applyAlignment="0"/>
    <xf numFmtId="0" fontId="2" fillId="0" borderId="0" applyNumberFormat="0" applyFont="0" applyBorder="0" applyAlignment="0"/>
    <xf numFmtId="4" fontId="9" fillId="0" borderId="0" applyFill="0"/>
    <xf numFmtId="0" fontId="2" fillId="0" borderId="0" applyNumberFormat="0" applyFont="0" applyBorder="0" applyAlignment="0"/>
    <xf numFmtId="0" fontId="2" fillId="0" borderId="0" applyNumberFormat="0" applyFont="0" applyBorder="0" applyAlignment="0"/>
    <xf numFmtId="0" fontId="2" fillId="0" borderId="0" applyFill="0">
      <alignment horizontal="left" indent="4"/>
    </xf>
    <xf numFmtId="0" fontId="2" fillId="0" borderId="0" applyNumberFormat="0" applyFont="0" applyBorder="0" applyAlignment="0"/>
    <xf numFmtId="0" fontId="2" fillId="0" borderId="0" applyNumberFormat="0" applyFont="0" applyBorder="0" applyAlignment="0"/>
    <xf numFmtId="0" fontId="2" fillId="0" borderId="0" applyNumberFormat="0" applyFont="0" applyFill="0" applyBorder="0" applyAlignment="0"/>
    <xf numFmtId="0" fontId="2" fillId="0" borderId="0" applyNumberFormat="0" applyFont="0" applyFill="0" applyBorder="0" applyAlignment="0"/>
    <xf numFmtId="269" fontId="147" fillId="0" borderId="0" applyNumberFormat="0" applyFill="0" applyBorder="0" applyAlignment="0" applyProtection="0">
      <alignment horizontal="left"/>
    </xf>
    <xf numFmtId="0" fontId="79" fillId="0" borderId="0"/>
    <xf numFmtId="0" fontId="79" fillId="0" borderId="0"/>
    <xf numFmtId="0" fontId="83" fillId="0" borderId="0" applyNumberFormat="0" applyBorder="0" applyAlignment="0"/>
    <xf numFmtId="40" fontId="148" fillId="0" borderId="0" applyBorder="0">
      <alignment horizontal="right"/>
    </xf>
    <xf numFmtId="0" fontId="87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" fillId="0" borderId="3" applyNumberFormat="0" applyFont="0" applyFill="0" applyAlignment="0" applyProtection="0"/>
    <xf numFmtId="0" fontId="151" fillId="0" borderId="41" applyNumberFormat="0" applyFill="0" applyAlignment="0" applyProtection="0"/>
    <xf numFmtId="0" fontId="152" fillId="0" borderId="42" applyNumberFormat="0" applyFill="0" applyAlignment="0" applyProtection="0"/>
    <xf numFmtId="0" fontId="102" fillId="0" borderId="43" applyNumberFormat="0" applyFill="0" applyAlignment="0" applyProtection="0"/>
    <xf numFmtId="0" fontId="152" fillId="0" borderId="41" applyNumberFormat="0" applyFill="0" applyAlignment="0" applyProtection="0"/>
    <xf numFmtId="0" fontId="152" fillId="0" borderId="42" applyNumberFormat="0" applyFill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52" fillId="0" borderId="42" applyNumberFormat="0" applyFill="0" applyAlignment="0" applyProtection="0"/>
    <xf numFmtId="0" fontId="152" fillId="0" borderId="41" applyNumberFormat="0" applyFill="0" applyAlignment="0" applyProtection="0"/>
    <xf numFmtId="0" fontId="151" fillId="0" borderId="41" applyNumberFormat="0" applyFill="0" applyAlignment="0" applyProtection="0"/>
    <xf numFmtId="0" fontId="2" fillId="0" borderId="0" applyFont="0" applyFill="0" applyBorder="0" applyAlignment="0" applyProtection="0"/>
    <xf numFmtId="0" fontId="102" fillId="0" borderId="43" applyNumberFormat="0" applyFill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90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53" fillId="0" borderId="0" applyNumberFormat="0" applyFill="0" applyBorder="0" applyAlignment="0" applyProtection="0"/>
  </cellStyleXfs>
  <cellXfs count="236">
    <xf numFmtId="0" fontId="0" fillId="0" borderId="0" xfId="0"/>
    <xf numFmtId="0" fontId="52" fillId="0" borderId="0" xfId="206" applyFont="1" applyFill="1" applyBorder="1">
      <alignment vertical="top"/>
    </xf>
    <xf numFmtId="0" fontId="52" fillId="0" borderId="0" xfId="207" applyFont="1">
      <alignment vertical="top"/>
    </xf>
    <xf numFmtId="0" fontId="4" fillId="0" borderId="0" xfId="207" applyFont="1">
      <alignment vertical="top"/>
    </xf>
    <xf numFmtId="0" fontId="67" fillId="0" borderId="0" xfId="207">
      <alignment vertical="top"/>
    </xf>
    <xf numFmtId="0" fontId="52" fillId="0" borderId="1" xfId="206" applyFont="1" applyFill="1" applyBorder="1">
      <alignment vertical="top"/>
    </xf>
    <xf numFmtId="0" fontId="0" fillId="0" borderId="0" xfId="0" applyBorder="1"/>
    <xf numFmtId="0" fontId="4" fillId="0" borderId="0" xfId="0" applyFont="1"/>
    <xf numFmtId="0" fontId="2" fillId="32" borderId="0" xfId="205" applyFont="1" applyFill="1" applyAlignment="1">
      <alignment horizontal="right"/>
    </xf>
    <xf numFmtId="0" fontId="0" fillId="32" borderId="0" xfId="0" applyFill="1"/>
    <xf numFmtId="0" fontId="2" fillId="32" borderId="0" xfId="205" applyFont="1" applyFill="1"/>
    <xf numFmtId="0" fontId="52" fillId="32" borderId="0" xfId="207" applyFont="1" applyFill="1">
      <alignment vertical="top"/>
    </xf>
    <xf numFmtId="0" fontId="4" fillId="0" borderId="19" xfId="205" quotePrefix="1" applyFont="1" applyFill="1" applyBorder="1" applyAlignment="1">
      <alignment horizontal="left"/>
    </xf>
    <xf numFmtId="0" fontId="2" fillId="0" borderId="16" xfId="205" quotePrefix="1" applyFont="1" applyFill="1" applyBorder="1" applyAlignment="1">
      <alignment horizontal="left"/>
    </xf>
    <xf numFmtId="0" fontId="2" fillId="0" borderId="16" xfId="205" applyFont="1" applyFill="1" applyBorder="1"/>
    <xf numFmtId="0" fontId="2" fillId="0" borderId="20" xfId="205" applyFont="1" applyFill="1" applyBorder="1"/>
    <xf numFmtId="0" fontId="4" fillId="0" borderId="19" xfId="205" quotePrefix="1" applyFont="1" applyBorder="1" applyAlignment="1">
      <alignment horizontal="left"/>
    </xf>
    <xf numFmtId="0" fontId="2" fillId="0" borderId="16" xfId="205" quotePrefix="1" applyFont="1" applyBorder="1" applyAlignment="1">
      <alignment horizontal="left"/>
    </xf>
    <xf numFmtId="0" fontId="2" fillId="0" borderId="16" xfId="205" applyFont="1" applyBorder="1"/>
    <xf numFmtId="0" fontId="2" fillId="0" borderId="20" xfId="205" applyFont="1" applyBorder="1"/>
    <xf numFmtId="0" fontId="4" fillId="0" borderId="20" xfId="207" applyFont="1" applyBorder="1">
      <alignment vertical="top"/>
    </xf>
    <xf numFmtId="0" fontId="52" fillId="32" borderId="19" xfId="207" applyFont="1" applyFill="1" applyBorder="1">
      <alignment vertical="top"/>
    </xf>
    <xf numFmtId="0" fontId="52" fillId="32" borderId="16" xfId="207" applyFont="1" applyFill="1" applyBorder="1">
      <alignment vertical="top"/>
    </xf>
    <xf numFmtId="0" fontId="52" fillId="32" borderId="20" xfId="207" applyFont="1" applyFill="1" applyBorder="1">
      <alignment vertical="top"/>
    </xf>
    <xf numFmtId="0" fontId="17" fillId="0" borderId="0" xfId="207" applyFont="1">
      <alignment vertical="top"/>
    </xf>
    <xf numFmtId="0" fontId="93" fillId="0" borderId="0" xfId="0" applyFont="1"/>
    <xf numFmtId="0" fontId="52" fillId="0" borderId="0" xfId="205" applyFont="1" applyAlignment="1">
      <alignment horizontal="right"/>
    </xf>
    <xf numFmtId="227" fontId="92" fillId="0" borderId="0" xfId="204" applyNumberFormat="1" applyFont="1" applyFill="1" applyAlignment="1">
      <alignment horizontal="center" wrapText="1"/>
    </xf>
    <xf numFmtId="0" fontId="52" fillId="0" borderId="19" xfId="0" applyFont="1" applyBorder="1"/>
    <xf numFmtId="0" fontId="4" fillId="0" borderId="19" xfId="207" applyFont="1" applyBorder="1">
      <alignment vertical="top"/>
    </xf>
    <xf numFmtId="0" fontId="0" fillId="0" borderId="0" xfId="0" applyFill="1"/>
    <xf numFmtId="0" fontId="94" fillId="35" borderId="0" xfId="205" applyFont="1" applyFill="1" applyAlignment="1"/>
    <xf numFmtId="227" fontId="95" fillId="35" borderId="0" xfId="204" applyNumberFormat="1" applyFont="1" applyFill="1" applyAlignment="1">
      <alignment horizontal="center" wrapText="1"/>
    </xf>
    <xf numFmtId="0" fontId="52" fillId="0" borderId="0" xfId="207" applyFont="1" applyFill="1">
      <alignment vertical="top"/>
    </xf>
    <xf numFmtId="0" fontId="52" fillId="0" borderId="0" xfId="205" applyFont="1" applyFill="1" applyAlignment="1">
      <alignment horizontal="right"/>
    </xf>
    <xf numFmtId="0" fontId="52" fillId="0" borderId="0" xfId="0" applyFont="1"/>
    <xf numFmtId="0" fontId="0" fillId="0" borderId="22" xfId="0" applyBorder="1" applyAlignment="1">
      <alignment vertical="top"/>
    </xf>
    <xf numFmtId="0" fontId="0" fillId="0" borderId="14" xfId="0" applyBorder="1" applyAlignment="1">
      <alignment vertical="top"/>
    </xf>
    <xf numFmtId="0" fontId="96" fillId="0" borderId="11" xfId="0" applyFont="1" applyBorder="1" applyAlignment="1">
      <alignment wrapText="1"/>
    </xf>
    <xf numFmtId="2" fontId="4" fillId="36" borderId="12" xfId="207" applyNumberFormat="1" applyFont="1" applyFill="1" applyBorder="1" applyAlignment="1">
      <alignment horizontal="right" vertical="top"/>
    </xf>
    <xf numFmtId="0" fontId="97" fillId="37" borderId="1" xfId="0" applyFont="1" applyFill="1" applyBorder="1" applyAlignment="1">
      <alignment horizontal="center"/>
    </xf>
    <xf numFmtId="2" fontId="4" fillId="0" borderId="0" xfId="207" applyNumberFormat="1" applyFont="1" applyBorder="1" applyAlignment="1">
      <alignment horizontal="right" vertical="top"/>
    </xf>
    <xf numFmtId="176" fontId="4" fillId="36" borderId="23" xfId="107" applyNumberFormat="1" applyFont="1" applyFill="1" applyBorder="1" applyAlignment="1">
      <alignment horizontal="right" vertical="top"/>
    </xf>
    <xf numFmtId="37" fontId="2" fillId="32" borderId="0" xfId="205" applyNumberFormat="1" applyFont="1" applyFill="1" applyBorder="1" applyAlignment="1">
      <alignment horizontal="right"/>
    </xf>
    <xf numFmtId="0" fontId="4" fillId="32" borderId="0" xfId="207" applyFont="1" applyFill="1" applyBorder="1" applyAlignment="1">
      <alignment horizontal="right" vertical="top"/>
    </xf>
    <xf numFmtId="0" fontId="0" fillId="32" borderId="0" xfId="0" applyFill="1" applyAlignment="1">
      <alignment horizontal="right"/>
    </xf>
    <xf numFmtId="176" fontId="4" fillId="36" borderId="21" xfId="207" applyNumberFormat="1" applyFont="1" applyFill="1" applyBorder="1" applyAlignment="1">
      <alignment horizontal="right" vertical="top"/>
    </xf>
    <xf numFmtId="176" fontId="4" fillId="0" borderId="8" xfId="207" applyNumberFormat="1" applyFont="1" applyBorder="1" applyAlignment="1">
      <alignment horizontal="right" vertical="top"/>
    </xf>
    <xf numFmtId="176" fontId="97" fillId="36" borderId="23" xfId="107" applyNumberFormat="1" applyFont="1" applyFill="1" applyBorder="1" applyAlignment="1">
      <alignment horizontal="right" vertical="top"/>
    </xf>
    <xf numFmtId="176" fontId="97" fillId="0" borderId="3" xfId="107" applyNumberFormat="1" applyFont="1" applyBorder="1" applyAlignment="1">
      <alignment horizontal="right" vertical="top"/>
    </xf>
    <xf numFmtId="176" fontId="4" fillId="0" borderId="3" xfId="107" applyNumberFormat="1" applyFont="1" applyBorder="1" applyAlignment="1">
      <alignment horizontal="right" vertical="top"/>
    </xf>
    <xf numFmtId="0" fontId="4" fillId="36" borderId="0" xfId="207" applyFont="1" applyFill="1" applyBorder="1" applyAlignment="1">
      <alignment horizontal="right" vertical="top"/>
    </xf>
    <xf numFmtId="0" fontId="4" fillId="0" borderId="0" xfId="207" applyFont="1" applyBorder="1" applyAlignment="1">
      <alignment horizontal="right" vertical="top"/>
    </xf>
    <xf numFmtId="0" fontId="4" fillId="0" borderId="0" xfId="207" applyFont="1" applyFill="1" applyBorder="1" applyAlignment="1">
      <alignment horizontal="right" vertical="top"/>
    </xf>
    <xf numFmtId="2" fontId="97" fillId="36" borderId="12" xfId="207" applyNumberFormat="1" applyFont="1" applyFill="1" applyBorder="1" applyAlignment="1">
      <alignment horizontal="right" vertical="top"/>
    </xf>
    <xf numFmtId="2" fontId="97" fillId="0" borderId="0" xfId="207" applyNumberFormat="1" applyFont="1" applyBorder="1" applyAlignment="1">
      <alignment horizontal="right" vertical="top"/>
    </xf>
    <xf numFmtId="2" fontId="97" fillId="0" borderId="17" xfId="207" applyNumberFormat="1" applyFont="1" applyBorder="1" applyAlignment="1">
      <alignment horizontal="right" vertical="top"/>
    </xf>
    <xf numFmtId="2" fontId="97" fillId="36" borderId="1" xfId="207" applyNumberFormat="1" applyFont="1" applyFill="1" applyBorder="1" applyAlignment="1">
      <alignment horizontal="right" vertical="top"/>
    </xf>
    <xf numFmtId="2" fontId="97" fillId="0" borderId="1" xfId="207" applyNumberFormat="1" applyFont="1" applyBorder="1" applyAlignment="1">
      <alignment horizontal="right" vertical="top"/>
    </xf>
    <xf numFmtId="176" fontId="97" fillId="36" borderId="23" xfId="207" applyNumberFormat="1" applyFont="1" applyFill="1" applyBorder="1" applyAlignment="1">
      <alignment horizontal="right" vertical="top"/>
    </xf>
    <xf numFmtId="176" fontId="97" fillId="0" borderId="3" xfId="207" applyNumberFormat="1" applyFont="1" applyBorder="1" applyAlignment="1">
      <alignment horizontal="right" vertical="top"/>
    </xf>
    <xf numFmtId="176" fontId="97" fillId="36" borderId="3" xfId="207" applyNumberFormat="1" applyFont="1" applyFill="1" applyBorder="1" applyAlignment="1">
      <alignment horizontal="right" vertical="top"/>
    </xf>
    <xf numFmtId="176" fontId="97" fillId="0" borderId="24" xfId="207" applyNumberFormat="1" applyFont="1" applyBorder="1" applyAlignment="1">
      <alignment horizontal="right" vertical="top"/>
    </xf>
    <xf numFmtId="0" fontId="96" fillId="0" borderId="11" xfId="0" applyFont="1" applyBorder="1" applyAlignment="1">
      <alignment horizontal="center" wrapText="1"/>
    </xf>
    <xf numFmtId="263" fontId="95" fillId="35" borderId="0" xfId="204" applyNumberFormat="1" applyFont="1" applyFill="1" applyAlignment="1">
      <alignment horizontal="center" wrapText="1"/>
    </xf>
    <xf numFmtId="14" fontId="0" fillId="0" borderId="22" xfId="0" applyNumberFormat="1" applyBorder="1" applyAlignment="1">
      <alignment vertical="top"/>
    </xf>
    <xf numFmtId="0" fontId="2" fillId="0" borderId="22" xfId="0" applyFont="1" applyBorder="1" applyAlignment="1">
      <alignment vertical="top"/>
    </xf>
    <xf numFmtId="40" fontId="97" fillId="36" borderId="12" xfId="207" applyNumberFormat="1" applyFont="1" applyFill="1" applyBorder="1" applyAlignment="1">
      <alignment horizontal="right" vertical="top"/>
    </xf>
    <xf numFmtId="8" fontId="97" fillId="36" borderId="23" xfId="107" applyNumberFormat="1" applyFont="1" applyFill="1" applyBorder="1" applyAlignment="1">
      <alignment horizontal="right" vertical="top"/>
    </xf>
    <xf numFmtId="40" fontId="4" fillId="36" borderId="12" xfId="207" applyNumberFormat="1" applyFont="1" applyFill="1" applyBorder="1" applyAlignment="1">
      <alignment horizontal="right" vertical="top"/>
    </xf>
    <xf numFmtId="8" fontId="4" fillId="36" borderId="23" xfId="107" applyNumberFormat="1" applyFont="1" applyFill="1" applyBorder="1" applyAlignment="1">
      <alignment horizontal="right" vertical="top"/>
    </xf>
    <xf numFmtId="39" fontId="97" fillId="36" borderId="12" xfId="207" applyNumberFormat="1" applyFont="1" applyFill="1" applyBorder="1" applyAlignment="1">
      <alignment horizontal="right" vertical="top"/>
    </xf>
    <xf numFmtId="7" fontId="97" fillId="36" borderId="23" xfId="107" applyNumberFormat="1" applyFont="1" applyFill="1" applyBorder="1" applyAlignment="1">
      <alignment horizontal="right" vertical="top"/>
    </xf>
    <xf numFmtId="176" fontId="52" fillId="0" borderId="0" xfId="356" applyFont="1" applyAlignment="1">
      <alignment horizontal="left"/>
    </xf>
    <xf numFmtId="0" fontId="2" fillId="0" borderId="0" xfId="357"/>
    <xf numFmtId="0" fontId="98" fillId="0" borderId="0" xfId="357" applyFont="1"/>
    <xf numFmtId="0" fontId="99" fillId="0" borderId="0" xfId="358"/>
    <xf numFmtId="176" fontId="99" fillId="0" borderId="0" xfId="358" applyNumberFormat="1" applyFont="1" applyFill="1" applyAlignment="1"/>
    <xf numFmtId="264" fontId="99" fillId="0" borderId="0" xfId="359" applyNumberFormat="1" applyFont="1" applyAlignment="1"/>
    <xf numFmtId="176" fontId="99" fillId="0" borderId="0" xfId="358" quotePrefix="1" applyNumberFormat="1" applyFont="1" applyAlignment="1">
      <alignment horizontal="center"/>
    </xf>
    <xf numFmtId="216" fontId="99" fillId="0" borderId="0" xfId="358" quotePrefix="1" applyNumberFormat="1" applyFont="1" applyAlignment="1">
      <alignment horizontal="center"/>
    </xf>
    <xf numFmtId="176" fontId="100" fillId="0" borderId="0" xfId="358" quotePrefix="1" applyNumberFormat="1" applyFont="1" applyBorder="1" applyAlignment="1">
      <alignment horizontal="center"/>
    </xf>
    <xf numFmtId="176" fontId="101" fillId="0" borderId="0" xfId="358" applyNumberFormat="1" applyFont="1" applyBorder="1" applyAlignment="1">
      <alignment horizontal="left"/>
    </xf>
    <xf numFmtId="0" fontId="102" fillId="0" borderId="0" xfId="358" quotePrefix="1" applyNumberFormat="1" applyFont="1" applyAlignment="1">
      <alignment horizontal="center"/>
    </xf>
    <xf numFmtId="176" fontId="102" fillId="0" borderId="0" xfId="358" quotePrefix="1" applyNumberFormat="1" applyFont="1" applyAlignment="1">
      <alignment horizontal="center"/>
    </xf>
    <xf numFmtId="176" fontId="101" fillId="0" borderId="0" xfId="358" quotePrefix="1" applyNumberFormat="1" applyFont="1" applyBorder="1" applyAlignment="1">
      <alignment horizontal="center"/>
    </xf>
    <xf numFmtId="176" fontId="101" fillId="0" borderId="0" xfId="358" applyNumberFormat="1" applyFont="1" applyBorder="1" applyAlignment="1">
      <alignment horizontal="center"/>
    </xf>
    <xf numFmtId="176" fontId="101" fillId="0" borderId="0" xfId="358" applyNumberFormat="1" applyFont="1" applyFill="1" applyBorder="1" applyAlignment="1">
      <alignment horizontal="center"/>
    </xf>
    <xf numFmtId="10" fontId="2" fillId="0" borderId="0" xfId="357" applyNumberFormat="1"/>
    <xf numFmtId="176" fontId="102" fillId="0" borderId="1" xfId="358" applyNumberFormat="1" applyFont="1" applyBorder="1" applyAlignment="1"/>
    <xf numFmtId="176" fontId="101" fillId="0" borderId="1" xfId="358" applyNumberFormat="1" applyFont="1" applyBorder="1" applyAlignment="1">
      <alignment horizontal="center"/>
    </xf>
    <xf numFmtId="176" fontId="101" fillId="0" borderId="1" xfId="358" applyNumberFormat="1" applyFont="1" applyFill="1" applyBorder="1" applyAlignment="1">
      <alignment horizontal="center"/>
    </xf>
    <xf numFmtId="0" fontId="99" fillId="0" borderId="0" xfId="360" applyNumberFormat="1" applyFont="1" applyAlignment="1">
      <alignment horizontal="center"/>
    </xf>
    <xf numFmtId="176" fontId="100" fillId="0" borderId="0" xfId="361" applyFont="1" applyFill="1" applyBorder="1" applyAlignment="1"/>
    <xf numFmtId="3" fontId="100" fillId="37" borderId="0" xfId="361" applyNumberFormat="1" applyFont="1" applyFill="1" applyBorder="1" applyAlignment="1">
      <alignment horizontal="right"/>
    </xf>
    <xf numFmtId="10" fontId="99" fillId="0" borderId="0" xfId="362" applyNumberFormat="1" applyFont="1" applyFill="1" applyAlignment="1">
      <alignment horizontal="center"/>
    </xf>
    <xf numFmtId="264" fontId="99" fillId="0" borderId="0" xfId="107" applyNumberFormat="1" applyFont="1" applyFill="1" applyBorder="1" applyAlignment="1">
      <alignment horizontal="center"/>
    </xf>
    <xf numFmtId="3" fontId="100" fillId="37" borderId="0" xfId="361" applyNumberFormat="1" applyFont="1" applyFill="1" applyBorder="1" applyAlignment="1"/>
    <xf numFmtId="265" fontId="99" fillId="0" borderId="0" xfId="360" applyNumberFormat="1" applyFont="1" applyFill="1" applyBorder="1" applyAlignment="1"/>
    <xf numFmtId="265" fontId="99" fillId="0" borderId="0" xfId="360" applyNumberFormat="1" applyFont="1" applyFill="1" applyAlignment="1"/>
    <xf numFmtId="265" fontId="0" fillId="0" borderId="0" xfId="363" applyNumberFormat="1" applyFont="1"/>
    <xf numFmtId="265" fontId="2" fillId="0" borderId="0" xfId="363" applyNumberFormat="1" applyFont="1" applyAlignment="1">
      <alignment horizontal="center"/>
    </xf>
    <xf numFmtId="265" fontId="2" fillId="0" borderId="0" xfId="363" applyNumberFormat="1" applyFont="1"/>
    <xf numFmtId="265" fontId="2" fillId="0" borderId="0" xfId="357" applyNumberFormat="1"/>
    <xf numFmtId="265" fontId="2" fillId="0" borderId="0" xfId="363" applyNumberFormat="1" applyFont="1" applyAlignment="1">
      <alignment vertical="top"/>
    </xf>
    <xf numFmtId="10" fontId="99" fillId="0" borderId="0" xfId="362" applyNumberFormat="1" applyFont="1" applyFill="1" applyBorder="1" applyAlignment="1">
      <alignment horizontal="center"/>
    </xf>
    <xf numFmtId="3" fontId="100" fillId="37" borderId="1" xfId="361" applyNumberFormat="1" applyFont="1" applyFill="1" applyBorder="1" applyAlignment="1">
      <alignment horizontal="right"/>
    </xf>
    <xf numFmtId="264" fontId="99" fillId="0" borderId="1" xfId="107" applyNumberFormat="1" applyFont="1" applyFill="1" applyBorder="1" applyAlignment="1">
      <alignment horizontal="center"/>
    </xf>
    <xf numFmtId="3" fontId="100" fillId="37" borderId="1" xfId="361" applyNumberFormat="1" applyFont="1" applyFill="1" applyBorder="1" applyAlignment="1"/>
    <xf numFmtId="265" fontId="99" fillId="0" borderId="1" xfId="360" applyNumberFormat="1" applyFont="1" applyFill="1" applyBorder="1" applyAlignment="1"/>
    <xf numFmtId="265" fontId="0" fillId="0" borderId="0" xfId="363" applyNumberFormat="1" applyFont="1" applyBorder="1"/>
    <xf numFmtId="265" fontId="2" fillId="0" borderId="0" xfId="357" applyNumberFormat="1" applyBorder="1"/>
    <xf numFmtId="3" fontId="100" fillId="0" borderId="0" xfId="361" applyNumberFormat="1" applyFont="1" applyFill="1" applyBorder="1" applyAlignment="1">
      <alignment horizontal="right"/>
    </xf>
    <xf numFmtId="0" fontId="99" fillId="0" borderId="0" xfId="358" applyFill="1"/>
    <xf numFmtId="265" fontId="99" fillId="37" borderId="0" xfId="360" applyNumberFormat="1" applyFont="1" applyFill="1" applyAlignment="1"/>
    <xf numFmtId="265" fontId="99" fillId="0" borderId="0" xfId="360" applyNumberFormat="1" applyFont="1" applyBorder="1" applyAlignment="1"/>
    <xf numFmtId="265" fontId="99" fillId="0" borderId="0" xfId="360" applyNumberFormat="1" applyFont="1" applyAlignment="1"/>
    <xf numFmtId="0" fontId="99" fillId="0" borderId="0" xfId="358" applyFont="1"/>
    <xf numFmtId="264" fontId="99" fillId="0" borderId="0" xfId="358" applyNumberFormat="1"/>
    <xf numFmtId="10" fontId="99" fillId="37" borderId="0" xfId="362" applyNumberFormat="1" applyFont="1" applyFill="1"/>
    <xf numFmtId="176" fontId="99" fillId="0" borderId="0" xfId="358" quotePrefix="1" applyNumberFormat="1" applyFont="1" applyAlignment="1"/>
    <xf numFmtId="176" fontId="99" fillId="0" borderId="0" xfId="358" applyNumberFormat="1" applyFont="1" applyAlignment="1"/>
    <xf numFmtId="264" fontId="102" fillId="0" borderId="25" xfId="359" applyNumberFormat="1" applyFont="1" applyBorder="1" applyAlignment="1"/>
    <xf numFmtId="176" fontId="102" fillId="0" borderId="0" xfId="358" applyNumberFormat="1" applyFont="1" applyAlignment="1"/>
    <xf numFmtId="3" fontId="24" fillId="0" borderId="0" xfId="364" applyNumberFormat="1" applyFont="1" applyFill="1" applyBorder="1" applyAlignment="1"/>
    <xf numFmtId="0" fontId="103" fillId="0" borderId="0" xfId="365" quotePrefix="1" applyFont="1" applyAlignment="1">
      <alignment horizontal="center"/>
    </xf>
    <xf numFmtId="0" fontId="1" fillId="0" borderId="0" xfId="365"/>
    <xf numFmtId="176" fontId="99" fillId="0" borderId="0" xfId="358" applyNumberFormat="1" applyFont="1" applyBorder="1" applyAlignment="1"/>
    <xf numFmtId="176" fontId="68" fillId="0" borderId="0" xfId="1889" applyFill="1" applyBorder="1" applyAlignment="1"/>
    <xf numFmtId="176" fontId="68" fillId="0" borderId="0" xfId="1889" applyFill="1" applyBorder="1" applyAlignment="1">
      <alignment horizontal="right"/>
    </xf>
    <xf numFmtId="176" fontId="68" fillId="0" borderId="0" xfId="1889" applyFont="1" applyFill="1" applyBorder="1" applyAlignment="1">
      <alignment horizontal="right"/>
    </xf>
    <xf numFmtId="0" fontId="24" fillId="0" borderId="0" xfId="1889" applyNumberFormat="1" applyFont="1" applyFill="1" applyBorder="1" applyAlignment="1" applyProtection="1">
      <protection locked="0"/>
    </xf>
    <xf numFmtId="0" fontId="24" fillId="0" borderId="0" xfId="1889" applyNumberFormat="1" applyFont="1" applyFill="1" applyBorder="1" applyAlignment="1" applyProtection="1">
      <alignment horizontal="left"/>
      <protection locked="0"/>
    </xf>
    <xf numFmtId="0" fontId="24" fillId="0" borderId="0" xfId="1889" applyNumberFormat="1" applyFont="1" applyFill="1" applyBorder="1" applyProtection="1">
      <protection locked="0"/>
    </xf>
    <xf numFmtId="0" fontId="24" fillId="0" borderId="0" xfId="1889" applyNumberFormat="1" applyFont="1" applyFill="1" applyBorder="1"/>
    <xf numFmtId="0" fontId="24" fillId="0" borderId="0" xfId="1889" applyNumberFormat="1" applyFont="1" applyFill="1" applyBorder="1" applyAlignment="1" applyProtection="1">
      <alignment horizontal="right"/>
      <protection locked="0"/>
    </xf>
    <xf numFmtId="0" fontId="68" fillId="0" borderId="0" xfId="1889" applyNumberFormat="1" applyFont="1" applyFill="1" applyBorder="1"/>
    <xf numFmtId="0" fontId="154" fillId="0" borderId="0" xfId="1889" applyNumberFormat="1" applyFont="1" applyFill="1" applyBorder="1"/>
    <xf numFmtId="176" fontId="68" fillId="0" borderId="0" xfId="1889" applyFont="1" applyFill="1" applyBorder="1" applyAlignment="1"/>
    <xf numFmtId="3" fontId="24" fillId="0" borderId="0" xfId="1889" applyNumberFormat="1" applyFont="1" applyFill="1" applyBorder="1" applyAlignment="1"/>
    <xf numFmtId="0" fontId="154" fillId="0" borderId="0" xfId="1889" applyNumberFormat="1" applyFont="1" applyFill="1" applyBorder="1" applyAlignment="1">
      <alignment horizontal="center"/>
    </xf>
    <xf numFmtId="0" fontId="68" fillId="0" borderId="0" xfId="1889" applyNumberFormat="1" applyFill="1" applyBorder="1" applyAlignment="1" applyProtection="1">
      <alignment horizontal="center"/>
      <protection locked="0"/>
    </xf>
    <xf numFmtId="49" fontId="24" fillId="72" borderId="0" xfId="1889" applyNumberFormat="1" applyFont="1" applyFill="1" applyBorder="1" applyAlignment="1">
      <alignment horizontal="center"/>
    </xf>
    <xf numFmtId="49" fontId="24" fillId="0" borderId="0" xfId="1889" applyNumberFormat="1" applyFont="1" applyFill="1" applyBorder="1"/>
    <xf numFmtId="3" fontId="24" fillId="0" borderId="0" xfId="1889" applyNumberFormat="1" applyFont="1" applyFill="1" applyBorder="1"/>
    <xf numFmtId="0" fontId="24" fillId="0" borderId="0" xfId="1889" applyNumberFormat="1" applyFont="1" applyFill="1" applyBorder="1" applyAlignment="1">
      <alignment horizontal="center"/>
    </xf>
    <xf numFmtId="49" fontId="24" fillId="0" borderId="0" xfId="1889" applyNumberFormat="1" applyFont="1" applyFill="1" applyBorder="1" applyAlignment="1">
      <alignment horizontal="center"/>
    </xf>
    <xf numFmtId="3" fontId="68" fillId="0" borderId="0" xfId="1889" applyNumberFormat="1" applyFont="1" applyFill="1" applyBorder="1" applyAlignment="1"/>
    <xf numFmtId="0" fontId="68" fillId="0" borderId="0" xfId="1889" applyNumberFormat="1" applyFont="1" applyFill="1" applyBorder="1" applyAlignment="1"/>
    <xf numFmtId="0" fontId="24" fillId="0" borderId="0" xfId="1889" applyNumberFormat="1" applyFont="1" applyFill="1" applyBorder="1" applyAlignment="1"/>
    <xf numFmtId="3" fontId="19" fillId="0" borderId="0" xfId="1889" applyNumberFormat="1" applyFont="1" applyFill="1" applyBorder="1" applyAlignment="1">
      <alignment horizontal="center"/>
    </xf>
    <xf numFmtId="0" fontId="68" fillId="0" borderId="0" xfId="1889" applyNumberFormat="1" applyFont="1" applyFill="1" applyBorder="1" applyAlignment="1">
      <alignment horizontal="center"/>
    </xf>
    <xf numFmtId="176" fontId="19" fillId="0" borderId="0" xfId="1889" applyFont="1" applyFill="1" applyBorder="1" applyAlignment="1">
      <alignment horizontal="center"/>
    </xf>
    <xf numFmtId="0" fontId="19" fillId="0" borderId="0" xfId="1889" applyNumberFormat="1" applyFont="1" applyFill="1" applyBorder="1" applyAlignment="1" applyProtection="1">
      <alignment horizontal="center"/>
      <protection locked="0"/>
    </xf>
    <xf numFmtId="0" fontId="155" fillId="0" borderId="0" xfId="1889" applyNumberFormat="1" applyFont="1" applyFill="1" applyBorder="1" applyAlignment="1">
      <alignment horizontal="center"/>
    </xf>
    <xf numFmtId="0" fontId="19" fillId="0" borderId="0" xfId="1889" applyNumberFormat="1" applyFont="1" applyFill="1" applyBorder="1" applyAlignment="1"/>
    <xf numFmtId="176" fontId="156" fillId="0" borderId="0" xfId="1889" applyFont="1" applyFill="1" applyBorder="1" applyAlignment="1"/>
    <xf numFmtId="0" fontId="157" fillId="0" borderId="0" xfId="1889" applyNumberFormat="1" applyFont="1" applyFill="1" applyBorder="1" applyAlignment="1" applyProtection="1">
      <alignment horizontal="center"/>
      <protection locked="0"/>
    </xf>
    <xf numFmtId="3" fontId="68" fillId="0" borderId="0" xfId="1889" applyNumberFormat="1" applyFill="1" applyBorder="1" applyAlignment="1">
      <alignment horizontal="center"/>
    </xf>
    <xf numFmtId="3" fontId="24" fillId="0" borderId="0" xfId="1889" applyNumberFormat="1" applyFont="1" applyFill="1" applyBorder="1" applyAlignment="1">
      <alignment horizontal="center"/>
    </xf>
    <xf numFmtId="3" fontId="24" fillId="72" borderId="0" xfId="1889" applyNumberFormat="1" applyFont="1" applyFill="1" applyBorder="1" applyAlignment="1"/>
    <xf numFmtId="41" fontId="24" fillId="72" borderId="0" xfId="1889" applyNumberFormat="1" applyFont="1" applyFill="1" applyBorder="1" applyAlignment="1"/>
    <xf numFmtId="10" fontId="24" fillId="0" borderId="0" xfId="1889" applyNumberFormat="1" applyFont="1" applyFill="1" applyBorder="1" applyAlignment="1"/>
    <xf numFmtId="10" fontId="0" fillId="0" borderId="0" xfId="5377" applyNumberFormat="1" applyFont="1" applyFill="1" applyBorder="1" applyAlignment="1"/>
    <xf numFmtId="10" fontId="19" fillId="0" borderId="0" xfId="1889" applyNumberFormat="1" applyFont="1" applyFill="1" applyBorder="1" applyAlignment="1"/>
    <xf numFmtId="3" fontId="155" fillId="0" borderId="0" xfId="1889" applyNumberFormat="1" applyFont="1" applyFill="1" applyBorder="1" applyAlignment="1"/>
    <xf numFmtId="270" fontId="19" fillId="0" borderId="0" xfId="1889" applyNumberFormat="1" applyFont="1" applyFill="1" applyBorder="1" applyAlignment="1"/>
    <xf numFmtId="49" fontId="68" fillId="0" borderId="0" xfId="1889" applyNumberFormat="1" applyFont="1" applyFill="1" applyBorder="1" applyAlignment="1">
      <alignment horizontal="center"/>
    </xf>
    <xf numFmtId="176" fontId="24" fillId="0" borderId="0" xfId="1889" applyFont="1" applyFill="1" applyBorder="1" applyAlignment="1">
      <alignment horizontal="center"/>
    </xf>
    <xf numFmtId="49" fontId="68" fillId="0" borderId="0" xfId="1889" applyNumberFormat="1" applyFill="1" applyBorder="1" applyAlignment="1">
      <alignment horizontal="center"/>
    </xf>
    <xf numFmtId="0" fontId="19" fillId="0" borderId="0" xfId="1889" applyNumberFormat="1" applyFont="1" applyFill="1" applyBorder="1" applyAlignment="1">
      <alignment horizontal="center"/>
    </xf>
    <xf numFmtId="3" fontId="68" fillId="0" borderId="0" xfId="1889" applyNumberFormat="1" applyFont="1" applyFill="1" applyBorder="1" applyAlignment="1">
      <alignment horizontal="center"/>
    </xf>
    <xf numFmtId="49" fontId="155" fillId="0" borderId="0" xfId="1889" applyNumberFormat="1" applyFont="1" applyFill="1" applyBorder="1" applyAlignment="1">
      <alignment horizontal="center"/>
    </xf>
    <xf numFmtId="176" fontId="155" fillId="0" borderId="0" xfId="1889" applyFont="1" applyFill="1" applyBorder="1" applyAlignment="1"/>
    <xf numFmtId="3" fontId="19" fillId="0" borderId="0" xfId="1889" applyNumberFormat="1" applyFont="1" applyFill="1" applyBorder="1" applyAlignment="1"/>
    <xf numFmtId="10" fontId="19" fillId="0" borderId="0" xfId="5377" applyNumberFormat="1" applyFont="1" applyFill="1" applyBorder="1" applyAlignment="1"/>
    <xf numFmtId="0" fontId="68" fillId="0" borderId="0" xfId="1889" applyNumberFormat="1" applyFont="1" applyFill="1" applyBorder="1" applyAlignment="1">
      <alignment horizontal="fill"/>
    </xf>
    <xf numFmtId="176" fontId="158" fillId="0" borderId="0" xfId="1889" applyFont="1" applyFill="1" applyBorder="1" applyAlignment="1"/>
    <xf numFmtId="3" fontId="159" fillId="0" borderId="0" xfId="1889" applyNumberFormat="1" applyFont="1" applyFill="1" applyBorder="1" applyAlignment="1"/>
    <xf numFmtId="271" fontId="24" fillId="0" borderId="0" xfId="1889" applyNumberFormat="1" applyFont="1" applyFill="1" applyBorder="1" applyAlignment="1">
      <alignment horizontal="center"/>
    </xf>
    <xf numFmtId="10" fontId="24" fillId="0" borderId="0" xfId="5377" applyNumberFormat="1" applyFont="1" applyFill="1" applyBorder="1" applyAlignment="1"/>
    <xf numFmtId="227" fontId="68" fillId="0" borderId="0" xfId="1889" applyNumberFormat="1" applyFill="1" applyBorder="1" applyAlignment="1"/>
    <xf numFmtId="0" fontId="159" fillId="0" borderId="0" xfId="1889" applyNumberFormat="1" applyFont="1" applyFill="1" applyBorder="1"/>
    <xf numFmtId="176" fontId="24" fillId="0" borderId="0" xfId="1889" applyFont="1" applyFill="1" applyBorder="1" applyAlignment="1"/>
    <xf numFmtId="49" fontId="11" fillId="0" borderId="0" xfId="1889" applyNumberFormat="1" applyFont="1" applyFill="1" applyBorder="1" applyAlignment="1">
      <alignment horizontal="left"/>
    </xf>
    <xf numFmtId="0" fontId="11" fillId="0" borderId="0" xfId="1889" applyNumberFormat="1" applyFont="1" applyFill="1" applyBorder="1" applyAlignment="1">
      <alignment horizontal="right"/>
    </xf>
    <xf numFmtId="0" fontId="68" fillId="0" borderId="0" xfId="1889" applyNumberFormat="1" applyFont="1" applyFill="1" applyBorder="1" applyAlignment="1">
      <alignment horizontal="right"/>
    </xf>
    <xf numFmtId="49" fontId="68" fillId="0" borderId="0" xfId="1889" applyNumberFormat="1" applyFill="1" applyBorder="1" applyAlignment="1">
      <alignment horizontal="left"/>
    </xf>
    <xf numFmtId="176" fontId="24" fillId="0" borderId="0" xfId="1889" applyFont="1" applyFill="1" applyBorder="1" applyAlignment="1">
      <alignment horizontal="right"/>
    </xf>
    <xf numFmtId="272" fontId="19" fillId="0" borderId="0" xfId="1889" applyNumberFormat="1" applyFont="1" applyFill="1" applyBorder="1" applyAlignment="1">
      <alignment horizontal="center"/>
    </xf>
    <xf numFmtId="176" fontId="155" fillId="0" borderId="21" xfId="1889" applyFont="1" applyFill="1" applyBorder="1" applyAlignment="1">
      <alignment horizontal="center" wrapText="1"/>
    </xf>
    <xf numFmtId="176" fontId="155" fillId="0" borderId="8" xfId="1889" applyFont="1" applyFill="1" applyBorder="1" applyAlignment="1"/>
    <xf numFmtId="176" fontId="155" fillId="0" borderId="8" xfId="1889" applyFont="1" applyFill="1" applyBorder="1" applyAlignment="1">
      <alignment horizontal="center" wrapText="1"/>
    </xf>
    <xf numFmtId="0" fontId="19" fillId="0" borderId="8" xfId="1889" applyNumberFormat="1" applyFont="1" applyFill="1" applyBorder="1" applyAlignment="1">
      <alignment horizontal="center" wrapText="1"/>
    </xf>
    <xf numFmtId="176" fontId="155" fillId="0" borderId="11" xfId="1889" applyFont="1" applyFill="1" applyBorder="1" applyAlignment="1">
      <alignment horizontal="center" wrapText="1"/>
    </xf>
    <xf numFmtId="3" fontId="19" fillId="0" borderId="11" xfId="1889" applyNumberFormat="1" applyFont="1" applyFill="1" applyBorder="1" applyAlignment="1">
      <alignment horizontal="center" wrapText="1"/>
    </xf>
    <xf numFmtId="3" fontId="19" fillId="0" borderId="8" xfId="1889" applyNumberFormat="1" applyFont="1" applyFill="1" applyBorder="1" applyAlignment="1">
      <alignment horizontal="center" wrapText="1"/>
    </xf>
    <xf numFmtId="0" fontId="24" fillId="0" borderId="21" xfId="1889" applyNumberFormat="1" applyFont="1" applyFill="1" applyBorder="1"/>
    <xf numFmtId="0" fontId="24" fillId="0" borderId="8" xfId="1889" applyNumberFormat="1" applyFont="1" applyFill="1" applyBorder="1"/>
    <xf numFmtId="0" fontId="24" fillId="0" borderId="8" xfId="1889" applyNumberFormat="1" applyFont="1" applyFill="1" applyBorder="1" applyAlignment="1">
      <alignment horizontal="center"/>
    </xf>
    <xf numFmtId="0" fontId="24" fillId="0" borderId="11" xfId="1889" applyNumberFormat="1" applyFont="1" applyFill="1" applyBorder="1" applyAlignment="1">
      <alignment horizontal="center"/>
    </xf>
    <xf numFmtId="3" fontId="24" fillId="0" borderId="8" xfId="1889" applyNumberFormat="1" applyFont="1" applyFill="1" applyBorder="1" applyAlignment="1">
      <alignment horizontal="center"/>
    </xf>
    <xf numFmtId="3" fontId="24" fillId="0" borderId="11" xfId="1889" applyNumberFormat="1" applyFont="1" applyFill="1" applyBorder="1" applyAlignment="1">
      <alignment horizontal="center" wrapText="1"/>
    </xf>
    <xf numFmtId="0" fontId="24" fillId="0" borderId="12" xfId="1889" applyNumberFormat="1" applyFont="1" applyFill="1" applyBorder="1"/>
    <xf numFmtId="0" fontId="24" fillId="0" borderId="16" xfId="1889" applyNumberFormat="1" applyFont="1" applyFill="1" applyBorder="1"/>
    <xf numFmtId="3" fontId="24" fillId="0" borderId="16" xfId="1889" applyNumberFormat="1" applyFont="1" applyFill="1" applyBorder="1" applyAlignment="1"/>
    <xf numFmtId="176" fontId="68" fillId="0" borderId="12" xfId="1889" applyFill="1" applyBorder="1" applyAlignment="1"/>
    <xf numFmtId="263" fontId="68" fillId="0" borderId="0" xfId="1889" applyNumberFormat="1" applyFill="1" applyBorder="1" applyAlignment="1">
      <alignment horizontal="center"/>
    </xf>
    <xf numFmtId="264" fontId="0" fillId="72" borderId="0" xfId="107" applyNumberFormat="1" applyFont="1" applyFill="1" applyBorder="1" applyAlignment="1"/>
    <xf numFmtId="176" fontId="68" fillId="0" borderId="16" xfId="1889" applyFill="1" applyBorder="1" applyAlignment="1"/>
    <xf numFmtId="227" fontId="68" fillId="72" borderId="0" xfId="1889" applyNumberFormat="1" applyFill="1" applyBorder="1" applyAlignment="1"/>
    <xf numFmtId="264" fontId="24" fillId="72" borderId="0" xfId="107" applyNumberFormat="1" applyFont="1" applyFill="1" applyBorder="1" applyAlignment="1"/>
    <xf numFmtId="176" fontId="92" fillId="0" borderId="0" xfId="1889" applyFont="1" applyFill="1" applyBorder="1" applyAlignment="1"/>
    <xf numFmtId="176" fontId="92" fillId="0" borderId="16" xfId="1889" applyFont="1" applyFill="1" applyBorder="1" applyAlignment="1"/>
    <xf numFmtId="176" fontId="68" fillId="0" borderId="44" xfId="1889" applyFill="1" applyBorder="1" applyAlignment="1"/>
    <xf numFmtId="176" fontId="68" fillId="0" borderId="1" xfId="1889" applyFill="1" applyBorder="1" applyAlignment="1"/>
    <xf numFmtId="176" fontId="92" fillId="0" borderId="1" xfId="1889" applyFont="1" applyFill="1" applyBorder="1" applyAlignment="1"/>
    <xf numFmtId="176" fontId="92" fillId="0" borderId="20" xfId="1889" applyFont="1" applyFill="1" applyBorder="1" applyAlignment="1"/>
    <xf numFmtId="227" fontId="24" fillId="0" borderId="0" xfId="1889" applyNumberFormat="1" applyFont="1" applyFill="1" applyBorder="1" applyAlignment="1"/>
    <xf numFmtId="176" fontId="2" fillId="0" borderId="0" xfId="1889" applyFont="1" applyFill="1" applyBorder="1" applyAlignment="1"/>
    <xf numFmtId="1" fontId="24" fillId="0" borderId="0" xfId="845" applyNumberFormat="1" applyFont="1" applyFill="1" applyBorder="1" applyAlignment="1">
      <alignment horizontal="center"/>
    </xf>
    <xf numFmtId="176" fontId="24" fillId="0" borderId="9" xfId="1889" applyFont="1" applyFill="1" applyBorder="1" applyAlignment="1"/>
    <xf numFmtId="176" fontId="68" fillId="0" borderId="0" xfId="1889" applyFont="1" applyFill="1" applyBorder="1" applyAlignment="1">
      <alignment horizontal="center" vertical="top"/>
    </xf>
    <xf numFmtId="176" fontId="68" fillId="0" borderId="0" xfId="1889" applyFont="1" applyFill="1" applyBorder="1" applyAlignment="1">
      <alignment horizontal="center"/>
    </xf>
    <xf numFmtId="176" fontId="92" fillId="0" borderId="0" xfId="1889" applyFont="1" applyFill="1" applyBorder="1" applyAlignment="1">
      <alignment horizontal="center"/>
    </xf>
    <xf numFmtId="176" fontId="11" fillId="0" borderId="0" xfId="1889" applyFont="1" applyFill="1" applyBorder="1" applyAlignment="1"/>
    <xf numFmtId="49" fontId="11" fillId="0" borderId="0" xfId="1889" applyNumberFormat="1" applyFont="1" applyFill="1" applyBorder="1" applyAlignment="1">
      <alignment horizontal="center"/>
    </xf>
    <xf numFmtId="0" fontId="160" fillId="0" borderId="0" xfId="1891" applyFont="1"/>
    <xf numFmtId="0" fontId="1" fillId="0" borderId="0" xfId="1891" applyFont="1"/>
    <xf numFmtId="0" fontId="160" fillId="0" borderId="0" xfId="1891" applyFont="1" applyAlignment="1">
      <alignment horizontal="centerContinuous"/>
    </xf>
    <xf numFmtId="0" fontId="161" fillId="0" borderId="0" xfId="1891" applyFont="1" applyAlignment="1">
      <alignment horizontal="centerContinuous"/>
    </xf>
    <xf numFmtId="176" fontId="68" fillId="0" borderId="0" xfId="1889" applyFont="1" applyFill="1" applyBorder="1" applyAlignment="1">
      <alignment horizontal="left"/>
    </xf>
    <xf numFmtId="176" fontId="68" fillId="0" borderId="0" xfId="1889" applyFont="1" applyFill="1" applyBorder="1" applyAlignment="1">
      <alignment horizontal="left" vertical="top" wrapText="1"/>
    </xf>
    <xf numFmtId="176" fontId="68" fillId="0" borderId="0" xfId="1889" applyFill="1" applyBorder="1" applyAlignment="1">
      <alignment horizontal="left" vertical="top" wrapText="1"/>
    </xf>
    <xf numFmtId="176" fontId="68" fillId="0" borderId="0" xfId="1889" applyFont="1" applyFill="1" applyBorder="1" applyAlignment="1">
      <alignment horizontal="left" wrapText="1"/>
    </xf>
    <xf numFmtId="176" fontId="68" fillId="0" borderId="0" xfId="1889" applyFill="1" applyBorder="1" applyAlignment="1">
      <alignment horizontal="left"/>
    </xf>
  </cellXfs>
  <cellStyles count="5618">
    <cellStyle name="¢ Currency [1]" xfId="2"/>
    <cellStyle name="¢ Currency [2]" xfId="3"/>
    <cellStyle name="¢ Currency [3]" xfId="4"/>
    <cellStyle name="£ Currency [0]" xfId="5"/>
    <cellStyle name="£ Currency [1]" xfId="6"/>
    <cellStyle name="£ Currency [2]" xfId="7"/>
    <cellStyle name="=C:\WINNT35\SYSTEM32\COMMAND.COM" xfId="1"/>
    <cellStyle name="=C:\WINNT35\SYSTEM32\COMMAND.COM 2" xfId="366"/>
    <cellStyle name="=C:\WINNT35\SYSTEM32\COMMAND.COM 2 2" xfId="367"/>
    <cellStyle name="20% - Accent1" xfId="8" builtinId="30" customBuiltin="1"/>
    <cellStyle name="20% - Accent1 2" xfId="368"/>
    <cellStyle name="20% - Accent1 2 2" xfId="369"/>
    <cellStyle name="20% - Accent1 2 2 2" xfId="370"/>
    <cellStyle name="20% - Accent1 2 2 2 2" xfId="371"/>
    <cellStyle name="20% - Accent1 2 2 2 2 2" xfId="372"/>
    <cellStyle name="20% - Accent1 2 2 2 3" xfId="373"/>
    <cellStyle name="20% - Accent1 2 2 2 3 2" xfId="374"/>
    <cellStyle name="20% - Accent1 2 2 2 4" xfId="375"/>
    <cellStyle name="20% - Accent1 2 2 2 4 2" xfId="376"/>
    <cellStyle name="20% - Accent1 2 2 2 5" xfId="377"/>
    <cellStyle name="20% - Accent1 2 3" xfId="378"/>
    <cellStyle name="20% - Accent1 2 4" xfId="379"/>
    <cellStyle name="20% - Accent1 3" xfId="380"/>
    <cellStyle name="20% - Accent1 3 2" xfId="381"/>
    <cellStyle name="20% - Accent1 3 3" xfId="382"/>
    <cellStyle name="20% - Accent1 4" xfId="383"/>
    <cellStyle name="20% - Accent1 5" xfId="384"/>
    <cellStyle name="20% - Accent1 6" xfId="385"/>
    <cellStyle name="20% - Accent1 7" xfId="386"/>
    <cellStyle name="20% - Accent1 7 2" xfId="387"/>
    <cellStyle name="20% - Accent1 7 2 2" xfId="388"/>
    <cellStyle name="20% - Accent1 7 3" xfId="389"/>
    <cellStyle name="20% - Accent1 7 3 2" xfId="390"/>
    <cellStyle name="20% - Accent1 7 4" xfId="391"/>
    <cellStyle name="20% - Accent1 7 4 2" xfId="392"/>
    <cellStyle name="20% - Accent1 7 5" xfId="393"/>
    <cellStyle name="20% - Accent2" xfId="9" builtinId="34" customBuiltin="1"/>
    <cellStyle name="20% - Accent2 2" xfId="394"/>
    <cellStyle name="20% - Accent2 2 2" xfId="395"/>
    <cellStyle name="20% - Accent2 2 2 2" xfId="396"/>
    <cellStyle name="20% - Accent2 2 2 2 2" xfId="397"/>
    <cellStyle name="20% - Accent2 2 2 2 2 2" xfId="398"/>
    <cellStyle name="20% - Accent2 2 2 2 3" xfId="399"/>
    <cellStyle name="20% - Accent2 2 2 2 3 2" xfId="400"/>
    <cellStyle name="20% - Accent2 2 2 2 4" xfId="401"/>
    <cellStyle name="20% - Accent2 2 2 2 4 2" xfId="402"/>
    <cellStyle name="20% - Accent2 2 2 2 5" xfId="403"/>
    <cellStyle name="20% - Accent2 2 3" xfId="404"/>
    <cellStyle name="20% - Accent2 2 4" xfId="405"/>
    <cellStyle name="20% - Accent2 3" xfId="406"/>
    <cellStyle name="20% - Accent2 3 2" xfId="407"/>
    <cellStyle name="20% - Accent2 3 3" xfId="408"/>
    <cellStyle name="20% - Accent2 4" xfId="409"/>
    <cellStyle name="20% - Accent2 5" xfId="410"/>
    <cellStyle name="20% - Accent2 6" xfId="411"/>
    <cellStyle name="20% - Accent2 7" xfId="412"/>
    <cellStyle name="20% - Accent2 7 2" xfId="413"/>
    <cellStyle name="20% - Accent2 7 2 2" xfId="414"/>
    <cellStyle name="20% - Accent2 7 3" xfId="415"/>
    <cellStyle name="20% - Accent2 7 3 2" xfId="416"/>
    <cellStyle name="20% - Accent2 7 4" xfId="417"/>
    <cellStyle name="20% - Accent2 7 4 2" xfId="418"/>
    <cellStyle name="20% - Accent2 7 5" xfId="419"/>
    <cellStyle name="20% - Accent3" xfId="10" builtinId="38" customBuiltin="1"/>
    <cellStyle name="20% - Accent3 2" xfId="420"/>
    <cellStyle name="20% - Accent3 2 2" xfId="421"/>
    <cellStyle name="20% - Accent3 2 2 2" xfId="422"/>
    <cellStyle name="20% - Accent3 2 2 2 2" xfId="423"/>
    <cellStyle name="20% - Accent3 2 2 2 2 2" xfId="424"/>
    <cellStyle name="20% - Accent3 2 2 2 3" xfId="425"/>
    <cellStyle name="20% - Accent3 2 2 2 3 2" xfId="426"/>
    <cellStyle name="20% - Accent3 2 2 2 4" xfId="427"/>
    <cellStyle name="20% - Accent3 2 2 2 4 2" xfId="428"/>
    <cellStyle name="20% - Accent3 2 2 2 5" xfId="429"/>
    <cellStyle name="20% - Accent3 2 3" xfId="430"/>
    <cellStyle name="20% - Accent3 2 4" xfId="431"/>
    <cellStyle name="20% - Accent3 3" xfId="432"/>
    <cellStyle name="20% - Accent3 3 2" xfId="433"/>
    <cellStyle name="20% - Accent3 3 3" xfId="434"/>
    <cellStyle name="20% - Accent3 4" xfId="435"/>
    <cellStyle name="20% - Accent3 5" xfId="436"/>
    <cellStyle name="20% - Accent3 6" xfId="437"/>
    <cellStyle name="20% - Accent3 7" xfId="438"/>
    <cellStyle name="20% - Accent3 7 2" xfId="439"/>
    <cellStyle name="20% - Accent3 7 2 2" xfId="440"/>
    <cellStyle name="20% - Accent3 7 3" xfId="441"/>
    <cellStyle name="20% - Accent3 7 3 2" xfId="442"/>
    <cellStyle name="20% - Accent3 7 4" xfId="443"/>
    <cellStyle name="20% - Accent3 7 4 2" xfId="444"/>
    <cellStyle name="20% - Accent3 7 5" xfId="445"/>
    <cellStyle name="20% - Accent4" xfId="11" builtinId="42" customBuiltin="1"/>
    <cellStyle name="20% - Accent4 2" xfId="446"/>
    <cellStyle name="20% - Accent4 2 2" xfId="447"/>
    <cellStyle name="20% - Accent4 2 2 2" xfId="448"/>
    <cellStyle name="20% - Accent4 2 2 2 2" xfId="449"/>
    <cellStyle name="20% - Accent4 2 2 2 2 2" xfId="450"/>
    <cellStyle name="20% - Accent4 2 2 2 3" xfId="451"/>
    <cellStyle name="20% - Accent4 2 2 2 3 2" xfId="452"/>
    <cellStyle name="20% - Accent4 2 2 2 4" xfId="453"/>
    <cellStyle name="20% - Accent4 2 2 2 4 2" xfId="454"/>
    <cellStyle name="20% - Accent4 2 2 2 5" xfId="455"/>
    <cellStyle name="20% - Accent4 2 3" xfId="456"/>
    <cellStyle name="20% - Accent4 2 4" xfId="457"/>
    <cellStyle name="20% - Accent4 3" xfId="458"/>
    <cellStyle name="20% - Accent4 3 2" xfId="459"/>
    <cellStyle name="20% - Accent4 3 3" xfId="460"/>
    <cellStyle name="20% - Accent4 4" xfId="461"/>
    <cellStyle name="20% - Accent4 5" xfId="462"/>
    <cellStyle name="20% - Accent4 6" xfId="463"/>
    <cellStyle name="20% - Accent4 7" xfId="464"/>
    <cellStyle name="20% - Accent4 7 2" xfId="465"/>
    <cellStyle name="20% - Accent4 7 2 2" xfId="466"/>
    <cellStyle name="20% - Accent4 7 3" xfId="467"/>
    <cellStyle name="20% - Accent4 7 3 2" xfId="468"/>
    <cellStyle name="20% - Accent4 7 4" xfId="469"/>
    <cellStyle name="20% - Accent4 7 4 2" xfId="470"/>
    <cellStyle name="20% - Accent4 7 5" xfId="471"/>
    <cellStyle name="20% - Accent5" xfId="12" builtinId="46" customBuiltin="1"/>
    <cellStyle name="20% - Accent5 2" xfId="472"/>
    <cellStyle name="20% - Accent5 2 2" xfId="473"/>
    <cellStyle name="20% - Accent5 2 2 2" xfId="474"/>
    <cellStyle name="20% - Accent5 2 2 2 2" xfId="475"/>
    <cellStyle name="20% - Accent5 2 2 2 2 2" xfId="476"/>
    <cellStyle name="20% - Accent5 2 2 2 3" xfId="477"/>
    <cellStyle name="20% - Accent5 2 2 2 3 2" xfId="478"/>
    <cellStyle name="20% - Accent5 2 2 2 4" xfId="479"/>
    <cellStyle name="20% - Accent5 2 2 2 4 2" xfId="480"/>
    <cellStyle name="20% - Accent5 2 2 2 5" xfId="481"/>
    <cellStyle name="20% - Accent5 2 3" xfId="482"/>
    <cellStyle name="20% - Accent5 3" xfId="483"/>
    <cellStyle name="20% - Accent5 4" xfId="484"/>
    <cellStyle name="20% - Accent5 5" xfId="485"/>
    <cellStyle name="20% - Accent5 6" xfId="486"/>
    <cellStyle name="20% - Accent5 7" xfId="487"/>
    <cellStyle name="20% - Accent5 7 2" xfId="488"/>
    <cellStyle name="20% - Accent5 7 2 2" xfId="489"/>
    <cellStyle name="20% - Accent5 7 3" xfId="490"/>
    <cellStyle name="20% - Accent5 7 3 2" xfId="491"/>
    <cellStyle name="20% - Accent5 7 4" xfId="492"/>
    <cellStyle name="20% - Accent5 7 4 2" xfId="493"/>
    <cellStyle name="20% - Accent5 7 5" xfId="494"/>
    <cellStyle name="20% - Accent6" xfId="13" builtinId="50" customBuiltin="1"/>
    <cellStyle name="20% - Accent6 2" xfId="495"/>
    <cellStyle name="20% - Accent6 2 2" xfId="496"/>
    <cellStyle name="20% - Accent6 2 2 2" xfId="497"/>
    <cellStyle name="20% - Accent6 2 2 2 2" xfId="498"/>
    <cellStyle name="20% - Accent6 2 2 2 2 2" xfId="499"/>
    <cellStyle name="20% - Accent6 2 2 2 3" xfId="500"/>
    <cellStyle name="20% - Accent6 2 2 2 3 2" xfId="501"/>
    <cellStyle name="20% - Accent6 2 2 2 4" xfId="502"/>
    <cellStyle name="20% - Accent6 2 2 2 4 2" xfId="503"/>
    <cellStyle name="20% - Accent6 2 2 2 5" xfId="504"/>
    <cellStyle name="20% - Accent6 2 3" xfId="505"/>
    <cellStyle name="20% - Accent6 2 4" xfId="506"/>
    <cellStyle name="20% - Accent6 3" xfId="507"/>
    <cellStyle name="20% - Accent6 3 2" xfId="508"/>
    <cellStyle name="20% - Accent6 3 3" xfId="509"/>
    <cellStyle name="20% - Accent6 4" xfId="510"/>
    <cellStyle name="20% - Accent6 5" xfId="511"/>
    <cellStyle name="20% - Accent6 6" xfId="512"/>
    <cellStyle name="20% - Accent6 7" xfId="513"/>
    <cellStyle name="20% - Accent6 7 2" xfId="514"/>
    <cellStyle name="20% - Accent6 7 2 2" xfId="515"/>
    <cellStyle name="20% - Accent6 7 3" xfId="516"/>
    <cellStyle name="20% - Accent6 7 3 2" xfId="517"/>
    <cellStyle name="20% - Accent6 7 4" xfId="518"/>
    <cellStyle name="20% - Accent6 7 4 2" xfId="519"/>
    <cellStyle name="20% - Accent6 7 5" xfId="520"/>
    <cellStyle name="40% - Accent1" xfId="14" builtinId="31" customBuiltin="1"/>
    <cellStyle name="40% - Accent1 2" xfId="521"/>
    <cellStyle name="40% - Accent1 2 2" xfId="522"/>
    <cellStyle name="40% - Accent1 2 2 2" xfId="523"/>
    <cellStyle name="40% - Accent1 2 2 2 2" xfId="524"/>
    <cellStyle name="40% - Accent1 2 2 2 2 2" xfId="525"/>
    <cellStyle name="40% - Accent1 2 2 2 3" xfId="526"/>
    <cellStyle name="40% - Accent1 2 2 2 3 2" xfId="527"/>
    <cellStyle name="40% - Accent1 2 2 2 4" xfId="528"/>
    <cellStyle name="40% - Accent1 2 2 2 4 2" xfId="529"/>
    <cellStyle name="40% - Accent1 2 2 2 5" xfId="530"/>
    <cellStyle name="40% - Accent1 2 3" xfId="531"/>
    <cellStyle name="40% - Accent1 2 4" xfId="532"/>
    <cellStyle name="40% - Accent1 3" xfId="533"/>
    <cellStyle name="40% - Accent1 3 2" xfId="534"/>
    <cellStyle name="40% - Accent1 3 3" xfId="535"/>
    <cellStyle name="40% - Accent1 4" xfId="536"/>
    <cellStyle name="40% - Accent1 5" xfId="537"/>
    <cellStyle name="40% - Accent1 6" xfId="538"/>
    <cellStyle name="40% - Accent1 7" xfId="539"/>
    <cellStyle name="40% - Accent1 7 2" xfId="540"/>
    <cellStyle name="40% - Accent1 7 2 2" xfId="541"/>
    <cellStyle name="40% - Accent1 7 3" xfId="542"/>
    <cellStyle name="40% - Accent1 7 3 2" xfId="543"/>
    <cellStyle name="40% - Accent1 7 4" xfId="544"/>
    <cellStyle name="40% - Accent1 7 4 2" xfId="545"/>
    <cellStyle name="40% - Accent1 7 5" xfId="546"/>
    <cellStyle name="40% - Accent2" xfId="15" builtinId="35" customBuiltin="1"/>
    <cellStyle name="40% - Accent2 2" xfId="547"/>
    <cellStyle name="40% - Accent2 2 2" xfId="548"/>
    <cellStyle name="40% - Accent2 2 2 2" xfId="549"/>
    <cellStyle name="40% - Accent2 2 2 2 2" xfId="550"/>
    <cellStyle name="40% - Accent2 2 2 2 2 2" xfId="551"/>
    <cellStyle name="40% - Accent2 2 2 2 3" xfId="552"/>
    <cellStyle name="40% - Accent2 2 2 2 3 2" xfId="553"/>
    <cellStyle name="40% - Accent2 2 2 2 4" xfId="554"/>
    <cellStyle name="40% - Accent2 2 2 2 4 2" xfId="555"/>
    <cellStyle name="40% - Accent2 2 2 2 5" xfId="556"/>
    <cellStyle name="40% - Accent2 2 3" xfId="557"/>
    <cellStyle name="40% - Accent2 3" xfId="558"/>
    <cellStyle name="40% - Accent2 4" xfId="559"/>
    <cellStyle name="40% - Accent2 5" xfId="560"/>
    <cellStyle name="40% - Accent2 6" xfId="561"/>
    <cellStyle name="40% - Accent2 7" xfId="562"/>
    <cellStyle name="40% - Accent2 7 2" xfId="563"/>
    <cellStyle name="40% - Accent2 7 2 2" xfId="564"/>
    <cellStyle name="40% - Accent2 7 3" xfId="565"/>
    <cellStyle name="40% - Accent2 7 3 2" xfId="566"/>
    <cellStyle name="40% - Accent2 7 4" xfId="567"/>
    <cellStyle name="40% - Accent2 7 4 2" xfId="568"/>
    <cellStyle name="40% - Accent2 7 5" xfId="569"/>
    <cellStyle name="40% - Accent3" xfId="16" builtinId="39" customBuiltin="1"/>
    <cellStyle name="40% - Accent3 2" xfId="570"/>
    <cellStyle name="40% - Accent3 2 2" xfId="571"/>
    <cellStyle name="40% - Accent3 2 2 2" xfId="572"/>
    <cellStyle name="40% - Accent3 2 2 2 2" xfId="573"/>
    <cellStyle name="40% - Accent3 2 2 2 2 2" xfId="574"/>
    <cellStyle name="40% - Accent3 2 2 2 3" xfId="575"/>
    <cellStyle name="40% - Accent3 2 2 2 3 2" xfId="576"/>
    <cellStyle name="40% - Accent3 2 2 2 4" xfId="577"/>
    <cellStyle name="40% - Accent3 2 2 2 4 2" xfId="578"/>
    <cellStyle name="40% - Accent3 2 2 2 5" xfId="579"/>
    <cellStyle name="40% - Accent3 2 3" xfId="580"/>
    <cellStyle name="40% - Accent3 2 4" xfId="581"/>
    <cellStyle name="40% - Accent3 3" xfId="582"/>
    <cellStyle name="40% - Accent3 3 2" xfId="583"/>
    <cellStyle name="40% - Accent3 3 3" xfId="584"/>
    <cellStyle name="40% - Accent3 4" xfId="585"/>
    <cellStyle name="40% - Accent3 5" xfId="586"/>
    <cellStyle name="40% - Accent3 6" xfId="587"/>
    <cellStyle name="40% - Accent3 7" xfId="588"/>
    <cellStyle name="40% - Accent3 7 2" xfId="589"/>
    <cellStyle name="40% - Accent3 7 2 2" xfId="590"/>
    <cellStyle name="40% - Accent3 7 3" xfId="591"/>
    <cellStyle name="40% - Accent3 7 3 2" xfId="592"/>
    <cellStyle name="40% - Accent3 7 4" xfId="593"/>
    <cellStyle name="40% - Accent3 7 4 2" xfId="594"/>
    <cellStyle name="40% - Accent3 7 5" xfId="595"/>
    <cellStyle name="40% - Accent4" xfId="17" builtinId="43" customBuiltin="1"/>
    <cellStyle name="40% - Accent4 2" xfId="596"/>
    <cellStyle name="40% - Accent4 2 2" xfId="597"/>
    <cellStyle name="40% - Accent4 2 2 2" xfId="598"/>
    <cellStyle name="40% - Accent4 2 2 2 2" xfId="599"/>
    <cellStyle name="40% - Accent4 2 2 2 2 2" xfId="600"/>
    <cellStyle name="40% - Accent4 2 2 2 3" xfId="601"/>
    <cellStyle name="40% - Accent4 2 2 2 3 2" xfId="602"/>
    <cellStyle name="40% - Accent4 2 2 2 4" xfId="603"/>
    <cellStyle name="40% - Accent4 2 2 2 4 2" xfId="604"/>
    <cellStyle name="40% - Accent4 2 2 2 5" xfId="605"/>
    <cellStyle name="40% - Accent4 2 3" xfId="606"/>
    <cellStyle name="40% - Accent4 2 4" xfId="607"/>
    <cellStyle name="40% - Accent4 3" xfId="608"/>
    <cellStyle name="40% - Accent4 3 2" xfId="609"/>
    <cellStyle name="40% - Accent4 3 3" xfId="610"/>
    <cellStyle name="40% - Accent4 4" xfId="611"/>
    <cellStyle name="40% - Accent4 5" xfId="612"/>
    <cellStyle name="40% - Accent4 6" xfId="613"/>
    <cellStyle name="40% - Accent4 7" xfId="614"/>
    <cellStyle name="40% - Accent4 7 2" xfId="615"/>
    <cellStyle name="40% - Accent4 7 2 2" xfId="616"/>
    <cellStyle name="40% - Accent4 7 3" xfId="617"/>
    <cellStyle name="40% - Accent4 7 3 2" xfId="618"/>
    <cellStyle name="40% - Accent4 7 4" xfId="619"/>
    <cellStyle name="40% - Accent4 7 4 2" xfId="620"/>
    <cellStyle name="40% - Accent4 7 5" xfId="621"/>
    <cellStyle name="40% - Accent5" xfId="18" builtinId="47" customBuiltin="1"/>
    <cellStyle name="40% - Accent5 2" xfId="622"/>
    <cellStyle name="40% - Accent5 2 2" xfId="623"/>
    <cellStyle name="40% - Accent5 2 2 2" xfId="624"/>
    <cellStyle name="40% - Accent5 2 2 2 2" xfId="625"/>
    <cellStyle name="40% - Accent5 2 2 2 2 2" xfId="626"/>
    <cellStyle name="40% - Accent5 2 2 2 3" xfId="627"/>
    <cellStyle name="40% - Accent5 2 2 2 3 2" xfId="628"/>
    <cellStyle name="40% - Accent5 2 2 2 4" xfId="629"/>
    <cellStyle name="40% - Accent5 2 2 2 4 2" xfId="630"/>
    <cellStyle name="40% - Accent5 2 2 2 5" xfId="631"/>
    <cellStyle name="40% - Accent5 2 3" xfId="632"/>
    <cellStyle name="40% - Accent5 2 4" xfId="633"/>
    <cellStyle name="40% - Accent5 3" xfId="634"/>
    <cellStyle name="40% - Accent5 3 2" xfId="635"/>
    <cellStyle name="40% - Accent5 3 3" xfId="636"/>
    <cellStyle name="40% - Accent5 4" xfId="637"/>
    <cellStyle name="40% - Accent5 5" xfId="638"/>
    <cellStyle name="40% - Accent5 6" xfId="639"/>
    <cellStyle name="40% - Accent5 7" xfId="640"/>
    <cellStyle name="40% - Accent5 7 2" xfId="641"/>
    <cellStyle name="40% - Accent5 7 2 2" xfId="642"/>
    <cellStyle name="40% - Accent5 7 3" xfId="643"/>
    <cellStyle name="40% - Accent5 7 3 2" xfId="644"/>
    <cellStyle name="40% - Accent5 7 4" xfId="645"/>
    <cellStyle name="40% - Accent5 7 4 2" xfId="646"/>
    <cellStyle name="40% - Accent5 7 5" xfId="647"/>
    <cellStyle name="40% - Accent6" xfId="19" builtinId="51" customBuiltin="1"/>
    <cellStyle name="40% - Accent6 2" xfId="648"/>
    <cellStyle name="40% - Accent6 2 2" xfId="649"/>
    <cellStyle name="40% - Accent6 2 2 2" xfId="650"/>
    <cellStyle name="40% - Accent6 2 2 2 2" xfId="651"/>
    <cellStyle name="40% - Accent6 2 2 2 2 2" xfId="652"/>
    <cellStyle name="40% - Accent6 2 2 2 3" xfId="653"/>
    <cellStyle name="40% - Accent6 2 2 2 3 2" xfId="654"/>
    <cellStyle name="40% - Accent6 2 2 2 4" xfId="655"/>
    <cellStyle name="40% - Accent6 2 2 2 4 2" xfId="656"/>
    <cellStyle name="40% - Accent6 2 2 2 5" xfId="657"/>
    <cellStyle name="40% - Accent6 2 3" xfId="658"/>
    <cellStyle name="40% - Accent6 2 4" xfId="659"/>
    <cellStyle name="40% - Accent6 3" xfId="660"/>
    <cellStyle name="40% - Accent6 3 2" xfId="661"/>
    <cellStyle name="40% - Accent6 3 3" xfId="662"/>
    <cellStyle name="40% - Accent6 4" xfId="663"/>
    <cellStyle name="40% - Accent6 5" xfId="664"/>
    <cellStyle name="40% - Accent6 6" xfId="665"/>
    <cellStyle name="40% - Accent6 7" xfId="666"/>
    <cellStyle name="40% - Accent6 7 2" xfId="667"/>
    <cellStyle name="40% - Accent6 7 2 2" xfId="668"/>
    <cellStyle name="40% - Accent6 7 3" xfId="669"/>
    <cellStyle name="40% - Accent6 7 3 2" xfId="670"/>
    <cellStyle name="40% - Accent6 7 4" xfId="671"/>
    <cellStyle name="40% - Accent6 7 4 2" xfId="672"/>
    <cellStyle name="40% - Accent6 7 5" xfId="673"/>
    <cellStyle name="60% - Accent1" xfId="20" builtinId="32" customBuiltin="1"/>
    <cellStyle name="60% - Accent1 2" xfId="674"/>
    <cellStyle name="60% - Accent1 2 2" xfId="675"/>
    <cellStyle name="60% - Accent1 2 2 2" xfId="676"/>
    <cellStyle name="60% - Accent1 2 3" xfId="677"/>
    <cellStyle name="60% - Accent1 2 4" xfId="678"/>
    <cellStyle name="60% - Accent1 3" xfId="679"/>
    <cellStyle name="60% - Accent1 3 2" xfId="680"/>
    <cellStyle name="60% - Accent1 4" xfId="681"/>
    <cellStyle name="60% - Accent2" xfId="21" builtinId="36" customBuiltin="1"/>
    <cellStyle name="60% - Accent2 2" xfId="682"/>
    <cellStyle name="60% - Accent2 2 2" xfId="683"/>
    <cellStyle name="60% - Accent2 2 2 2" xfId="684"/>
    <cellStyle name="60% - Accent2 2 3" xfId="685"/>
    <cellStyle name="60% - Accent2 2 4" xfId="686"/>
    <cellStyle name="60% - Accent2 3" xfId="687"/>
    <cellStyle name="60% - Accent2 3 2" xfId="688"/>
    <cellStyle name="60% - Accent2 4" xfId="689"/>
    <cellStyle name="60% - Accent3" xfId="22" builtinId="40" customBuiltin="1"/>
    <cellStyle name="60% - Accent3 2" xfId="690"/>
    <cellStyle name="60% - Accent3 2 2" xfId="691"/>
    <cellStyle name="60% - Accent3 2 2 2" xfId="692"/>
    <cellStyle name="60% - Accent3 2 3" xfId="693"/>
    <cellStyle name="60% - Accent3 2 4" xfId="694"/>
    <cellStyle name="60% - Accent3 3" xfId="695"/>
    <cellStyle name="60% - Accent3 3 2" xfId="696"/>
    <cellStyle name="60% - Accent3 4" xfId="697"/>
    <cellStyle name="60% - Accent4" xfId="23" builtinId="44" customBuiltin="1"/>
    <cellStyle name="60% - Accent4 2" xfId="698"/>
    <cellStyle name="60% - Accent4 2 2" xfId="699"/>
    <cellStyle name="60% - Accent4 2 2 2" xfId="700"/>
    <cellStyle name="60% - Accent4 2 3" xfId="701"/>
    <cellStyle name="60% - Accent4 2 4" xfId="702"/>
    <cellStyle name="60% - Accent4 3" xfId="703"/>
    <cellStyle name="60% - Accent4 3 2" xfId="704"/>
    <cellStyle name="60% - Accent4 4" xfId="705"/>
    <cellStyle name="60% - Accent5" xfId="24" builtinId="48" customBuiltin="1"/>
    <cellStyle name="60% - Accent5 2" xfId="706"/>
    <cellStyle name="60% - Accent5 2 2" xfId="707"/>
    <cellStyle name="60% - Accent5 2 2 2" xfId="708"/>
    <cellStyle name="60% - Accent5 2 3" xfId="709"/>
    <cellStyle name="60% - Accent5 2 4" xfId="710"/>
    <cellStyle name="60% - Accent5 3" xfId="711"/>
    <cellStyle name="60% - Accent5 3 2" xfId="712"/>
    <cellStyle name="60% - Accent5 4" xfId="713"/>
    <cellStyle name="60% - Accent6" xfId="25" builtinId="52" customBuiltin="1"/>
    <cellStyle name="60% - Accent6 2" xfId="714"/>
    <cellStyle name="60% - Accent6 2 2" xfId="715"/>
    <cellStyle name="60% - Accent6 2 2 2" xfId="716"/>
    <cellStyle name="60% - Accent6 2 3" xfId="717"/>
    <cellStyle name="60% - Accent6 2 4" xfId="718"/>
    <cellStyle name="60% - Accent6 3" xfId="719"/>
    <cellStyle name="60% - Accent6 3 2" xfId="720"/>
    <cellStyle name="60% - Accent6 4" xfId="721"/>
    <cellStyle name="Accent1" xfId="26" builtinId="29" customBuiltin="1"/>
    <cellStyle name="Accent1 2" xfId="722"/>
    <cellStyle name="Accent1 2 2" xfId="723"/>
    <cellStyle name="Accent1 2 2 2" xfId="724"/>
    <cellStyle name="Accent1 2 3" xfId="725"/>
    <cellStyle name="Accent1 2 4" xfId="726"/>
    <cellStyle name="Accent1 3" xfId="727"/>
    <cellStyle name="Accent1 3 2" xfId="728"/>
    <cellStyle name="Accent1 4" xfId="729"/>
    <cellStyle name="Accent2" xfId="27" builtinId="33" customBuiltin="1"/>
    <cellStyle name="Accent2 2" xfId="730"/>
    <cellStyle name="Accent2 2 2" xfId="731"/>
    <cellStyle name="Accent2 2 2 2" xfId="732"/>
    <cellStyle name="Accent2 2 3" xfId="733"/>
    <cellStyle name="Accent2 2 4" xfId="734"/>
    <cellStyle name="Accent2 3" xfId="735"/>
    <cellStyle name="Accent2 3 2" xfId="736"/>
    <cellStyle name="Accent2 4" xfId="737"/>
    <cellStyle name="Accent3" xfId="28" builtinId="37" customBuiltin="1"/>
    <cellStyle name="Accent3 2" xfId="738"/>
    <cellStyle name="Accent3 2 2" xfId="739"/>
    <cellStyle name="Accent3 2 2 2" xfId="740"/>
    <cellStyle name="Accent3 2 3" xfId="741"/>
    <cellStyle name="Accent3 2 4" xfId="742"/>
    <cellStyle name="Accent3 3" xfId="743"/>
    <cellStyle name="Accent3 3 2" xfId="744"/>
    <cellStyle name="Accent3 4" xfId="745"/>
    <cellStyle name="Accent4" xfId="29" builtinId="41" customBuiltin="1"/>
    <cellStyle name="Accent4 2" xfId="746"/>
    <cellStyle name="Accent4 2 2" xfId="747"/>
    <cellStyle name="Accent4 2 2 2" xfId="748"/>
    <cellStyle name="Accent4 2 3" xfId="749"/>
    <cellStyle name="Accent4 2 4" xfId="750"/>
    <cellStyle name="Accent4 3" xfId="751"/>
    <cellStyle name="Accent4 3 2" xfId="752"/>
    <cellStyle name="Accent4 4" xfId="753"/>
    <cellStyle name="Accent5" xfId="30" builtinId="45" customBuiltin="1"/>
    <cellStyle name="Accent5 2" xfId="754"/>
    <cellStyle name="Accent5 2 2" xfId="755"/>
    <cellStyle name="Accent5 2 2 2" xfId="756"/>
    <cellStyle name="Accent5 2 3" xfId="757"/>
    <cellStyle name="Accent5 3" xfId="758"/>
    <cellStyle name="Accent6" xfId="31" builtinId="49" customBuiltin="1"/>
    <cellStyle name="Accent6 2" xfId="759"/>
    <cellStyle name="Accent6 2 2" xfId="760"/>
    <cellStyle name="Accent6 2 2 2" xfId="761"/>
    <cellStyle name="Accent6 2 3" xfId="762"/>
    <cellStyle name="Accent6 2 4" xfId="763"/>
    <cellStyle name="Accent6 3" xfId="764"/>
    <cellStyle name="Accent6 3 2" xfId="765"/>
    <cellStyle name="Accent6 4" xfId="766"/>
    <cellStyle name="Bad" xfId="32" builtinId="27" customBuiltin="1"/>
    <cellStyle name="Bad 2" xfId="767"/>
    <cellStyle name="Bad 2 2" xfId="768"/>
    <cellStyle name="Bad 2 2 2" xfId="769"/>
    <cellStyle name="Bad 2 3" xfId="770"/>
    <cellStyle name="Bad 2 4" xfId="771"/>
    <cellStyle name="Bad 3" xfId="772"/>
    <cellStyle name="Bad 3 2" xfId="773"/>
    <cellStyle name="Bad 4" xfId="774"/>
    <cellStyle name="Basic" xfId="33"/>
    <cellStyle name="black" xfId="34"/>
    <cellStyle name="black 2" xfId="775"/>
    <cellStyle name="blu" xfId="35"/>
    <cellStyle name="bot" xfId="36"/>
    <cellStyle name="bot 2" xfId="776"/>
    <cellStyle name="bottom" xfId="777"/>
    <cellStyle name="bottom 2" xfId="778"/>
    <cellStyle name="Bullet" xfId="37"/>
    <cellStyle name="Bullet [0]" xfId="38"/>
    <cellStyle name="Bullet [2]" xfId="39"/>
    <cellStyle name="Bullet [4]" xfId="40"/>
    <cellStyle name="c" xfId="41"/>
    <cellStyle name="c," xfId="42"/>
    <cellStyle name="c_HardInc " xfId="43"/>
    <cellStyle name="c_HardInc _ITC Great Plains Formula 1-12-09a" xfId="44"/>
    <cellStyle name="c_HardInc _ITC Great Plains Formula 1-12-09a 2" xfId="779"/>
    <cellStyle name="c_HardInc _ITC Great Plains Formula 1-12-09a_Adjmt to Gross &amp; Net Plant" xfId="780"/>
    <cellStyle name="C00A" xfId="45"/>
    <cellStyle name="C00B" xfId="46"/>
    <cellStyle name="C00L" xfId="47"/>
    <cellStyle name="C01A" xfId="48"/>
    <cellStyle name="C01B" xfId="49"/>
    <cellStyle name="C01B 2" xfId="781"/>
    <cellStyle name="C01B 2 2" xfId="782"/>
    <cellStyle name="C01H" xfId="50"/>
    <cellStyle name="C01L" xfId="51"/>
    <cellStyle name="C02A" xfId="52"/>
    <cellStyle name="C02B" xfId="53"/>
    <cellStyle name="C02B 2" xfId="783"/>
    <cellStyle name="C02B 2 2" xfId="784"/>
    <cellStyle name="C02H" xfId="54"/>
    <cellStyle name="C02L" xfId="55"/>
    <cellStyle name="C03A" xfId="56"/>
    <cellStyle name="C03B" xfId="57"/>
    <cellStyle name="C03H" xfId="58"/>
    <cellStyle name="C03L" xfId="59"/>
    <cellStyle name="C04A" xfId="60"/>
    <cellStyle name="C04A 2" xfId="785"/>
    <cellStyle name="C04A 2 2" xfId="786"/>
    <cellStyle name="C04B" xfId="61"/>
    <cellStyle name="C04H" xfId="62"/>
    <cellStyle name="C04L" xfId="63"/>
    <cellStyle name="C05A" xfId="64"/>
    <cellStyle name="C05A 2" xfId="787"/>
    <cellStyle name="C05B" xfId="65"/>
    <cellStyle name="C05H" xfId="66"/>
    <cellStyle name="C05L" xfId="67"/>
    <cellStyle name="C05L 2" xfId="788"/>
    <cellStyle name="C06A" xfId="68"/>
    <cellStyle name="C06B" xfId="69"/>
    <cellStyle name="C06H" xfId="70"/>
    <cellStyle name="C06L" xfId="71"/>
    <cellStyle name="C07A" xfId="72"/>
    <cellStyle name="C07B" xfId="73"/>
    <cellStyle name="C07H" xfId="74"/>
    <cellStyle name="C07L" xfId="75"/>
    <cellStyle name="c1" xfId="76"/>
    <cellStyle name="c1," xfId="77"/>
    <cellStyle name="c2" xfId="78"/>
    <cellStyle name="c2 2" xfId="789"/>
    <cellStyle name="c2," xfId="79"/>
    <cellStyle name="c3" xfId="80"/>
    <cellStyle name="Calc Currency (0)" xfId="790"/>
    <cellStyle name="Calculation" xfId="81" builtinId="22" customBuiltin="1"/>
    <cellStyle name="Calculation 2" xfId="791"/>
    <cellStyle name="Calculation 2 2" xfId="792"/>
    <cellStyle name="Calculation 2 2 2" xfId="793"/>
    <cellStyle name="Calculation 2 3" xfId="794"/>
    <cellStyle name="Calculation 2 4" xfId="795"/>
    <cellStyle name="Calculation 3" xfId="796"/>
    <cellStyle name="Calculation 3 2" xfId="797"/>
    <cellStyle name="Calculation 4" xfId="798"/>
    <cellStyle name="cas" xfId="82"/>
    <cellStyle name="cas 2" xfId="799"/>
    <cellStyle name="Centered Heading" xfId="83"/>
    <cellStyle name="Check Cell" xfId="84" builtinId="23" customBuiltin="1"/>
    <cellStyle name="Check Cell 2" xfId="800"/>
    <cellStyle name="Check Cell 2 2" xfId="801"/>
    <cellStyle name="Check Cell 2 2 2" xfId="802"/>
    <cellStyle name="Check Cell 2 3" xfId="803"/>
    <cellStyle name="Check Cell 3" xfId="804"/>
    <cellStyle name="Comma  - Style1" xfId="85"/>
    <cellStyle name="Comma  - Style1 2" xfId="805"/>
    <cellStyle name="Comma  - Style1 2 2" xfId="806"/>
    <cellStyle name="Comma  - Style2" xfId="86"/>
    <cellStyle name="Comma  - Style3" xfId="87"/>
    <cellStyle name="Comma  - Style4" xfId="88"/>
    <cellStyle name="Comma  - Style5" xfId="89"/>
    <cellStyle name="Comma  - Style6" xfId="90"/>
    <cellStyle name="Comma  - Style7" xfId="91"/>
    <cellStyle name="Comma  - Style8" xfId="92"/>
    <cellStyle name="Comma [0] 2" xfId="807"/>
    <cellStyle name="Comma [0] 2 2" xfId="808"/>
    <cellStyle name="Comma [0] 2 3" xfId="809"/>
    <cellStyle name="Comma [0] 2 4" xfId="810"/>
    <cellStyle name="Comma [0] 2 5" xfId="811"/>
    <cellStyle name="Comma [0] 3" xfId="812"/>
    <cellStyle name="Comma [1]" xfId="93"/>
    <cellStyle name="Comma [2]" xfId="94"/>
    <cellStyle name="Comma [3]" xfId="95"/>
    <cellStyle name="Comma 0.0" xfId="96"/>
    <cellStyle name="Comma 0.00" xfId="97"/>
    <cellStyle name="Comma 0.000" xfId="98"/>
    <cellStyle name="Comma 0.0000" xfId="99"/>
    <cellStyle name="Comma 10" xfId="813"/>
    <cellStyle name="Comma 10 2" xfId="814"/>
    <cellStyle name="Comma 10 2 2" xfId="815"/>
    <cellStyle name="Comma 10 2 3" xfId="816"/>
    <cellStyle name="Comma 10 2 3 2" xfId="817"/>
    <cellStyle name="Comma 10 2 4" xfId="818"/>
    <cellStyle name="Comma 10 2 4 2" xfId="819"/>
    <cellStyle name="Comma 10 2 5" xfId="820"/>
    <cellStyle name="Comma 10 2 5 2" xfId="821"/>
    <cellStyle name="Comma 10 2 6" xfId="822"/>
    <cellStyle name="Comma 10 3" xfId="823"/>
    <cellStyle name="Comma 10 4" xfId="824"/>
    <cellStyle name="Comma 10 5" xfId="825"/>
    <cellStyle name="Comma 10 5 2" xfId="826"/>
    <cellStyle name="Comma 10 5 2 2" xfId="827"/>
    <cellStyle name="Comma 10 5 3" xfId="828"/>
    <cellStyle name="Comma 10 5 3 2" xfId="829"/>
    <cellStyle name="Comma 10 5 4" xfId="830"/>
    <cellStyle name="Comma 10 5 4 2" xfId="831"/>
    <cellStyle name="Comma 10 5 5" xfId="832"/>
    <cellStyle name="Comma 10 6" xfId="833"/>
    <cellStyle name="Comma 100" xfId="834"/>
    <cellStyle name="Comma 101" xfId="835"/>
    <cellStyle name="Comma 102" xfId="836"/>
    <cellStyle name="Comma 103" xfId="837"/>
    <cellStyle name="Comma 104" xfId="838"/>
    <cellStyle name="Comma 105" xfId="839"/>
    <cellStyle name="Comma 106" xfId="840"/>
    <cellStyle name="Comma 107" xfId="841"/>
    <cellStyle name="Comma 108" xfId="842"/>
    <cellStyle name="Comma 109" xfId="843"/>
    <cellStyle name="Comma 11" xfId="844"/>
    <cellStyle name="Comma 11 2" xfId="845"/>
    <cellStyle name="Comma 11 3" xfId="846"/>
    <cellStyle name="Comma 11 4" xfId="847"/>
    <cellStyle name="Comma 11 5" xfId="848"/>
    <cellStyle name="Comma 11 5 2" xfId="849"/>
    <cellStyle name="Comma 11 6" xfId="850"/>
    <cellStyle name="Comma 11 6 2" xfId="851"/>
    <cellStyle name="Comma 11 7" xfId="852"/>
    <cellStyle name="Comma 11 7 2" xfId="853"/>
    <cellStyle name="Comma 11 8" xfId="854"/>
    <cellStyle name="Comma 110" xfId="855"/>
    <cellStyle name="Comma 111" xfId="856"/>
    <cellStyle name="Comma 112" xfId="857"/>
    <cellStyle name="Comma 113" xfId="858"/>
    <cellStyle name="Comma 114" xfId="859"/>
    <cellStyle name="Comma 115" xfId="860"/>
    <cellStyle name="Comma 116" xfId="861"/>
    <cellStyle name="Comma 117" xfId="862"/>
    <cellStyle name="Comma 118" xfId="863"/>
    <cellStyle name="Comma 119" xfId="864"/>
    <cellStyle name="Comma 12" xfId="865"/>
    <cellStyle name="Comma 12 2" xfId="866"/>
    <cellStyle name="Comma 12 3" xfId="867"/>
    <cellStyle name="Comma 120" xfId="868"/>
    <cellStyle name="Comma 121" xfId="869"/>
    <cellStyle name="Comma 122" xfId="870"/>
    <cellStyle name="Comma 123" xfId="871"/>
    <cellStyle name="Comma 124" xfId="872"/>
    <cellStyle name="Comma 125" xfId="873"/>
    <cellStyle name="Comma 126" xfId="874"/>
    <cellStyle name="Comma 127" xfId="875"/>
    <cellStyle name="Comma 128" xfId="876"/>
    <cellStyle name="Comma 129" xfId="877"/>
    <cellStyle name="Comma 13" xfId="878"/>
    <cellStyle name="Comma 13 2" xfId="879"/>
    <cellStyle name="Comma 13 3" xfId="880"/>
    <cellStyle name="Comma 130" xfId="881"/>
    <cellStyle name="Comma 131" xfId="882"/>
    <cellStyle name="Comma 132" xfId="883"/>
    <cellStyle name="Comma 133" xfId="884"/>
    <cellStyle name="Comma 134" xfId="885"/>
    <cellStyle name="Comma 135" xfId="886"/>
    <cellStyle name="Comma 136" xfId="887"/>
    <cellStyle name="Comma 137" xfId="888"/>
    <cellStyle name="Comma 138" xfId="889"/>
    <cellStyle name="Comma 139" xfId="890"/>
    <cellStyle name="Comma 14" xfId="891"/>
    <cellStyle name="Comma 14 2" xfId="892"/>
    <cellStyle name="Comma 140" xfId="893"/>
    <cellStyle name="Comma 141" xfId="894"/>
    <cellStyle name="Comma 142" xfId="895"/>
    <cellStyle name="Comma 143" xfId="896"/>
    <cellStyle name="Comma 144" xfId="897"/>
    <cellStyle name="Comma 145" xfId="898"/>
    <cellStyle name="Comma 146" xfId="899"/>
    <cellStyle name="Comma 147" xfId="900"/>
    <cellStyle name="Comma 148" xfId="901"/>
    <cellStyle name="Comma 149" xfId="902"/>
    <cellStyle name="Comma 15" xfId="903"/>
    <cellStyle name="Comma 15 2" xfId="904"/>
    <cellStyle name="Comma 150" xfId="905"/>
    <cellStyle name="Comma 151" xfId="906"/>
    <cellStyle name="Comma 152" xfId="907"/>
    <cellStyle name="Comma 153" xfId="908"/>
    <cellStyle name="Comma 154" xfId="909"/>
    <cellStyle name="Comma 155" xfId="910"/>
    <cellStyle name="Comma 156" xfId="911"/>
    <cellStyle name="Comma 157" xfId="912"/>
    <cellStyle name="Comma 158" xfId="913"/>
    <cellStyle name="Comma 159" xfId="914"/>
    <cellStyle name="Comma 16" xfId="915"/>
    <cellStyle name="Comma 16 2" xfId="916"/>
    <cellStyle name="Comma 16 3" xfId="917"/>
    <cellStyle name="Comma 160" xfId="918"/>
    <cellStyle name="Comma 161" xfId="919"/>
    <cellStyle name="Comma 162" xfId="920"/>
    <cellStyle name="Comma 163" xfId="921"/>
    <cellStyle name="Comma 164" xfId="922"/>
    <cellStyle name="Comma 165" xfId="923"/>
    <cellStyle name="Comma 166" xfId="924"/>
    <cellStyle name="Comma 167" xfId="925"/>
    <cellStyle name="Comma 168" xfId="926"/>
    <cellStyle name="Comma 169" xfId="927"/>
    <cellStyle name="Comma 17" xfId="928"/>
    <cellStyle name="Comma 17 2" xfId="929"/>
    <cellStyle name="Comma 17 3" xfId="930"/>
    <cellStyle name="Comma 170" xfId="931"/>
    <cellStyle name="Comma 171" xfId="932"/>
    <cellStyle name="Comma 172" xfId="933"/>
    <cellStyle name="Comma 173" xfId="934"/>
    <cellStyle name="Comma 174" xfId="935"/>
    <cellStyle name="Comma 175" xfId="936"/>
    <cellStyle name="Comma 176" xfId="937"/>
    <cellStyle name="Comma 177" xfId="938"/>
    <cellStyle name="Comma 178" xfId="939"/>
    <cellStyle name="Comma 179" xfId="940"/>
    <cellStyle name="Comma 18" xfId="941"/>
    <cellStyle name="Comma 18 2" xfId="942"/>
    <cellStyle name="Comma 18 3" xfId="943"/>
    <cellStyle name="Comma 180" xfId="944"/>
    <cellStyle name="Comma 181" xfId="945"/>
    <cellStyle name="Comma 182" xfId="946"/>
    <cellStyle name="Comma 183" xfId="947"/>
    <cellStyle name="Comma 184" xfId="948"/>
    <cellStyle name="Comma 185" xfId="949"/>
    <cellStyle name="Comma 186" xfId="950"/>
    <cellStyle name="Comma 187" xfId="951"/>
    <cellStyle name="Comma 188" xfId="952"/>
    <cellStyle name="Comma 189" xfId="953"/>
    <cellStyle name="Comma 19" xfId="954"/>
    <cellStyle name="Comma 19 2" xfId="955"/>
    <cellStyle name="Comma 19 3" xfId="956"/>
    <cellStyle name="Comma 190" xfId="957"/>
    <cellStyle name="Comma 191" xfId="958"/>
    <cellStyle name="Comma 192" xfId="959"/>
    <cellStyle name="Comma 193" xfId="960"/>
    <cellStyle name="Comma 194" xfId="961"/>
    <cellStyle name="Comma 195" xfId="962"/>
    <cellStyle name="Comma 196" xfId="963"/>
    <cellStyle name="Comma 197" xfId="964"/>
    <cellStyle name="Comma 198" xfId="965"/>
    <cellStyle name="Comma 199" xfId="966"/>
    <cellStyle name="Comma 2" xfId="100"/>
    <cellStyle name="Comma 2 10" xfId="967"/>
    <cellStyle name="Comma 2 11" xfId="968"/>
    <cellStyle name="Comma 2 12" xfId="969"/>
    <cellStyle name="Comma 2 13" xfId="970"/>
    <cellStyle name="Comma 2 14" xfId="971"/>
    <cellStyle name="Comma 2 15" xfId="972"/>
    <cellStyle name="Comma 2 16" xfId="973"/>
    <cellStyle name="Comma 2 17" xfId="974"/>
    <cellStyle name="Comma 2 18" xfId="975"/>
    <cellStyle name="Comma 2 19" xfId="976"/>
    <cellStyle name="Comma 2 2" xfId="101"/>
    <cellStyle name="Comma 2 2 2" xfId="977"/>
    <cellStyle name="Comma 2 2 3" xfId="978"/>
    <cellStyle name="Comma 2 2 4" xfId="979"/>
    <cellStyle name="Comma 2 2 5" xfId="980"/>
    <cellStyle name="Comma 2 20" xfId="981"/>
    <cellStyle name="Comma 2 21" xfId="982"/>
    <cellStyle name="Comma 2 22" xfId="983"/>
    <cellStyle name="Comma 2 23" xfId="984"/>
    <cellStyle name="Comma 2 24" xfId="985"/>
    <cellStyle name="Comma 2 25" xfId="986"/>
    <cellStyle name="Comma 2 26" xfId="987"/>
    <cellStyle name="Comma 2 27" xfId="988"/>
    <cellStyle name="Comma 2 28" xfId="989"/>
    <cellStyle name="Comma 2 29" xfId="990"/>
    <cellStyle name="Comma 2 3" xfId="991"/>
    <cellStyle name="Comma 2 3 2" xfId="992"/>
    <cellStyle name="Comma 2 3 3" xfId="993"/>
    <cellStyle name="Comma 2 3 4" xfId="994"/>
    <cellStyle name="Comma 2 3 4 2" xfId="995"/>
    <cellStyle name="Comma 2 3 4 2 2" xfId="996"/>
    <cellStyle name="Comma 2 3 4 3" xfId="997"/>
    <cellStyle name="Comma 2 3 4 3 2" xfId="998"/>
    <cellStyle name="Comma 2 3 4 4" xfId="999"/>
    <cellStyle name="Comma 2 3 4 4 2" xfId="1000"/>
    <cellStyle name="Comma 2 3 4 5" xfId="1001"/>
    <cellStyle name="Comma 2 3 5" xfId="1002"/>
    <cellStyle name="Comma 2 30" xfId="1003"/>
    <cellStyle name="Comma 2 31" xfId="1004"/>
    <cellStyle name="Comma 2 32" xfId="1005"/>
    <cellStyle name="Comma 2 33" xfId="1006"/>
    <cellStyle name="Comma 2 34" xfId="1007"/>
    <cellStyle name="Comma 2 35" xfId="1008"/>
    <cellStyle name="Comma 2 36" xfId="1009"/>
    <cellStyle name="Comma 2 37" xfId="1010"/>
    <cellStyle name="Comma 2 38" xfId="1011"/>
    <cellStyle name="Comma 2 39" xfId="1012"/>
    <cellStyle name="Comma 2 4" xfId="1013"/>
    <cellStyle name="Comma 2 4 2" xfId="1014"/>
    <cellStyle name="Comma 2 40" xfId="1015"/>
    <cellStyle name="Comma 2 41" xfId="1016"/>
    <cellStyle name="Comma 2 42" xfId="1017"/>
    <cellStyle name="Comma 2 43" xfId="1018"/>
    <cellStyle name="Comma 2 44" xfId="1019"/>
    <cellStyle name="Comma 2 45" xfId="1020"/>
    <cellStyle name="Comma 2 5" xfId="1021"/>
    <cellStyle name="Comma 2 5 2" xfId="1022"/>
    <cellStyle name="Comma 2 5 2 2" xfId="1023"/>
    <cellStyle name="Comma 2 5 2 2 2" xfId="1024"/>
    <cellStyle name="Comma 2 5 2 3" xfId="1025"/>
    <cellStyle name="Comma 2 5 2 3 2" xfId="1026"/>
    <cellStyle name="Comma 2 5 2 4" xfId="1027"/>
    <cellStyle name="Comma 2 5 2 4 2" xfId="1028"/>
    <cellStyle name="Comma 2 5 2 5" xfId="1029"/>
    <cellStyle name="Comma 2 6" xfId="1030"/>
    <cellStyle name="Comma 2 7" xfId="1031"/>
    <cellStyle name="Comma 2 8" xfId="1032"/>
    <cellStyle name="Comma 2 9" xfId="1033"/>
    <cellStyle name="Comma 20" xfId="1034"/>
    <cellStyle name="Comma 20 2" xfId="1035"/>
    <cellStyle name="Comma 20 3" xfId="1036"/>
    <cellStyle name="Comma 200" xfId="1037"/>
    <cellStyle name="Comma 201" xfId="1038"/>
    <cellStyle name="Comma 202" xfId="1039"/>
    <cellStyle name="Comma 203" xfId="1040"/>
    <cellStyle name="Comma 204" xfId="1041"/>
    <cellStyle name="Comma 205" xfId="1042"/>
    <cellStyle name="Comma 206" xfId="1043"/>
    <cellStyle name="Comma 207" xfId="1044"/>
    <cellStyle name="Comma 208" xfId="1045"/>
    <cellStyle name="Comma 209" xfId="1046"/>
    <cellStyle name="Comma 21" xfId="1047"/>
    <cellStyle name="Comma 21 2" xfId="1048"/>
    <cellStyle name="Comma 210" xfId="1049"/>
    <cellStyle name="Comma 211" xfId="1050"/>
    <cellStyle name="Comma 212" xfId="1051"/>
    <cellStyle name="Comma 213" xfId="1052"/>
    <cellStyle name="Comma 214" xfId="1053"/>
    <cellStyle name="Comma 215" xfId="1054"/>
    <cellStyle name="Comma 216" xfId="1055"/>
    <cellStyle name="Comma 217" xfId="1056"/>
    <cellStyle name="Comma 218" xfId="1057"/>
    <cellStyle name="Comma 219" xfId="1058"/>
    <cellStyle name="Comma 22" xfId="1059"/>
    <cellStyle name="Comma 22 2" xfId="1060"/>
    <cellStyle name="Comma 220" xfId="1061"/>
    <cellStyle name="Comma 221" xfId="1062"/>
    <cellStyle name="Comma 222" xfId="1063"/>
    <cellStyle name="Comma 223" xfId="1064"/>
    <cellStyle name="Comma 224" xfId="1065"/>
    <cellStyle name="Comma 225" xfId="1066"/>
    <cellStyle name="Comma 226" xfId="1067"/>
    <cellStyle name="Comma 227" xfId="1068"/>
    <cellStyle name="Comma 228" xfId="1069"/>
    <cellStyle name="Comma 229" xfId="1070"/>
    <cellStyle name="Comma 23" xfId="1071"/>
    <cellStyle name="Comma 23 2" xfId="1072"/>
    <cellStyle name="Comma 230" xfId="1073"/>
    <cellStyle name="Comma 231" xfId="1074"/>
    <cellStyle name="Comma 232" xfId="1075"/>
    <cellStyle name="Comma 233" xfId="1076"/>
    <cellStyle name="Comma 234" xfId="1077"/>
    <cellStyle name="Comma 235" xfId="1078"/>
    <cellStyle name="Comma 236" xfId="1079"/>
    <cellStyle name="Comma 237" xfId="1080"/>
    <cellStyle name="Comma 238" xfId="1081"/>
    <cellStyle name="Comma 239" xfId="1082"/>
    <cellStyle name="Comma 24" xfId="1083"/>
    <cellStyle name="Comma 24 2" xfId="1084"/>
    <cellStyle name="Comma 24 2 2" xfId="1085"/>
    <cellStyle name="Comma 24 2 2 2" xfId="1086"/>
    <cellStyle name="Comma 24 2 3" xfId="1087"/>
    <cellStyle name="Comma 24 2 3 2" xfId="1088"/>
    <cellStyle name="Comma 24 2 4" xfId="1089"/>
    <cellStyle name="Comma 24 2 4 2" xfId="1090"/>
    <cellStyle name="Comma 24 2 5" xfId="1091"/>
    <cellStyle name="Comma 24 3" xfId="1092"/>
    <cellStyle name="Comma 240" xfId="1093"/>
    <cellStyle name="Comma 241" xfId="1094"/>
    <cellStyle name="Comma 242" xfId="1095"/>
    <cellStyle name="Comma 243" xfId="1096"/>
    <cellStyle name="Comma 244" xfId="1097"/>
    <cellStyle name="Comma 245" xfId="1098"/>
    <cellStyle name="Comma 246" xfId="1099"/>
    <cellStyle name="Comma 247" xfId="1100"/>
    <cellStyle name="Comma 248" xfId="1101"/>
    <cellStyle name="Comma 249" xfId="1102"/>
    <cellStyle name="Comma 25" xfId="1103"/>
    <cellStyle name="Comma 25 2" xfId="1104"/>
    <cellStyle name="Comma 250" xfId="1105"/>
    <cellStyle name="Comma 251" xfId="1106"/>
    <cellStyle name="Comma 252" xfId="1107"/>
    <cellStyle name="Comma 253" xfId="1108"/>
    <cellStyle name="Comma 254" xfId="1109"/>
    <cellStyle name="Comma 255" xfId="1110"/>
    <cellStyle name="Comma 256" xfId="1111"/>
    <cellStyle name="Comma 257" xfId="1112"/>
    <cellStyle name="Comma 258" xfId="1113"/>
    <cellStyle name="Comma 259" xfId="1114"/>
    <cellStyle name="Comma 26" xfId="1115"/>
    <cellStyle name="Comma 26 2" xfId="1116"/>
    <cellStyle name="Comma 260" xfId="1117"/>
    <cellStyle name="Comma 261" xfId="1118"/>
    <cellStyle name="Comma 262" xfId="1119"/>
    <cellStyle name="Comma 263" xfId="1120"/>
    <cellStyle name="Comma 264" xfId="1121"/>
    <cellStyle name="Comma 265" xfId="1122"/>
    <cellStyle name="Comma 266" xfId="1123"/>
    <cellStyle name="Comma 267" xfId="1124"/>
    <cellStyle name="Comma 268" xfId="1125"/>
    <cellStyle name="Comma 269" xfId="1126"/>
    <cellStyle name="Comma 27" xfId="1127"/>
    <cellStyle name="Comma 27 2" xfId="1128"/>
    <cellStyle name="Comma 270" xfId="1129"/>
    <cellStyle name="Comma 271" xfId="1130"/>
    <cellStyle name="Comma 272" xfId="1131"/>
    <cellStyle name="Comma 273" xfId="1132"/>
    <cellStyle name="Comma 274" xfId="1133"/>
    <cellStyle name="Comma 275" xfId="1134"/>
    <cellStyle name="Comma 276" xfId="1135"/>
    <cellStyle name="Comma 277" xfId="1136"/>
    <cellStyle name="Comma 278" xfId="1137"/>
    <cellStyle name="Comma 279" xfId="1138"/>
    <cellStyle name="Comma 28" xfId="1139"/>
    <cellStyle name="Comma 28 2" xfId="1140"/>
    <cellStyle name="Comma 280" xfId="1141"/>
    <cellStyle name="Comma 281" xfId="1142"/>
    <cellStyle name="Comma 282" xfId="1143"/>
    <cellStyle name="Comma 283" xfId="1144"/>
    <cellStyle name="Comma 284" xfId="1145"/>
    <cellStyle name="Comma 285" xfId="1146"/>
    <cellStyle name="Comma 286" xfId="1147"/>
    <cellStyle name="Comma 287" xfId="1148"/>
    <cellStyle name="Comma 288" xfId="1149"/>
    <cellStyle name="Comma 289" xfId="1150"/>
    <cellStyle name="Comma 29" xfId="1151"/>
    <cellStyle name="Comma 29 2" xfId="1152"/>
    <cellStyle name="Comma 290" xfId="1153"/>
    <cellStyle name="Comma 291" xfId="1154"/>
    <cellStyle name="Comma 292" xfId="1155"/>
    <cellStyle name="Comma 293" xfId="1156"/>
    <cellStyle name="Comma 294" xfId="1157"/>
    <cellStyle name="Comma 295" xfId="1158"/>
    <cellStyle name="Comma 295 2" xfId="1159"/>
    <cellStyle name="Comma 295 2 2" xfId="1160"/>
    <cellStyle name="Comma 295 3" xfId="1161"/>
    <cellStyle name="Comma 295 3 2" xfId="1162"/>
    <cellStyle name="Comma 295 4" xfId="1163"/>
    <cellStyle name="Comma 295 4 2" xfId="1164"/>
    <cellStyle name="Comma 295 5" xfId="1165"/>
    <cellStyle name="Comma 296" xfId="1166"/>
    <cellStyle name="Comma 296 2" xfId="1167"/>
    <cellStyle name="Comma 296 2 2" xfId="1168"/>
    <cellStyle name="Comma 296 3" xfId="1169"/>
    <cellStyle name="Comma 296 3 2" xfId="1170"/>
    <cellStyle name="Comma 296 4" xfId="1171"/>
    <cellStyle name="Comma 296 4 2" xfId="1172"/>
    <cellStyle name="Comma 296 5" xfId="1173"/>
    <cellStyle name="Comma 3" xfId="102"/>
    <cellStyle name="Comma 3 2" xfId="103"/>
    <cellStyle name="Comma 3 2 2" xfId="1174"/>
    <cellStyle name="Comma 3 2 3" xfId="1175"/>
    <cellStyle name="Comma 3 2 4" xfId="1176"/>
    <cellStyle name="Comma 3 2 5" xfId="1177"/>
    <cellStyle name="Comma 3 3" xfId="1178"/>
    <cellStyle name="Comma 3 4" xfId="1179"/>
    <cellStyle name="Comma 3 4 2" xfId="1180"/>
    <cellStyle name="Comma 3 5" xfId="1181"/>
    <cellStyle name="Comma 30" xfId="1182"/>
    <cellStyle name="Comma 30 2" xfId="1183"/>
    <cellStyle name="Comma 31" xfId="1184"/>
    <cellStyle name="Comma 31 2" xfId="1185"/>
    <cellStyle name="Comma 32" xfId="1186"/>
    <cellStyle name="Comma 32 2" xfId="1187"/>
    <cellStyle name="Comma 33" xfId="1188"/>
    <cellStyle name="Comma 33 2" xfId="1189"/>
    <cellStyle name="Comma 34" xfId="1190"/>
    <cellStyle name="Comma 34 2" xfId="1191"/>
    <cellStyle name="Comma 35" xfId="1192"/>
    <cellStyle name="Comma 35 2" xfId="1193"/>
    <cellStyle name="Comma 36" xfId="1194"/>
    <cellStyle name="Comma 36 2" xfId="1195"/>
    <cellStyle name="Comma 37" xfId="1196"/>
    <cellStyle name="Comma 37 2" xfId="1197"/>
    <cellStyle name="Comma 38" xfId="1198"/>
    <cellStyle name="Comma 38 2" xfId="1199"/>
    <cellStyle name="Comma 39" xfId="1200"/>
    <cellStyle name="Comma 39 2" xfId="1201"/>
    <cellStyle name="Comma 4" xfId="363"/>
    <cellStyle name="Comma 4 2" xfId="1202"/>
    <cellStyle name="Comma 4 2 2" xfId="1203"/>
    <cellStyle name="Comma 4 2 3" xfId="1204"/>
    <cellStyle name="Comma 4 2 4" xfId="1205"/>
    <cellStyle name="Comma 4 3" xfId="1206"/>
    <cellStyle name="Comma 4 4" xfId="1207"/>
    <cellStyle name="Comma 4 5" xfId="1208"/>
    <cellStyle name="Comma 4 6" xfId="1209"/>
    <cellStyle name="Comma 40" xfId="1210"/>
    <cellStyle name="Comma 40 2" xfId="1211"/>
    <cellStyle name="Comma 41" xfId="1212"/>
    <cellStyle name="Comma 41 2" xfId="1213"/>
    <cellStyle name="Comma 42" xfId="1214"/>
    <cellStyle name="Comma 42 2" xfId="1215"/>
    <cellStyle name="Comma 43" xfId="1216"/>
    <cellStyle name="Comma 43 2" xfId="1217"/>
    <cellStyle name="Comma 44" xfId="1218"/>
    <cellStyle name="Comma 44 2" xfId="1219"/>
    <cellStyle name="Comma 45" xfId="1220"/>
    <cellStyle name="Comma 45 2" xfId="1221"/>
    <cellStyle name="Comma 45 3" xfId="1222"/>
    <cellStyle name="Comma 46" xfId="1223"/>
    <cellStyle name="Comma 46 2" xfId="1224"/>
    <cellStyle name="Comma 46 3" xfId="1225"/>
    <cellStyle name="Comma 47" xfId="1226"/>
    <cellStyle name="Comma 47 2" xfId="1227"/>
    <cellStyle name="Comma 47 3" xfId="1228"/>
    <cellStyle name="Comma 48" xfId="1229"/>
    <cellStyle name="Comma 48 2" xfId="1230"/>
    <cellStyle name="Comma 49" xfId="1231"/>
    <cellStyle name="Comma 49 2" xfId="1232"/>
    <cellStyle name="Comma 5" xfId="1233"/>
    <cellStyle name="Comma 5 2" xfId="1234"/>
    <cellStyle name="Comma 5 3" xfId="1235"/>
    <cellStyle name="Comma 5 4" xfId="1236"/>
    <cellStyle name="Comma 5 5" xfId="1237"/>
    <cellStyle name="Comma 5 6" xfId="1238"/>
    <cellStyle name="Comma 50" xfId="1239"/>
    <cellStyle name="Comma 50 2" xfId="1240"/>
    <cellStyle name="Comma 51" xfId="1241"/>
    <cellStyle name="Comma 51 2" xfId="1242"/>
    <cellStyle name="Comma 52" xfId="1243"/>
    <cellStyle name="Comma 52 2" xfId="1244"/>
    <cellStyle name="Comma 52 3" xfId="1245"/>
    <cellStyle name="Comma 52 3 2" xfId="1246"/>
    <cellStyle name="Comma 52 4" xfId="1247"/>
    <cellStyle name="Comma 52 4 2" xfId="1248"/>
    <cellStyle name="Comma 52 5" xfId="1249"/>
    <cellStyle name="Comma 52 5 2" xfId="1250"/>
    <cellStyle name="Comma 52 6" xfId="1251"/>
    <cellStyle name="Comma 53" xfId="1252"/>
    <cellStyle name="Comma 53 2" xfId="1253"/>
    <cellStyle name="Comma 53 3" xfId="1254"/>
    <cellStyle name="Comma 53 3 2" xfId="1255"/>
    <cellStyle name="Comma 53 4" xfId="1256"/>
    <cellStyle name="Comma 53 4 2" xfId="1257"/>
    <cellStyle name="Comma 53 5" xfId="1258"/>
    <cellStyle name="Comma 53 5 2" xfId="1259"/>
    <cellStyle name="Comma 53 6" xfId="1260"/>
    <cellStyle name="Comma 54" xfId="1261"/>
    <cellStyle name="Comma 54 2" xfId="1262"/>
    <cellStyle name="Comma 54 3" xfId="1263"/>
    <cellStyle name="Comma 54 3 2" xfId="1264"/>
    <cellStyle name="Comma 54 4" xfId="1265"/>
    <cellStyle name="Comma 54 4 2" xfId="1266"/>
    <cellStyle name="Comma 54 5" xfId="1267"/>
    <cellStyle name="Comma 54 5 2" xfId="1268"/>
    <cellStyle name="Comma 54 6" xfId="1269"/>
    <cellStyle name="Comma 55" xfId="1270"/>
    <cellStyle name="Comma 55 2" xfId="1271"/>
    <cellStyle name="Comma 55 3" xfId="1272"/>
    <cellStyle name="Comma 55 3 2" xfId="1273"/>
    <cellStyle name="Comma 55 4" xfId="1274"/>
    <cellStyle name="Comma 55 4 2" xfId="1275"/>
    <cellStyle name="Comma 55 5" xfId="1276"/>
    <cellStyle name="Comma 55 5 2" xfId="1277"/>
    <cellStyle name="Comma 55 6" xfId="1278"/>
    <cellStyle name="Comma 56" xfId="1279"/>
    <cellStyle name="Comma 56 2" xfId="1280"/>
    <cellStyle name="Comma 56 3" xfId="1281"/>
    <cellStyle name="Comma 56 3 2" xfId="1282"/>
    <cellStyle name="Comma 56 4" xfId="1283"/>
    <cellStyle name="Comma 56 4 2" xfId="1284"/>
    <cellStyle name="Comma 56 5" xfId="1285"/>
    <cellStyle name="Comma 56 5 2" xfId="1286"/>
    <cellStyle name="Comma 56 6" xfId="1287"/>
    <cellStyle name="Comma 57" xfId="1288"/>
    <cellStyle name="Comma 57 2" xfId="1289"/>
    <cellStyle name="Comma 57 3" xfId="1290"/>
    <cellStyle name="Comma 57 3 2" xfId="1291"/>
    <cellStyle name="Comma 57 4" xfId="1292"/>
    <cellStyle name="Comma 57 4 2" xfId="1293"/>
    <cellStyle name="Comma 57 5" xfId="1294"/>
    <cellStyle name="Comma 57 5 2" xfId="1295"/>
    <cellStyle name="Comma 57 6" xfId="1296"/>
    <cellStyle name="Comma 58" xfId="1297"/>
    <cellStyle name="Comma 58 2" xfId="1298"/>
    <cellStyle name="Comma 58 3" xfId="1299"/>
    <cellStyle name="Comma 58 3 2" xfId="1300"/>
    <cellStyle name="Comma 58 4" xfId="1301"/>
    <cellStyle name="Comma 58 4 2" xfId="1302"/>
    <cellStyle name="Comma 58 5" xfId="1303"/>
    <cellStyle name="Comma 58 5 2" xfId="1304"/>
    <cellStyle name="Comma 58 6" xfId="1305"/>
    <cellStyle name="Comma 59" xfId="1306"/>
    <cellStyle name="Comma 59 2" xfId="1307"/>
    <cellStyle name="Comma 59 3" xfId="1308"/>
    <cellStyle name="Comma 59 3 2" xfId="1309"/>
    <cellStyle name="Comma 59 4" xfId="1310"/>
    <cellStyle name="Comma 59 4 2" xfId="1311"/>
    <cellStyle name="Comma 59 5" xfId="1312"/>
    <cellStyle name="Comma 59 5 2" xfId="1313"/>
    <cellStyle name="Comma 59 6" xfId="1314"/>
    <cellStyle name="Comma 6" xfId="1315"/>
    <cellStyle name="Comma 6 2" xfId="1316"/>
    <cellStyle name="Comma 6 3" xfId="1317"/>
    <cellStyle name="Comma 6 4" xfId="1318"/>
    <cellStyle name="Comma 6 5" xfId="1319"/>
    <cellStyle name="Comma 6 6" xfId="1320"/>
    <cellStyle name="Comma 60" xfId="1321"/>
    <cellStyle name="Comma 60 2" xfId="1322"/>
    <cellStyle name="Comma 60 3" xfId="1323"/>
    <cellStyle name="Comma 60 3 2" xfId="1324"/>
    <cellStyle name="Comma 60 4" xfId="1325"/>
    <cellStyle name="Comma 60 4 2" xfId="1326"/>
    <cellStyle name="Comma 60 5" xfId="1327"/>
    <cellStyle name="Comma 60 5 2" xfId="1328"/>
    <cellStyle name="Comma 60 6" xfId="1329"/>
    <cellStyle name="Comma 61" xfId="1330"/>
    <cellStyle name="Comma 61 2" xfId="1331"/>
    <cellStyle name="Comma 62" xfId="1332"/>
    <cellStyle name="Comma 62 2" xfId="1333"/>
    <cellStyle name="Comma 63" xfId="1334"/>
    <cellStyle name="Comma 63 2" xfId="1335"/>
    <cellStyle name="Comma 64" xfId="1336"/>
    <cellStyle name="Comma 64 2" xfId="1337"/>
    <cellStyle name="Comma 65" xfId="360"/>
    <cellStyle name="Comma 65 2" xfId="1338"/>
    <cellStyle name="Comma 65 3" xfId="1339"/>
    <cellStyle name="Comma 65 3 2" xfId="1340"/>
    <cellStyle name="Comma 65 4" xfId="1341"/>
    <cellStyle name="Comma 65 4 2" xfId="1342"/>
    <cellStyle name="Comma 65 5" xfId="1343"/>
    <cellStyle name="Comma 65 5 2" xfId="1344"/>
    <cellStyle name="Comma 65 6" xfId="1345"/>
    <cellStyle name="Comma 66" xfId="1346"/>
    <cellStyle name="Comma 67" xfId="1347"/>
    <cellStyle name="Comma 68" xfId="1348"/>
    <cellStyle name="Comma 69" xfId="1349"/>
    <cellStyle name="Comma 7" xfId="1350"/>
    <cellStyle name="Comma 7 2" xfId="1351"/>
    <cellStyle name="Comma 7 3" xfId="1352"/>
    <cellStyle name="Comma 7 4" xfId="1353"/>
    <cellStyle name="Comma 7 5" xfId="1354"/>
    <cellStyle name="Comma 70" xfId="1355"/>
    <cellStyle name="Comma 71" xfId="1356"/>
    <cellStyle name="Comma 72" xfId="1357"/>
    <cellStyle name="Comma 73" xfId="1358"/>
    <cellStyle name="Comma 74" xfId="1359"/>
    <cellStyle name="Comma 75" xfId="1360"/>
    <cellStyle name="Comma 76" xfId="1361"/>
    <cellStyle name="Comma 77" xfId="1362"/>
    <cellStyle name="Comma 78" xfId="1363"/>
    <cellStyle name="Comma 79" xfId="1364"/>
    <cellStyle name="Comma 8" xfId="1365"/>
    <cellStyle name="Comma 8 2" xfId="1366"/>
    <cellStyle name="Comma 8 2 2" xfId="1367"/>
    <cellStyle name="Comma 8 3" xfId="1368"/>
    <cellStyle name="Comma 80" xfId="1369"/>
    <cellStyle name="Comma 81" xfId="1370"/>
    <cellStyle name="Comma 82" xfId="1371"/>
    <cellStyle name="Comma 83" xfId="1372"/>
    <cellStyle name="Comma 84" xfId="1373"/>
    <cellStyle name="Comma 85" xfId="1374"/>
    <cellStyle name="Comma 86" xfId="1375"/>
    <cellStyle name="Comma 87" xfId="1376"/>
    <cellStyle name="Comma 88" xfId="1377"/>
    <cellStyle name="Comma 89" xfId="1378"/>
    <cellStyle name="Comma 9" xfId="1379"/>
    <cellStyle name="Comma 9 2" xfId="1380"/>
    <cellStyle name="Comma 9 2 2" xfId="1381"/>
    <cellStyle name="Comma 9 2 3" xfId="1382"/>
    <cellStyle name="Comma 9 3" xfId="1383"/>
    <cellStyle name="Comma 9 4" xfId="1384"/>
    <cellStyle name="Comma 9 5" xfId="1385"/>
    <cellStyle name="Comma 9 6" xfId="1386"/>
    <cellStyle name="Comma 9 7" xfId="1387"/>
    <cellStyle name="Comma 90" xfId="1388"/>
    <cellStyle name="Comma 91" xfId="1389"/>
    <cellStyle name="Comma 92" xfId="1390"/>
    <cellStyle name="Comma 93" xfId="1391"/>
    <cellStyle name="Comma 94" xfId="1392"/>
    <cellStyle name="Comma 95" xfId="1393"/>
    <cellStyle name="Comma 96" xfId="1394"/>
    <cellStyle name="Comma 97" xfId="1395"/>
    <cellStyle name="Comma 98" xfId="1396"/>
    <cellStyle name="Comma 99" xfId="1397"/>
    <cellStyle name="Comma Input" xfId="104"/>
    <cellStyle name="Comma0" xfId="105"/>
    <cellStyle name="Comma0 2" xfId="1398"/>
    <cellStyle name="Comma0 2 2" xfId="1399"/>
    <cellStyle name="Company Name" xfId="106"/>
    <cellStyle name="Copied" xfId="1400"/>
    <cellStyle name="COSS" xfId="1401"/>
    <cellStyle name="Currency" xfId="107" builtinId="4"/>
    <cellStyle name="Currency [1]" xfId="108"/>
    <cellStyle name="Currency [2]" xfId="109"/>
    <cellStyle name="Currency [3]" xfId="110"/>
    <cellStyle name="Currency 0.0" xfId="111"/>
    <cellStyle name="Currency 0.00" xfId="112"/>
    <cellStyle name="Currency 0.000" xfId="113"/>
    <cellStyle name="Currency 0.0000" xfId="114"/>
    <cellStyle name="Currency 10" xfId="1402"/>
    <cellStyle name="Currency 100" xfId="1403"/>
    <cellStyle name="Currency 101" xfId="1404"/>
    <cellStyle name="Currency 102" xfId="1405"/>
    <cellStyle name="Currency 103" xfId="1406"/>
    <cellStyle name="Currency 104" xfId="1407"/>
    <cellStyle name="Currency 105" xfId="1408"/>
    <cellStyle name="Currency 106" xfId="1409"/>
    <cellStyle name="Currency 107" xfId="1410"/>
    <cellStyle name="Currency 108" xfId="1411"/>
    <cellStyle name="Currency 109" xfId="1412"/>
    <cellStyle name="Currency 11" xfId="1413"/>
    <cellStyle name="Currency 110" xfId="1414"/>
    <cellStyle name="Currency 111" xfId="1415"/>
    <cellStyle name="Currency 112" xfId="1416"/>
    <cellStyle name="Currency 113" xfId="1417"/>
    <cellStyle name="Currency 114" xfId="1418"/>
    <cellStyle name="Currency 115" xfId="1419"/>
    <cellStyle name="Currency 116" xfId="1420"/>
    <cellStyle name="Currency 117" xfId="1421"/>
    <cellStyle name="Currency 118" xfId="1422"/>
    <cellStyle name="Currency 119" xfId="1423"/>
    <cellStyle name="Currency 12" xfId="1424"/>
    <cellStyle name="Currency 120" xfId="1425"/>
    <cellStyle name="Currency 121" xfId="1426"/>
    <cellStyle name="Currency 122" xfId="1427"/>
    <cellStyle name="Currency 123" xfId="1428"/>
    <cellStyle name="Currency 124" xfId="1429"/>
    <cellStyle name="Currency 125" xfId="1430"/>
    <cellStyle name="Currency 126" xfId="1431"/>
    <cellStyle name="Currency 127" xfId="1432"/>
    <cellStyle name="Currency 128" xfId="1433"/>
    <cellStyle name="Currency 129" xfId="1434"/>
    <cellStyle name="Currency 13" xfId="1435"/>
    <cellStyle name="Currency 130" xfId="1436"/>
    <cellStyle name="Currency 131" xfId="1437"/>
    <cellStyle name="Currency 132" xfId="1438"/>
    <cellStyle name="Currency 133" xfId="1439"/>
    <cellStyle name="Currency 134" xfId="1440"/>
    <cellStyle name="Currency 135" xfId="1441"/>
    <cellStyle name="Currency 136" xfId="1442"/>
    <cellStyle name="Currency 137" xfId="1443"/>
    <cellStyle name="Currency 138" xfId="1444"/>
    <cellStyle name="Currency 139" xfId="1445"/>
    <cellStyle name="Currency 14" xfId="1446"/>
    <cellStyle name="Currency 140" xfId="1447"/>
    <cellStyle name="Currency 141" xfId="1448"/>
    <cellStyle name="Currency 142" xfId="1449"/>
    <cellStyle name="Currency 143" xfId="1450"/>
    <cellStyle name="Currency 144" xfId="1451"/>
    <cellStyle name="Currency 145" xfId="1452"/>
    <cellStyle name="Currency 146" xfId="1453"/>
    <cellStyle name="Currency 147" xfId="1454"/>
    <cellStyle name="Currency 148" xfId="1455"/>
    <cellStyle name="Currency 149" xfId="1456"/>
    <cellStyle name="Currency 15" xfId="1457"/>
    <cellStyle name="Currency 150" xfId="1458"/>
    <cellStyle name="Currency 151" xfId="1459"/>
    <cellStyle name="Currency 152" xfId="1460"/>
    <cellStyle name="Currency 153" xfId="1461"/>
    <cellStyle name="Currency 154" xfId="1462"/>
    <cellStyle name="Currency 155" xfId="1463"/>
    <cellStyle name="Currency 156" xfId="1464"/>
    <cellStyle name="Currency 157" xfId="1465"/>
    <cellStyle name="Currency 158" xfId="1466"/>
    <cellStyle name="Currency 159" xfId="1467"/>
    <cellStyle name="Currency 16" xfId="1468"/>
    <cellStyle name="Currency 160" xfId="1469"/>
    <cellStyle name="Currency 161" xfId="1470"/>
    <cellStyle name="Currency 162" xfId="1471"/>
    <cellStyle name="Currency 163" xfId="1472"/>
    <cellStyle name="Currency 164" xfId="1473"/>
    <cellStyle name="Currency 165" xfId="1474"/>
    <cellStyle name="Currency 166" xfId="1475"/>
    <cellStyle name="Currency 167" xfId="1476"/>
    <cellStyle name="Currency 168" xfId="1477"/>
    <cellStyle name="Currency 169" xfId="1478"/>
    <cellStyle name="Currency 17" xfId="1479"/>
    <cellStyle name="Currency 170" xfId="1480"/>
    <cellStyle name="Currency 171" xfId="1481"/>
    <cellStyle name="Currency 172" xfId="1482"/>
    <cellStyle name="Currency 173" xfId="1483"/>
    <cellStyle name="Currency 174" xfId="1484"/>
    <cellStyle name="Currency 175" xfId="1485"/>
    <cellStyle name="Currency 176" xfId="1486"/>
    <cellStyle name="Currency 177" xfId="1487"/>
    <cellStyle name="Currency 178" xfId="1488"/>
    <cellStyle name="Currency 179" xfId="1489"/>
    <cellStyle name="Currency 18" xfId="1490"/>
    <cellStyle name="Currency 180" xfId="1491"/>
    <cellStyle name="Currency 181" xfId="1492"/>
    <cellStyle name="Currency 182" xfId="1493"/>
    <cellStyle name="Currency 183" xfId="1494"/>
    <cellStyle name="Currency 184" xfId="1495"/>
    <cellStyle name="Currency 185" xfId="1496"/>
    <cellStyle name="Currency 186" xfId="1497"/>
    <cellStyle name="Currency 187" xfId="1498"/>
    <cellStyle name="Currency 188" xfId="1499"/>
    <cellStyle name="Currency 189" xfId="1500"/>
    <cellStyle name="Currency 19" xfId="1501"/>
    <cellStyle name="Currency 190" xfId="1502"/>
    <cellStyle name="Currency 191" xfId="1503"/>
    <cellStyle name="Currency 192" xfId="1504"/>
    <cellStyle name="Currency 193" xfId="1505"/>
    <cellStyle name="Currency 194" xfId="1506"/>
    <cellStyle name="Currency 195" xfId="1507"/>
    <cellStyle name="Currency 196" xfId="1508"/>
    <cellStyle name="Currency 197" xfId="1509"/>
    <cellStyle name="Currency 198" xfId="1510"/>
    <cellStyle name="Currency 199" xfId="1511"/>
    <cellStyle name="Currency 2" xfId="115"/>
    <cellStyle name="Currency 2 2" xfId="116"/>
    <cellStyle name="Currency 2 2 2" xfId="1512"/>
    <cellStyle name="Currency 2 2 3" xfId="1513"/>
    <cellStyle name="Currency 2 2 4" xfId="1514"/>
    <cellStyle name="Currency 2 2 5" xfId="1515"/>
    <cellStyle name="Currency 2 3" xfId="1516"/>
    <cellStyle name="Currency 2 4" xfId="1517"/>
    <cellStyle name="Currency 2 4 2" xfId="1518"/>
    <cellStyle name="Currency 2 5" xfId="1519"/>
    <cellStyle name="Currency 2 6" xfId="1520"/>
    <cellStyle name="Currency 2 7" xfId="1521"/>
    <cellStyle name="Currency 20" xfId="1522"/>
    <cellStyle name="Currency 200" xfId="1523"/>
    <cellStyle name="Currency 201" xfId="1524"/>
    <cellStyle name="Currency 202" xfId="1525"/>
    <cellStyle name="Currency 203" xfId="1526"/>
    <cellStyle name="Currency 204" xfId="1527"/>
    <cellStyle name="Currency 205" xfId="1528"/>
    <cellStyle name="Currency 206" xfId="1529"/>
    <cellStyle name="Currency 207" xfId="1530"/>
    <cellStyle name="Currency 208" xfId="1531"/>
    <cellStyle name="Currency 209" xfId="1532"/>
    <cellStyle name="Currency 21" xfId="1533"/>
    <cellStyle name="Currency 210" xfId="1534"/>
    <cellStyle name="Currency 211" xfId="1535"/>
    <cellStyle name="Currency 212" xfId="1536"/>
    <cellStyle name="Currency 213" xfId="1537"/>
    <cellStyle name="Currency 214" xfId="1538"/>
    <cellStyle name="Currency 215" xfId="1539"/>
    <cellStyle name="Currency 216" xfId="1540"/>
    <cellStyle name="Currency 217" xfId="1541"/>
    <cellStyle name="Currency 218" xfId="1542"/>
    <cellStyle name="Currency 219" xfId="1543"/>
    <cellStyle name="Currency 22" xfId="1544"/>
    <cellStyle name="Currency 220" xfId="1545"/>
    <cellStyle name="Currency 221" xfId="1546"/>
    <cellStyle name="Currency 222" xfId="1547"/>
    <cellStyle name="Currency 223" xfId="1548"/>
    <cellStyle name="Currency 224" xfId="1549"/>
    <cellStyle name="Currency 225" xfId="1550"/>
    <cellStyle name="Currency 226" xfId="1551"/>
    <cellStyle name="Currency 227" xfId="1552"/>
    <cellStyle name="Currency 228" xfId="1553"/>
    <cellStyle name="Currency 229" xfId="1554"/>
    <cellStyle name="Currency 23" xfId="1555"/>
    <cellStyle name="Currency 230" xfId="1556"/>
    <cellStyle name="Currency 231" xfId="1557"/>
    <cellStyle name="Currency 232" xfId="1558"/>
    <cellStyle name="Currency 233" xfId="1559"/>
    <cellStyle name="Currency 234" xfId="1560"/>
    <cellStyle name="Currency 235" xfId="1561"/>
    <cellStyle name="Currency 236" xfId="1562"/>
    <cellStyle name="Currency 237" xfId="1563"/>
    <cellStyle name="Currency 238" xfId="1564"/>
    <cellStyle name="Currency 239" xfId="1565"/>
    <cellStyle name="Currency 24" xfId="1566"/>
    <cellStyle name="Currency 240" xfId="1567"/>
    <cellStyle name="Currency 241" xfId="1568"/>
    <cellStyle name="Currency 242" xfId="1569"/>
    <cellStyle name="Currency 243" xfId="1570"/>
    <cellStyle name="Currency 244" xfId="1571"/>
    <cellStyle name="Currency 245" xfId="1572"/>
    <cellStyle name="Currency 246" xfId="1573"/>
    <cellStyle name="Currency 247" xfId="1574"/>
    <cellStyle name="Currency 248" xfId="1575"/>
    <cellStyle name="Currency 249" xfId="1576"/>
    <cellStyle name="Currency 25" xfId="1577"/>
    <cellStyle name="Currency 250" xfId="1578"/>
    <cellStyle name="Currency 251" xfId="1579"/>
    <cellStyle name="Currency 252" xfId="1580"/>
    <cellStyle name="Currency 253" xfId="1581"/>
    <cellStyle name="Currency 254" xfId="1582"/>
    <cellStyle name="Currency 255" xfId="1583"/>
    <cellStyle name="Currency 256" xfId="1584"/>
    <cellStyle name="Currency 257" xfId="1585"/>
    <cellStyle name="Currency 258" xfId="1586"/>
    <cellStyle name="Currency 259" xfId="1587"/>
    <cellStyle name="Currency 26" xfId="1588"/>
    <cellStyle name="Currency 260" xfId="1589"/>
    <cellStyle name="Currency 261" xfId="1590"/>
    <cellStyle name="Currency 262" xfId="1591"/>
    <cellStyle name="Currency 263" xfId="1592"/>
    <cellStyle name="Currency 264" xfId="1593"/>
    <cellStyle name="Currency 265" xfId="1594"/>
    <cellStyle name="Currency 266" xfId="1595"/>
    <cellStyle name="Currency 267" xfId="1596"/>
    <cellStyle name="Currency 268" xfId="1597"/>
    <cellStyle name="Currency 269" xfId="1598"/>
    <cellStyle name="Currency 27" xfId="1599"/>
    <cellStyle name="Currency 270" xfId="1600"/>
    <cellStyle name="Currency 271" xfId="1601"/>
    <cellStyle name="Currency 272" xfId="1602"/>
    <cellStyle name="Currency 273" xfId="1603"/>
    <cellStyle name="Currency 274" xfId="1604"/>
    <cellStyle name="Currency 275" xfId="1605"/>
    <cellStyle name="Currency 276" xfId="1606"/>
    <cellStyle name="Currency 277" xfId="1607"/>
    <cellStyle name="Currency 278" xfId="1608"/>
    <cellStyle name="Currency 279" xfId="1609"/>
    <cellStyle name="Currency 28" xfId="1610"/>
    <cellStyle name="Currency 280" xfId="1611"/>
    <cellStyle name="Currency 281" xfId="1612"/>
    <cellStyle name="Currency 282" xfId="1613"/>
    <cellStyle name="Currency 283" xfId="1614"/>
    <cellStyle name="Currency 284" xfId="1615"/>
    <cellStyle name="Currency 285" xfId="1616"/>
    <cellStyle name="Currency 286" xfId="1617"/>
    <cellStyle name="Currency 287" xfId="1618"/>
    <cellStyle name="Currency 288" xfId="1619"/>
    <cellStyle name="Currency 289" xfId="1620"/>
    <cellStyle name="Currency 29" xfId="1621"/>
    <cellStyle name="Currency 290" xfId="1622"/>
    <cellStyle name="Currency 291" xfId="1623"/>
    <cellStyle name="Currency 292" xfId="1624"/>
    <cellStyle name="Currency 293" xfId="1625"/>
    <cellStyle name="Currency 294" xfId="1626"/>
    <cellStyle name="Currency 295" xfId="1627"/>
    <cellStyle name="Currency 3" xfId="117"/>
    <cellStyle name="Currency 3 2" xfId="118"/>
    <cellStyle name="Currency 3 2 2" xfId="1628"/>
    <cellStyle name="Currency 3 2 3" xfId="1629"/>
    <cellStyle name="Currency 3 3" xfId="1630"/>
    <cellStyle name="Currency 3 4" xfId="1631"/>
    <cellStyle name="Currency 3 5" xfId="1632"/>
    <cellStyle name="Currency 30" xfId="1633"/>
    <cellStyle name="Currency 31" xfId="1634"/>
    <cellStyle name="Currency 32" xfId="1635"/>
    <cellStyle name="Currency 33" xfId="1636"/>
    <cellStyle name="Currency 34" xfId="1637"/>
    <cellStyle name="Currency 35" xfId="1638"/>
    <cellStyle name="Currency 36" xfId="1639"/>
    <cellStyle name="Currency 37" xfId="1640"/>
    <cellStyle name="Currency 38" xfId="1641"/>
    <cellStyle name="Currency 39" xfId="1642"/>
    <cellStyle name="Currency 4" xfId="1643"/>
    <cellStyle name="Currency 4 2" xfId="1644"/>
    <cellStyle name="Currency 4 2 2" xfId="1645"/>
    <cellStyle name="Currency 4 2 3" xfId="1646"/>
    <cellStyle name="Currency 4 2 3 2" xfId="1647"/>
    <cellStyle name="Currency 4 2 3 2 2" xfId="1648"/>
    <cellStyle name="Currency 4 2 3 3" xfId="1649"/>
    <cellStyle name="Currency 4 2 3 3 2" xfId="1650"/>
    <cellStyle name="Currency 4 2 3 4" xfId="1651"/>
    <cellStyle name="Currency 4 2 3 4 2" xfId="1652"/>
    <cellStyle name="Currency 4 2 3 5" xfId="1653"/>
    <cellStyle name="Currency 4 2 4" xfId="1654"/>
    <cellStyle name="Currency 4 3" xfId="1655"/>
    <cellStyle name="Currency 4 4" xfId="1656"/>
    <cellStyle name="Currency 4 5" xfId="1657"/>
    <cellStyle name="Currency 4 5 2" xfId="1658"/>
    <cellStyle name="Currency 4 5 2 2" xfId="1659"/>
    <cellStyle name="Currency 4 5 3" xfId="1660"/>
    <cellStyle name="Currency 4 5 3 2" xfId="1661"/>
    <cellStyle name="Currency 4 5 4" xfId="1662"/>
    <cellStyle name="Currency 4 5 4 2" xfId="1663"/>
    <cellStyle name="Currency 4 5 5" xfId="1664"/>
    <cellStyle name="Currency 4 6" xfId="1665"/>
    <cellStyle name="Currency 40" xfId="1666"/>
    <cellStyle name="Currency 41" xfId="1667"/>
    <cellStyle name="Currency 42" xfId="1668"/>
    <cellStyle name="Currency 43" xfId="1669"/>
    <cellStyle name="Currency 44" xfId="1670"/>
    <cellStyle name="Currency 45" xfId="1671"/>
    <cellStyle name="Currency 46" xfId="1672"/>
    <cellStyle name="Currency 47" xfId="1673"/>
    <cellStyle name="Currency 48" xfId="1674"/>
    <cellStyle name="Currency 49" xfId="1675"/>
    <cellStyle name="Currency 5" xfId="1676"/>
    <cellStyle name="Currency 5 2" xfId="1677"/>
    <cellStyle name="Currency 5 3" xfId="1678"/>
    <cellStyle name="Currency 5 3 2" xfId="1679"/>
    <cellStyle name="Currency 5 3 2 2" xfId="1680"/>
    <cellStyle name="Currency 5 3 3" xfId="1681"/>
    <cellStyle name="Currency 5 3 3 2" xfId="1682"/>
    <cellStyle name="Currency 5 3 4" xfId="1683"/>
    <cellStyle name="Currency 5 3 4 2" xfId="1684"/>
    <cellStyle name="Currency 5 3 5" xfId="1685"/>
    <cellStyle name="Currency 5 4" xfId="1686"/>
    <cellStyle name="Currency 50" xfId="1687"/>
    <cellStyle name="Currency 51" xfId="1688"/>
    <cellStyle name="Currency 52" xfId="1689"/>
    <cellStyle name="Currency 53" xfId="1690"/>
    <cellStyle name="Currency 54" xfId="1691"/>
    <cellStyle name="Currency 55" xfId="1692"/>
    <cellStyle name="Currency 56" xfId="1693"/>
    <cellStyle name="Currency 57" xfId="1694"/>
    <cellStyle name="Currency 58" xfId="1695"/>
    <cellStyle name="Currency 59" xfId="1696"/>
    <cellStyle name="Currency 6" xfId="1697"/>
    <cellStyle name="Currency 6 2" xfId="1698"/>
    <cellStyle name="Currency 6 2 2" xfId="1699"/>
    <cellStyle name="Currency 6 2 2 2" xfId="1700"/>
    <cellStyle name="Currency 6 2 3" xfId="1701"/>
    <cellStyle name="Currency 6 2 3 2" xfId="1702"/>
    <cellStyle name="Currency 6 2 4" xfId="1703"/>
    <cellStyle name="Currency 6 2 4 2" xfId="1704"/>
    <cellStyle name="Currency 6 2 5" xfId="1705"/>
    <cellStyle name="Currency 6 3" xfId="1706"/>
    <cellStyle name="Currency 6 4" xfId="1707"/>
    <cellStyle name="Currency 6 5" xfId="1708"/>
    <cellStyle name="Currency 60" xfId="1709"/>
    <cellStyle name="Currency 61" xfId="1710"/>
    <cellStyle name="Currency 62" xfId="1711"/>
    <cellStyle name="Currency 63" xfId="1712"/>
    <cellStyle name="Currency 64" xfId="1713"/>
    <cellStyle name="Currency 65" xfId="1714"/>
    <cellStyle name="Currency 66" xfId="1715"/>
    <cellStyle name="Currency 67" xfId="1716"/>
    <cellStyle name="Currency 68" xfId="1717"/>
    <cellStyle name="Currency 69" xfId="1718"/>
    <cellStyle name="Currency 7" xfId="1719"/>
    <cellStyle name="Currency 7 2" xfId="1720"/>
    <cellStyle name="Currency 7 3" xfId="1721"/>
    <cellStyle name="Currency 7 4" xfId="1722"/>
    <cellStyle name="Currency 70" xfId="1723"/>
    <cellStyle name="Currency 71" xfId="1724"/>
    <cellStyle name="Currency 72" xfId="1725"/>
    <cellStyle name="Currency 73" xfId="1726"/>
    <cellStyle name="Currency 74" xfId="1727"/>
    <cellStyle name="Currency 75" xfId="1728"/>
    <cellStyle name="Currency 76" xfId="1729"/>
    <cellStyle name="Currency 77" xfId="1730"/>
    <cellStyle name="Currency 78" xfId="1731"/>
    <cellStyle name="Currency 79" xfId="1732"/>
    <cellStyle name="Currency 8" xfId="359"/>
    <cellStyle name="Currency 8 2" xfId="1733"/>
    <cellStyle name="Currency 8 3" xfId="1734"/>
    <cellStyle name="Currency 8 3 2" xfId="1735"/>
    <cellStyle name="Currency 8 4" xfId="1736"/>
    <cellStyle name="Currency 8 4 2" xfId="1737"/>
    <cellStyle name="Currency 8 5" xfId="1738"/>
    <cellStyle name="Currency 8 5 2" xfId="1739"/>
    <cellStyle name="Currency 8 6" xfId="1740"/>
    <cellStyle name="Currency 80" xfId="1741"/>
    <cellStyle name="Currency 81" xfId="1742"/>
    <cellStyle name="Currency 82" xfId="1743"/>
    <cellStyle name="Currency 83" xfId="1744"/>
    <cellStyle name="Currency 84" xfId="1745"/>
    <cellStyle name="Currency 85" xfId="1746"/>
    <cellStyle name="Currency 86" xfId="1747"/>
    <cellStyle name="Currency 87" xfId="1748"/>
    <cellStyle name="Currency 88" xfId="1749"/>
    <cellStyle name="Currency 89" xfId="1750"/>
    <cellStyle name="Currency 9" xfId="1751"/>
    <cellStyle name="Currency 90" xfId="1752"/>
    <cellStyle name="Currency 91" xfId="1753"/>
    <cellStyle name="Currency 92" xfId="1754"/>
    <cellStyle name="Currency 93" xfId="1755"/>
    <cellStyle name="Currency 94" xfId="1756"/>
    <cellStyle name="Currency 95" xfId="1757"/>
    <cellStyle name="Currency 96" xfId="1758"/>
    <cellStyle name="Currency 97" xfId="1759"/>
    <cellStyle name="Currency 98" xfId="1760"/>
    <cellStyle name="Currency 99" xfId="1761"/>
    <cellStyle name="Currency Input" xfId="119"/>
    <cellStyle name="Currency0" xfId="120"/>
    <cellStyle name="Currency0 2" xfId="1762"/>
    <cellStyle name="Currency0 2 2" xfId="1763"/>
    <cellStyle name="d" xfId="121"/>
    <cellStyle name="d 2" xfId="1764"/>
    <cellStyle name="d," xfId="122"/>
    <cellStyle name="d1" xfId="123"/>
    <cellStyle name="d1 2" xfId="1765"/>
    <cellStyle name="d1," xfId="124"/>
    <cellStyle name="d2" xfId="125"/>
    <cellStyle name="d2," xfId="126"/>
    <cellStyle name="d3" xfId="127"/>
    <cellStyle name="Dash" xfId="128"/>
    <cellStyle name="Date" xfId="129"/>
    <cellStyle name="Date [Abbreviated]" xfId="130"/>
    <cellStyle name="Date [Long Europe]" xfId="131"/>
    <cellStyle name="Date [Long U.S.]" xfId="132"/>
    <cellStyle name="Date [Short Europe]" xfId="133"/>
    <cellStyle name="Date [Short U.S.]" xfId="134"/>
    <cellStyle name="Date 2" xfId="1766"/>
    <cellStyle name="Date 2 2" xfId="1767"/>
    <cellStyle name="Date 3" xfId="1768"/>
    <cellStyle name="Date 3 2" xfId="1769"/>
    <cellStyle name="Date 3 3" xfId="1770"/>
    <cellStyle name="Date 4" xfId="1771"/>
    <cellStyle name="Date 4 2" xfId="1772"/>
    <cellStyle name="Date 4 3" xfId="1773"/>
    <cellStyle name="Date 5" xfId="1774"/>
    <cellStyle name="Date_ITCM 2010 Template" xfId="135"/>
    <cellStyle name="Define$0" xfId="136"/>
    <cellStyle name="Define$1" xfId="137"/>
    <cellStyle name="Define$2" xfId="138"/>
    <cellStyle name="Define0" xfId="139"/>
    <cellStyle name="Define1" xfId="140"/>
    <cellStyle name="Define1x" xfId="141"/>
    <cellStyle name="Define2" xfId="142"/>
    <cellStyle name="Define2x" xfId="143"/>
    <cellStyle name="Dollar" xfId="144"/>
    <cellStyle name="Dollar 2" xfId="1775"/>
    <cellStyle name="Dollar 2 2" xfId="1776"/>
    <cellStyle name="e" xfId="145"/>
    <cellStyle name="e1" xfId="146"/>
    <cellStyle name="e2" xfId="147"/>
    <cellStyle name="Entered" xfId="1777"/>
    <cellStyle name="Euro" xfId="148"/>
    <cellStyle name="Euro 2" xfId="1778"/>
    <cellStyle name="Explanatory Text" xfId="149" builtinId="53" customBuiltin="1"/>
    <cellStyle name="Explanatory Text 2" xfId="1779"/>
    <cellStyle name="Explanatory Text 2 2" xfId="1780"/>
    <cellStyle name="Explanatory Text 2 2 2" xfId="1781"/>
    <cellStyle name="Explanatory Text 2 3" xfId="1782"/>
    <cellStyle name="Explanatory Text 3" xfId="1783"/>
    <cellStyle name="Fixed" xfId="150"/>
    <cellStyle name="Fixed 2" xfId="1784"/>
    <cellStyle name="Fixed 2 2" xfId="1785"/>
    <cellStyle name="FOOTER - Style1" xfId="151"/>
    <cellStyle name="g" xfId="152"/>
    <cellStyle name="general" xfId="153"/>
    <cellStyle name="General [C]" xfId="154"/>
    <cellStyle name="General [R]" xfId="155"/>
    <cellStyle name="Good" xfId="156" builtinId="26" customBuiltin="1"/>
    <cellStyle name="Good 2" xfId="1786"/>
    <cellStyle name="Good 2 2" xfId="1787"/>
    <cellStyle name="Good 2 2 2" xfId="1788"/>
    <cellStyle name="Good 2 3" xfId="1789"/>
    <cellStyle name="Good 2 4" xfId="1790"/>
    <cellStyle name="Good 3" xfId="1791"/>
    <cellStyle name="Good 3 2" xfId="1792"/>
    <cellStyle name="Good 4" xfId="1793"/>
    <cellStyle name="Green" xfId="157"/>
    <cellStyle name="grey" xfId="158"/>
    <cellStyle name="Grey 2" xfId="1794"/>
    <cellStyle name="Grey 3" xfId="1795"/>
    <cellStyle name="Header1" xfId="159"/>
    <cellStyle name="Header2" xfId="160"/>
    <cellStyle name="Heading" xfId="161"/>
    <cellStyle name="Heading 1" xfId="162" builtinId="16" customBuiltin="1"/>
    <cellStyle name="Heading 1 2" xfId="1796"/>
    <cellStyle name="Heading 1 2 2" xfId="1797"/>
    <cellStyle name="Heading 1 2 2 2" xfId="1798"/>
    <cellStyle name="Heading 1 2 3" xfId="1799"/>
    <cellStyle name="Heading 1 2 4" xfId="1800"/>
    <cellStyle name="Heading 1 2 5" xfId="1801"/>
    <cellStyle name="Heading 1 3" xfId="1802"/>
    <cellStyle name="Heading 1 3 2" xfId="1803"/>
    <cellStyle name="Heading 1 3 3" xfId="1804"/>
    <cellStyle name="Heading 1 3 4" xfId="1805"/>
    <cellStyle name="Heading 1 4" xfId="1806"/>
    <cellStyle name="Heading 1 5" xfId="1807"/>
    <cellStyle name="Heading 2" xfId="163" builtinId="17" customBuiltin="1"/>
    <cellStyle name="Heading 2 2" xfId="1808"/>
    <cellStyle name="Heading 2 2 2" xfId="1809"/>
    <cellStyle name="Heading 2 2 2 2" xfId="1810"/>
    <cellStyle name="Heading 2 2 3" xfId="1811"/>
    <cellStyle name="Heading 2 2 4" xfId="1812"/>
    <cellStyle name="Heading 2 2 5" xfId="1813"/>
    <cellStyle name="Heading 2 3" xfId="1814"/>
    <cellStyle name="Heading 2 3 2" xfId="1815"/>
    <cellStyle name="Heading 2 3 3" xfId="1816"/>
    <cellStyle name="Heading 2 3 4" xfId="1817"/>
    <cellStyle name="Heading 2 4" xfId="1818"/>
    <cellStyle name="Heading 2 4 2" xfId="1819"/>
    <cellStyle name="Heading 2 5" xfId="1820"/>
    <cellStyle name="Heading 3" xfId="164" builtinId="18" customBuiltin="1"/>
    <cellStyle name="Heading 3 2" xfId="1821"/>
    <cellStyle name="Heading 3 2 2" xfId="1822"/>
    <cellStyle name="Heading 3 2 2 2" xfId="1823"/>
    <cellStyle name="Heading 3 2 3" xfId="1824"/>
    <cellStyle name="Heading 3 2 4" xfId="1825"/>
    <cellStyle name="Heading 3 3" xfId="1826"/>
    <cellStyle name="Heading 3 3 2" xfId="1827"/>
    <cellStyle name="Heading 3 4" xfId="1828"/>
    <cellStyle name="Heading 4" xfId="165" builtinId="19" customBuiltin="1"/>
    <cellStyle name="Heading 4 2" xfId="1829"/>
    <cellStyle name="Heading 4 2 2" xfId="1830"/>
    <cellStyle name="Heading 4 2 2 2" xfId="1831"/>
    <cellStyle name="Heading 4 2 3" xfId="1832"/>
    <cellStyle name="Heading 4 2 4" xfId="1833"/>
    <cellStyle name="Heading 4 3" xfId="1834"/>
    <cellStyle name="Heading 4 3 2" xfId="1835"/>
    <cellStyle name="Heading 4 4" xfId="1836"/>
    <cellStyle name="Heading No Underline" xfId="166"/>
    <cellStyle name="Heading With Underline" xfId="167"/>
    <cellStyle name="Heading1" xfId="168"/>
    <cellStyle name="Heading2" xfId="169"/>
    <cellStyle name="Headline" xfId="170"/>
    <cellStyle name="Highlight" xfId="171"/>
    <cellStyle name="in" xfId="172"/>
    <cellStyle name="Indented [0]" xfId="173"/>
    <cellStyle name="Indented [2]" xfId="174"/>
    <cellStyle name="Indented [4]" xfId="175"/>
    <cellStyle name="Indented [6]" xfId="176"/>
    <cellStyle name="Input" xfId="177" builtinId="20" customBuiltin="1"/>
    <cellStyle name="Input [yellow]" xfId="178"/>
    <cellStyle name="Input [yellow] 2" xfId="1837"/>
    <cellStyle name="Input 10" xfId="1838"/>
    <cellStyle name="Input 11" xfId="1839"/>
    <cellStyle name="Input 12" xfId="1840"/>
    <cellStyle name="Input 13" xfId="1841"/>
    <cellStyle name="Input 14" xfId="1842"/>
    <cellStyle name="Input 15" xfId="1843"/>
    <cellStyle name="Input 2" xfId="1844"/>
    <cellStyle name="Input 2 2" xfId="1845"/>
    <cellStyle name="Input 2 2 2" xfId="1846"/>
    <cellStyle name="Input 2 3" xfId="1847"/>
    <cellStyle name="Input 2 4" xfId="1848"/>
    <cellStyle name="Input 3" xfId="1849"/>
    <cellStyle name="Input 3 2" xfId="1850"/>
    <cellStyle name="Input 3 3" xfId="1851"/>
    <cellStyle name="Input 4" xfId="1852"/>
    <cellStyle name="Input 4 2" xfId="1853"/>
    <cellStyle name="Input 5" xfId="1854"/>
    <cellStyle name="Input 5 2" xfId="1855"/>
    <cellStyle name="Input 6" xfId="1856"/>
    <cellStyle name="Input 6 2" xfId="1857"/>
    <cellStyle name="Input 7" xfId="1858"/>
    <cellStyle name="Input 8" xfId="1859"/>
    <cellStyle name="Input 9" xfId="1860"/>
    <cellStyle name="Input$0" xfId="179"/>
    <cellStyle name="Input$1" xfId="180"/>
    <cellStyle name="Input$2" xfId="181"/>
    <cellStyle name="Input0" xfId="182"/>
    <cellStyle name="Input1" xfId="183"/>
    <cellStyle name="Input1x" xfId="184"/>
    <cellStyle name="Input2" xfId="185"/>
    <cellStyle name="Input2x" xfId="186"/>
    <cellStyle name="lborder" xfId="187"/>
    <cellStyle name="LeftSubtitle" xfId="188"/>
    <cellStyle name="Linked Cell" xfId="189" builtinId="24" customBuiltin="1"/>
    <cellStyle name="Linked Cell 2" xfId="1861"/>
    <cellStyle name="Linked Cell 2 2" xfId="1862"/>
    <cellStyle name="Linked Cell 2 2 2" xfId="1863"/>
    <cellStyle name="Linked Cell 2 3" xfId="1864"/>
    <cellStyle name="Linked Cell 2 4" xfId="1865"/>
    <cellStyle name="Linked Cell 3" xfId="1866"/>
    <cellStyle name="Linked Cell 3 2" xfId="1867"/>
    <cellStyle name="Linked Cell 4" xfId="1868"/>
    <cellStyle name="m" xfId="190"/>
    <cellStyle name="m 2" xfId="1869"/>
    <cellStyle name="m1" xfId="191"/>
    <cellStyle name="m1 2" xfId="1870"/>
    <cellStyle name="m2" xfId="192"/>
    <cellStyle name="m2 2" xfId="1871"/>
    <cellStyle name="m3" xfId="193"/>
    <cellStyle name="m3 2" xfId="1872"/>
    <cellStyle name="Multiple" xfId="194"/>
    <cellStyle name="Multiple 2" xfId="1873"/>
    <cellStyle name="Multiple 2 2" xfId="1874"/>
    <cellStyle name="Negative" xfId="195"/>
    <cellStyle name="Negative 2" xfId="1875"/>
    <cellStyle name="Neutral" xfId="196" builtinId="28" customBuiltin="1"/>
    <cellStyle name="Neutral 2" xfId="1876"/>
    <cellStyle name="Neutral 2 2" xfId="1877"/>
    <cellStyle name="Neutral 2 2 2" xfId="1878"/>
    <cellStyle name="Neutral 2 3" xfId="1879"/>
    <cellStyle name="Neutral 2 4" xfId="1880"/>
    <cellStyle name="Neutral 3" xfId="1881"/>
    <cellStyle name="Neutral 3 2" xfId="1882"/>
    <cellStyle name="Neutral 4" xfId="1883"/>
    <cellStyle name="no dec" xfId="197"/>
    <cellStyle name="Normal" xfId="0" builtinId="0"/>
    <cellStyle name="Normal - Style1" xfId="198"/>
    <cellStyle name="Normal - Style1 2" xfId="1884"/>
    <cellStyle name="Normal - Style1 2 2" xfId="1885"/>
    <cellStyle name="Normal - Style1 3" xfId="1886"/>
    <cellStyle name="Normal - Style1 4" xfId="1887"/>
    <cellStyle name="Normal - Style1 5" xfId="1888"/>
    <cellStyle name="Normal 10" xfId="1889"/>
    <cellStyle name="Normal 10 2" xfId="1890"/>
    <cellStyle name="Normal 10 2 2" xfId="1891"/>
    <cellStyle name="Normal 10 2 2 2" xfId="1892"/>
    <cellStyle name="Normal 10 2 2 2 2" xfId="1893"/>
    <cellStyle name="Normal 10 2 2 3" xfId="1894"/>
    <cellStyle name="Normal 10 2 2 3 2" xfId="1895"/>
    <cellStyle name="Normal 10 2 2 4" xfId="1896"/>
    <cellStyle name="Normal 10 2 2 4 2" xfId="1897"/>
    <cellStyle name="Normal 10 2 2 5" xfId="1898"/>
    <cellStyle name="Normal 10 3" xfId="1899"/>
    <cellStyle name="Normal 10 4" xfId="1900"/>
    <cellStyle name="Normal 10 5" xfId="1901"/>
    <cellStyle name="Normal 100" xfId="1902"/>
    <cellStyle name="Normal 100 2" xfId="1903"/>
    <cellStyle name="Normal 101" xfId="1904"/>
    <cellStyle name="Normal 101 2" xfId="1905"/>
    <cellStyle name="Normal 101 3" xfId="1906"/>
    <cellStyle name="Normal 101 3 2" xfId="1907"/>
    <cellStyle name="Normal 101 4" xfId="1908"/>
    <cellStyle name="Normal 101 4 2" xfId="1909"/>
    <cellStyle name="Normal 101 5" xfId="1910"/>
    <cellStyle name="Normal 101 5 2" xfId="1911"/>
    <cellStyle name="Normal 101 6" xfId="1912"/>
    <cellStyle name="Normal 102" xfId="1913"/>
    <cellStyle name="Normal 102 2" xfId="1914"/>
    <cellStyle name="Normal 102 3" xfId="1915"/>
    <cellStyle name="Normal 102 3 2" xfId="1916"/>
    <cellStyle name="Normal 102 4" xfId="1917"/>
    <cellStyle name="Normal 102 4 2" xfId="1918"/>
    <cellStyle name="Normal 102 5" xfId="1919"/>
    <cellStyle name="Normal 102 5 2" xfId="1920"/>
    <cellStyle name="Normal 102 6" xfId="1921"/>
    <cellStyle name="Normal 103" xfId="1922"/>
    <cellStyle name="Normal 103 2" xfId="1923"/>
    <cellStyle name="Normal 103 3" xfId="1924"/>
    <cellStyle name="Normal 103 3 2" xfId="1925"/>
    <cellStyle name="Normal 103 4" xfId="1926"/>
    <cellStyle name="Normal 103 4 2" xfId="1927"/>
    <cellStyle name="Normal 103 5" xfId="1928"/>
    <cellStyle name="Normal 103 5 2" xfId="1929"/>
    <cellStyle name="Normal 103 6" xfId="1930"/>
    <cellStyle name="Normal 104" xfId="1931"/>
    <cellStyle name="Normal 104 2" xfId="1932"/>
    <cellStyle name="Normal 104 3" xfId="1933"/>
    <cellStyle name="Normal 104 3 2" xfId="1934"/>
    <cellStyle name="Normal 104 4" xfId="1935"/>
    <cellStyle name="Normal 104 4 2" xfId="1936"/>
    <cellStyle name="Normal 104 5" xfId="1937"/>
    <cellStyle name="Normal 104 5 2" xfId="1938"/>
    <cellStyle name="Normal 104 6" xfId="1939"/>
    <cellStyle name="Normal 105" xfId="1940"/>
    <cellStyle name="Normal 105 2" xfId="1941"/>
    <cellStyle name="Normal 105 3" xfId="1942"/>
    <cellStyle name="Normal 105 3 2" xfId="1943"/>
    <cellStyle name="Normal 105 4" xfId="1944"/>
    <cellStyle name="Normal 105 4 2" xfId="1945"/>
    <cellStyle name="Normal 105 5" xfId="1946"/>
    <cellStyle name="Normal 105 5 2" xfId="1947"/>
    <cellStyle name="Normal 105 6" xfId="1948"/>
    <cellStyle name="Normal 106" xfId="1949"/>
    <cellStyle name="Normal 106 2" xfId="1950"/>
    <cellStyle name="Normal 106 2 2" xfId="1951"/>
    <cellStyle name="Normal 106 2 2 2" xfId="1952"/>
    <cellStyle name="Normal 106 2 3" xfId="1953"/>
    <cellStyle name="Normal 106 2 3 2" xfId="1954"/>
    <cellStyle name="Normal 106 2 4" xfId="1955"/>
    <cellStyle name="Normal 106 2 4 2" xfId="1956"/>
    <cellStyle name="Normal 106 2 5" xfId="1957"/>
    <cellStyle name="Normal 106 3" xfId="1958"/>
    <cellStyle name="Normal 107" xfId="1959"/>
    <cellStyle name="Normal 107 2" xfId="1960"/>
    <cellStyle name="Normal 107 2 2" xfId="1961"/>
    <cellStyle name="Normal 107 2 2 2" xfId="1962"/>
    <cellStyle name="Normal 107 2 3" xfId="1963"/>
    <cellStyle name="Normal 107 2 3 2" xfId="1964"/>
    <cellStyle name="Normal 107 2 4" xfId="1965"/>
    <cellStyle name="Normal 107 2 4 2" xfId="1966"/>
    <cellStyle name="Normal 107 2 5" xfId="1967"/>
    <cellStyle name="Normal 107 3" xfId="1968"/>
    <cellStyle name="Normal 108" xfId="1969"/>
    <cellStyle name="Normal 108 2" xfId="1970"/>
    <cellStyle name="Normal 108 2 2" xfId="1971"/>
    <cellStyle name="Normal 108 2 2 2" xfId="1972"/>
    <cellStyle name="Normal 108 2 3" xfId="1973"/>
    <cellStyle name="Normal 108 2 3 2" xfId="1974"/>
    <cellStyle name="Normal 108 2 4" xfId="1975"/>
    <cellStyle name="Normal 108 2 4 2" xfId="1976"/>
    <cellStyle name="Normal 108 2 5" xfId="1977"/>
    <cellStyle name="Normal 108 3" xfId="1978"/>
    <cellStyle name="Normal 109" xfId="1979"/>
    <cellStyle name="Normal 109 2" xfId="1980"/>
    <cellStyle name="Normal 109 2 2" xfId="1981"/>
    <cellStyle name="Normal 109 2 2 2" xfId="1982"/>
    <cellStyle name="Normal 109 2 3" xfId="1983"/>
    <cellStyle name="Normal 109 2 3 2" xfId="1984"/>
    <cellStyle name="Normal 109 2 4" xfId="1985"/>
    <cellStyle name="Normal 109 2 4 2" xfId="1986"/>
    <cellStyle name="Normal 109 2 5" xfId="1987"/>
    <cellStyle name="Normal 109 3" xfId="1988"/>
    <cellStyle name="Normal 11" xfId="1989"/>
    <cellStyle name="Normal 11 2" xfId="1990"/>
    <cellStyle name="Normal 11 3" xfId="1991"/>
    <cellStyle name="Normal 11 3 2" xfId="1992"/>
    <cellStyle name="Normal 11 3 2 2" xfId="1993"/>
    <cellStyle name="Normal 11 3 3" xfId="1994"/>
    <cellStyle name="Normal 11 3 3 2" xfId="1995"/>
    <cellStyle name="Normal 11 3 4" xfId="1996"/>
    <cellStyle name="Normal 11 3 4 2" xfId="1997"/>
    <cellStyle name="Normal 11 3 5" xfId="1998"/>
    <cellStyle name="Normal 11 4" xfId="1999"/>
    <cellStyle name="Normal 110" xfId="2000"/>
    <cellStyle name="Normal 110 2" xfId="2001"/>
    <cellStyle name="Normal 110 2 2" xfId="2002"/>
    <cellStyle name="Normal 110 2 2 2" xfId="2003"/>
    <cellStyle name="Normal 110 2 3" xfId="2004"/>
    <cellStyle name="Normal 110 2 3 2" xfId="2005"/>
    <cellStyle name="Normal 110 2 4" xfId="2006"/>
    <cellStyle name="Normal 110 2 4 2" xfId="2007"/>
    <cellStyle name="Normal 110 2 5" xfId="2008"/>
    <cellStyle name="Normal 110 3" xfId="2009"/>
    <cellStyle name="Normal 111" xfId="2010"/>
    <cellStyle name="Normal 111 2" xfId="2011"/>
    <cellStyle name="Normal 111 2 2" xfId="2012"/>
    <cellStyle name="Normal 111 2 2 2" xfId="2013"/>
    <cellStyle name="Normal 111 2 3" xfId="2014"/>
    <cellStyle name="Normal 111 2 3 2" xfId="2015"/>
    <cellStyle name="Normal 111 2 4" xfId="2016"/>
    <cellStyle name="Normal 111 2 4 2" xfId="2017"/>
    <cellStyle name="Normal 111 2 5" xfId="2018"/>
    <cellStyle name="Normal 111 3" xfId="2019"/>
    <cellStyle name="Normal 112" xfId="2020"/>
    <cellStyle name="Normal 112 2" xfId="2021"/>
    <cellStyle name="Normal 112 2 2" xfId="2022"/>
    <cellStyle name="Normal 112 2 2 2" xfId="2023"/>
    <cellStyle name="Normal 112 2 3" xfId="2024"/>
    <cellStyle name="Normal 112 2 3 2" xfId="2025"/>
    <cellStyle name="Normal 112 2 4" xfId="2026"/>
    <cellStyle name="Normal 112 2 4 2" xfId="2027"/>
    <cellStyle name="Normal 112 2 5" xfId="2028"/>
    <cellStyle name="Normal 112 3" xfId="2029"/>
    <cellStyle name="Normal 113" xfId="2030"/>
    <cellStyle name="Normal 113 2" xfId="2031"/>
    <cellStyle name="Normal 113 2 2" xfId="2032"/>
    <cellStyle name="Normal 113 2 2 2" xfId="2033"/>
    <cellStyle name="Normal 113 2 3" xfId="2034"/>
    <cellStyle name="Normal 113 2 3 2" xfId="2035"/>
    <cellStyle name="Normal 113 2 4" xfId="2036"/>
    <cellStyle name="Normal 113 2 4 2" xfId="2037"/>
    <cellStyle name="Normal 113 2 5" xfId="2038"/>
    <cellStyle name="Normal 113 3" xfId="2039"/>
    <cellStyle name="Normal 114" xfId="2040"/>
    <cellStyle name="Normal 114 2" xfId="2041"/>
    <cellStyle name="Normal 114 2 2" xfId="2042"/>
    <cellStyle name="Normal 114 2 2 2" xfId="2043"/>
    <cellStyle name="Normal 114 2 3" xfId="2044"/>
    <cellStyle name="Normal 114 2 3 2" xfId="2045"/>
    <cellStyle name="Normal 114 2 4" xfId="2046"/>
    <cellStyle name="Normal 114 2 4 2" xfId="2047"/>
    <cellStyle name="Normal 114 2 5" xfId="2048"/>
    <cellStyle name="Normal 114 3" xfId="2049"/>
    <cellStyle name="Normal 115" xfId="2050"/>
    <cellStyle name="Normal 115 2" xfId="2051"/>
    <cellStyle name="Normal 115 2 2" xfId="2052"/>
    <cellStyle name="Normal 115 2 2 2" xfId="2053"/>
    <cellStyle name="Normal 115 2 3" xfId="2054"/>
    <cellStyle name="Normal 115 2 3 2" xfId="2055"/>
    <cellStyle name="Normal 115 2 4" xfId="2056"/>
    <cellStyle name="Normal 115 2 4 2" xfId="2057"/>
    <cellStyle name="Normal 115 2 5" xfId="2058"/>
    <cellStyle name="Normal 115 3" xfId="2059"/>
    <cellStyle name="Normal 116" xfId="2060"/>
    <cellStyle name="Normal 116 2" xfId="2061"/>
    <cellStyle name="Normal 116 2 2" xfId="2062"/>
    <cellStyle name="Normal 116 2 2 2" xfId="2063"/>
    <cellStyle name="Normal 116 2 3" xfId="2064"/>
    <cellStyle name="Normal 116 2 3 2" xfId="2065"/>
    <cellStyle name="Normal 116 2 4" xfId="2066"/>
    <cellStyle name="Normal 116 2 4 2" xfId="2067"/>
    <cellStyle name="Normal 116 2 5" xfId="2068"/>
    <cellStyle name="Normal 116 3" xfId="2069"/>
    <cellStyle name="Normal 117" xfId="2070"/>
    <cellStyle name="Normal 117 2" xfId="2071"/>
    <cellStyle name="Normal 117 2 2" xfId="2072"/>
    <cellStyle name="Normal 117 2 2 2" xfId="2073"/>
    <cellStyle name="Normal 117 2 3" xfId="2074"/>
    <cellStyle name="Normal 117 2 3 2" xfId="2075"/>
    <cellStyle name="Normal 117 2 4" xfId="2076"/>
    <cellStyle name="Normal 117 2 4 2" xfId="2077"/>
    <cellStyle name="Normal 117 2 5" xfId="2078"/>
    <cellStyle name="Normal 117 3" xfId="2079"/>
    <cellStyle name="Normal 118" xfId="2080"/>
    <cellStyle name="Normal 118 2" xfId="2081"/>
    <cellStyle name="Normal 118 3" xfId="2082"/>
    <cellStyle name="Normal 118 3 2" xfId="2083"/>
    <cellStyle name="Normal 118 4" xfId="2084"/>
    <cellStyle name="Normal 118 4 2" xfId="2085"/>
    <cellStyle name="Normal 118 5" xfId="2086"/>
    <cellStyle name="Normal 118 5 2" xfId="2087"/>
    <cellStyle name="Normal 118 6" xfId="2088"/>
    <cellStyle name="Normal 119" xfId="2089"/>
    <cellStyle name="Normal 119 2" xfId="2090"/>
    <cellStyle name="Normal 119 3" xfId="2091"/>
    <cellStyle name="Normal 119 3 2" xfId="2092"/>
    <cellStyle name="Normal 119 4" xfId="2093"/>
    <cellStyle name="Normal 119 4 2" xfId="2094"/>
    <cellStyle name="Normal 119 5" xfId="2095"/>
    <cellStyle name="Normal 119 5 2" xfId="2096"/>
    <cellStyle name="Normal 119 6" xfId="2097"/>
    <cellStyle name="Normal 12" xfId="2098"/>
    <cellStyle name="Normal 12 2" xfId="2099"/>
    <cellStyle name="Normal 12 2 2" xfId="2100"/>
    <cellStyle name="Normal 12 2 2 2" xfId="2101"/>
    <cellStyle name="Normal 12 2 3" xfId="2102"/>
    <cellStyle name="Normal 12 2 3 2" xfId="2103"/>
    <cellStyle name="Normal 12 2 4" xfId="2104"/>
    <cellStyle name="Normal 12 2 4 2" xfId="2105"/>
    <cellStyle name="Normal 12 2 5" xfId="2106"/>
    <cellStyle name="Normal 12 3" xfId="2107"/>
    <cellStyle name="Normal 12 4" xfId="2108"/>
    <cellStyle name="Normal 120" xfId="2109"/>
    <cellStyle name="Normal 120 2" xfId="2110"/>
    <cellStyle name="Normal 120 3" xfId="2111"/>
    <cellStyle name="Normal 120 3 2" xfId="2112"/>
    <cellStyle name="Normal 120 4" xfId="2113"/>
    <cellStyle name="Normal 120 4 2" xfId="2114"/>
    <cellStyle name="Normal 120 5" xfId="2115"/>
    <cellStyle name="Normal 120 5 2" xfId="2116"/>
    <cellStyle name="Normal 120 6" xfId="2117"/>
    <cellStyle name="Normal 121" xfId="2118"/>
    <cellStyle name="Normal 121 2" xfId="2119"/>
    <cellStyle name="Normal 121 3" xfId="2120"/>
    <cellStyle name="Normal 121 3 2" xfId="2121"/>
    <cellStyle name="Normal 121 4" xfId="2122"/>
    <cellStyle name="Normal 121 4 2" xfId="2123"/>
    <cellStyle name="Normal 121 5" xfId="2124"/>
    <cellStyle name="Normal 121 5 2" xfId="2125"/>
    <cellStyle name="Normal 121 6" xfId="2126"/>
    <cellStyle name="Normal 122" xfId="2127"/>
    <cellStyle name="Normal 122 2" xfId="2128"/>
    <cellStyle name="Normal 122 3" xfId="2129"/>
    <cellStyle name="Normal 122 3 2" xfId="2130"/>
    <cellStyle name="Normal 122 4" xfId="2131"/>
    <cellStyle name="Normal 122 4 2" xfId="2132"/>
    <cellStyle name="Normal 122 5" xfId="2133"/>
    <cellStyle name="Normal 122 5 2" xfId="2134"/>
    <cellStyle name="Normal 122 6" xfId="2135"/>
    <cellStyle name="Normal 123" xfId="2136"/>
    <cellStyle name="Normal 123 2" xfId="2137"/>
    <cellStyle name="Normal 123 3" xfId="2138"/>
    <cellStyle name="Normal 123 3 2" xfId="2139"/>
    <cellStyle name="Normal 123 4" xfId="2140"/>
    <cellStyle name="Normal 123 4 2" xfId="2141"/>
    <cellStyle name="Normal 123 5" xfId="2142"/>
    <cellStyle name="Normal 123 5 2" xfId="2143"/>
    <cellStyle name="Normal 123 6" xfId="2144"/>
    <cellStyle name="Normal 124" xfId="2145"/>
    <cellStyle name="Normal 124 2" xfId="2146"/>
    <cellStyle name="Normal 124 3" xfId="2147"/>
    <cellStyle name="Normal 124 3 2" xfId="2148"/>
    <cellStyle name="Normal 124 4" xfId="2149"/>
    <cellStyle name="Normal 124 4 2" xfId="2150"/>
    <cellStyle name="Normal 124 5" xfId="2151"/>
    <cellStyle name="Normal 124 5 2" xfId="2152"/>
    <cellStyle name="Normal 124 6" xfId="2153"/>
    <cellStyle name="Normal 125" xfId="2154"/>
    <cellStyle name="Normal 125 2" xfId="2155"/>
    <cellStyle name="Normal 125 3" xfId="2156"/>
    <cellStyle name="Normal 125 3 2" xfId="2157"/>
    <cellStyle name="Normal 125 4" xfId="2158"/>
    <cellStyle name="Normal 125 4 2" xfId="2159"/>
    <cellStyle name="Normal 125 5" xfId="2160"/>
    <cellStyle name="Normal 125 5 2" xfId="2161"/>
    <cellStyle name="Normal 125 6" xfId="2162"/>
    <cellStyle name="Normal 126" xfId="2163"/>
    <cellStyle name="Normal 126 2" xfId="2164"/>
    <cellStyle name="Normal 126 3" xfId="2165"/>
    <cellStyle name="Normal 126 3 2" xfId="2166"/>
    <cellStyle name="Normal 126 4" xfId="2167"/>
    <cellStyle name="Normal 126 4 2" xfId="2168"/>
    <cellStyle name="Normal 126 5" xfId="2169"/>
    <cellStyle name="Normal 126 5 2" xfId="2170"/>
    <cellStyle name="Normal 126 6" xfId="2171"/>
    <cellStyle name="Normal 127" xfId="2172"/>
    <cellStyle name="Normal 127 2" xfId="2173"/>
    <cellStyle name="Normal 127 3" xfId="2174"/>
    <cellStyle name="Normal 127 3 2" xfId="2175"/>
    <cellStyle name="Normal 127 4" xfId="2176"/>
    <cellStyle name="Normal 127 4 2" xfId="2177"/>
    <cellStyle name="Normal 127 5" xfId="2178"/>
    <cellStyle name="Normal 127 5 2" xfId="2179"/>
    <cellStyle name="Normal 127 6" xfId="2180"/>
    <cellStyle name="Normal 128" xfId="2181"/>
    <cellStyle name="Normal 128 2" xfId="2182"/>
    <cellStyle name="Normal 128 3" xfId="2183"/>
    <cellStyle name="Normal 128 3 2" xfId="2184"/>
    <cellStyle name="Normal 128 4" xfId="2185"/>
    <cellStyle name="Normal 128 4 2" xfId="2186"/>
    <cellStyle name="Normal 128 5" xfId="2187"/>
    <cellStyle name="Normal 128 5 2" xfId="2188"/>
    <cellStyle name="Normal 128 6" xfId="2189"/>
    <cellStyle name="Normal 129" xfId="2190"/>
    <cellStyle name="Normal 129 2" xfId="2191"/>
    <cellStyle name="Normal 129 3" xfId="2192"/>
    <cellStyle name="Normal 129 3 2" xfId="2193"/>
    <cellStyle name="Normal 129 4" xfId="2194"/>
    <cellStyle name="Normal 129 4 2" xfId="2195"/>
    <cellStyle name="Normal 129 5" xfId="2196"/>
    <cellStyle name="Normal 129 5 2" xfId="2197"/>
    <cellStyle name="Normal 129 6" xfId="2198"/>
    <cellStyle name="Normal 13" xfId="2199"/>
    <cellStyle name="Normal 13 2" xfId="2200"/>
    <cellStyle name="Normal 13 3" xfId="2201"/>
    <cellStyle name="Normal 13 3 2" xfId="2202"/>
    <cellStyle name="Normal 13 3 2 2" xfId="2203"/>
    <cellStyle name="Normal 13 3 3" xfId="2204"/>
    <cellStyle name="Normal 13 3 3 2" xfId="2205"/>
    <cellStyle name="Normal 13 3 4" xfId="2206"/>
    <cellStyle name="Normal 13 3 4 2" xfId="2207"/>
    <cellStyle name="Normal 13 3 5" xfId="2208"/>
    <cellStyle name="Normal 13 4" xfId="2209"/>
    <cellStyle name="Normal 130" xfId="2210"/>
    <cellStyle name="Normal 130 2" xfId="2211"/>
    <cellStyle name="Normal 130 3" xfId="2212"/>
    <cellStyle name="Normal 130 3 2" xfId="2213"/>
    <cellStyle name="Normal 130 4" xfId="2214"/>
    <cellStyle name="Normal 130 4 2" xfId="2215"/>
    <cellStyle name="Normal 130 5" xfId="2216"/>
    <cellStyle name="Normal 130 5 2" xfId="2217"/>
    <cellStyle name="Normal 130 6" xfId="2218"/>
    <cellStyle name="Normal 131" xfId="2219"/>
    <cellStyle name="Normal 131 2" xfId="2220"/>
    <cellStyle name="Normal 132" xfId="2221"/>
    <cellStyle name="Normal 132 2" xfId="2222"/>
    <cellStyle name="Normal 133" xfId="2223"/>
    <cellStyle name="Normal 133 2" xfId="2224"/>
    <cellStyle name="Normal 134" xfId="2225"/>
    <cellStyle name="Normal 134 2" xfId="2226"/>
    <cellStyle name="Normal 135" xfId="2227"/>
    <cellStyle name="Normal 135 2" xfId="2228"/>
    <cellStyle name="Normal 136" xfId="2229"/>
    <cellStyle name="Normal 136 2" xfId="2230"/>
    <cellStyle name="Normal 137" xfId="2231"/>
    <cellStyle name="Normal 137 2" xfId="2232"/>
    <cellStyle name="Normal 138" xfId="2233"/>
    <cellStyle name="Normal 138 2" xfId="2234"/>
    <cellStyle name="Normal 139" xfId="2235"/>
    <cellStyle name="Normal 139 2" xfId="2236"/>
    <cellStyle name="Normal 14" xfId="2237"/>
    <cellStyle name="Normal 14 2" xfId="2238"/>
    <cellStyle name="Normal 14 3" xfId="2239"/>
    <cellStyle name="Normal 14 3 2" xfId="2240"/>
    <cellStyle name="Normal 14 3 2 2" xfId="2241"/>
    <cellStyle name="Normal 14 3 3" xfId="2242"/>
    <cellStyle name="Normal 14 3 3 2" xfId="2243"/>
    <cellStyle name="Normal 14 3 4" xfId="2244"/>
    <cellStyle name="Normal 14 3 4 2" xfId="2245"/>
    <cellStyle name="Normal 14 3 5" xfId="2246"/>
    <cellStyle name="Normal 14 4" xfId="2247"/>
    <cellStyle name="Normal 14 5" xfId="2248"/>
    <cellStyle name="Normal 140" xfId="2249"/>
    <cellStyle name="Normal 140 2" xfId="2250"/>
    <cellStyle name="Normal 141" xfId="2251"/>
    <cellStyle name="Normal 141 2" xfId="2252"/>
    <cellStyle name="Normal 142" xfId="2253"/>
    <cellStyle name="Normal 142 2" xfId="2254"/>
    <cellStyle name="Normal 143" xfId="2255"/>
    <cellStyle name="Normal 143 2" xfId="2256"/>
    <cellStyle name="Normal 144" xfId="2257"/>
    <cellStyle name="Normal 144 2" xfId="2258"/>
    <cellStyle name="Normal 145" xfId="2259"/>
    <cellStyle name="Normal 145 2" xfId="2260"/>
    <cellStyle name="Normal 146" xfId="2261"/>
    <cellStyle name="Normal 146 2" xfId="2262"/>
    <cellStyle name="Normal 147" xfId="2263"/>
    <cellStyle name="Normal 147 2" xfId="2264"/>
    <cellStyle name="Normal 148" xfId="2265"/>
    <cellStyle name="Normal 148 2" xfId="2266"/>
    <cellStyle name="Normal 149" xfId="2267"/>
    <cellStyle name="Normal 149 2" xfId="2268"/>
    <cellStyle name="Normal 15" xfId="2269"/>
    <cellStyle name="Normal 15 2" xfId="2270"/>
    <cellStyle name="Normal 15 3" xfId="2271"/>
    <cellStyle name="Normal 15 3 2" xfId="2272"/>
    <cellStyle name="Normal 15 3 2 2" xfId="2273"/>
    <cellStyle name="Normal 15 3 3" xfId="2274"/>
    <cellStyle name="Normal 15 3 3 2" xfId="2275"/>
    <cellStyle name="Normal 15 3 4" xfId="2276"/>
    <cellStyle name="Normal 15 3 4 2" xfId="2277"/>
    <cellStyle name="Normal 15 3 5" xfId="2278"/>
    <cellStyle name="Normal 15 4" xfId="2279"/>
    <cellStyle name="Normal 150" xfId="2280"/>
    <cellStyle name="Normal 150 2" xfId="2281"/>
    <cellStyle name="Normal 151" xfId="2282"/>
    <cellStyle name="Normal 151 2" xfId="2283"/>
    <cellStyle name="Normal 152" xfId="2284"/>
    <cellStyle name="Normal 152 2" xfId="2285"/>
    <cellStyle name="Normal 153" xfId="2286"/>
    <cellStyle name="Normal 153 2" xfId="2287"/>
    <cellStyle name="Normal 154" xfId="2288"/>
    <cellStyle name="Normal 154 2" xfId="2289"/>
    <cellStyle name="Normal 154 3" xfId="2290"/>
    <cellStyle name="Normal 154 3 2" xfId="2291"/>
    <cellStyle name="Normal 154 4" xfId="2292"/>
    <cellStyle name="Normal 154 4 2" xfId="2293"/>
    <cellStyle name="Normal 154 5" xfId="2294"/>
    <cellStyle name="Normal 154 5 2" xfId="2295"/>
    <cellStyle name="Normal 154 6" xfId="2296"/>
    <cellStyle name="Normal 155" xfId="2297"/>
    <cellStyle name="Normal 155 2" xfId="2298"/>
    <cellStyle name="Normal 155 3" xfId="2299"/>
    <cellStyle name="Normal 155 3 2" xfId="2300"/>
    <cellStyle name="Normal 155 4" xfId="2301"/>
    <cellStyle name="Normal 155 4 2" xfId="2302"/>
    <cellStyle name="Normal 155 5" xfId="2303"/>
    <cellStyle name="Normal 155 5 2" xfId="2304"/>
    <cellStyle name="Normal 155 6" xfId="2305"/>
    <cellStyle name="Normal 156" xfId="2306"/>
    <cellStyle name="Normal 156 2" xfId="2307"/>
    <cellStyle name="Normal 156 3" xfId="2308"/>
    <cellStyle name="Normal 156 3 2" xfId="2309"/>
    <cellStyle name="Normal 156 4" xfId="2310"/>
    <cellStyle name="Normal 156 4 2" xfId="2311"/>
    <cellStyle name="Normal 156 5" xfId="2312"/>
    <cellStyle name="Normal 156 5 2" xfId="2313"/>
    <cellStyle name="Normal 156 6" xfId="2314"/>
    <cellStyle name="Normal 157" xfId="2315"/>
    <cellStyle name="Normal 157 2" xfId="2316"/>
    <cellStyle name="Normal 158" xfId="2317"/>
    <cellStyle name="Normal 158 2" xfId="2318"/>
    <cellStyle name="Normal 159" xfId="2319"/>
    <cellStyle name="Normal 159 2" xfId="2320"/>
    <cellStyle name="Normal 16" xfId="2321"/>
    <cellStyle name="Normal 16 2" xfId="2322"/>
    <cellStyle name="Normal 16 3" xfId="2323"/>
    <cellStyle name="Normal 16 4" xfId="2324"/>
    <cellStyle name="Normal 160" xfId="2325"/>
    <cellStyle name="Normal 160 2" xfId="2326"/>
    <cellStyle name="Normal 161" xfId="2327"/>
    <cellStyle name="Normal 161 2" xfId="2328"/>
    <cellStyle name="Normal 161 3" xfId="2329"/>
    <cellStyle name="Normal 161 3 2" xfId="2330"/>
    <cellStyle name="Normal 161 4" xfId="2331"/>
    <cellStyle name="Normal 161 4 2" xfId="2332"/>
    <cellStyle name="Normal 161 5" xfId="2333"/>
    <cellStyle name="Normal 161 5 2" xfId="2334"/>
    <cellStyle name="Normal 161 6" xfId="2335"/>
    <cellStyle name="Normal 162" xfId="2336"/>
    <cellStyle name="Normal 162 2" xfId="2337"/>
    <cellStyle name="Normal 162 3" xfId="2338"/>
    <cellStyle name="Normal 162 3 2" xfId="2339"/>
    <cellStyle name="Normal 162 4" xfId="2340"/>
    <cellStyle name="Normal 162 4 2" xfId="2341"/>
    <cellStyle name="Normal 162 5" xfId="2342"/>
    <cellStyle name="Normal 162 5 2" xfId="2343"/>
    <cellStyle name="Normal 162 6" xfId="2344"/>
    <cellStyle name="Normal 163" xfId="2345"/>
    <cellStyle name="Normal 163 2" xfId="2346"/>
    <cellStyle name="Normal 163 3" xfId="2347"/>
    <cellStyle name="Normal 163 3 2" xfId="2348"/>
    <cellStyle name="Normal 163 4" xfId="2349"/>
    <cellStyle name="Normal 163 4 2" xfId="2350"/>
    <cellStyle name="Normal 163 5" xfId="2351"/>
    <cellStyle name="Normal 163 5 2" xfId="2352"/>
    <cellStyle name="Normal 163 6" xfId="2353"/>
    <cellStyle name="Normal 164" xfId="2354"/>
    <cellStyle name="Normal 164 2" xfId="2355"/>
    <cellStyle name="Normal 164 3" xfId="2356"/>
    <cellStyle name="Normal 164 3 2" xfId="2357"/>
    <cellStyle name="Normal 164 4" xfId="2358"/>
    <cellStyle name="Normal 164 4 2" xfId="2359"/>
    <cellStyle name="Normal 164 5" xfId="2360"/>
    <cellStyle name="Normal 164 5 2" xfId="2361"/>
    <cellStyle name="Normal 164 6" xfId="2362"/>
    <cellStyle name="Normal 165" xfId="2363"/>
    <cellStyle name="Normal 165 2" xfId="2364"/>
    <cellStyle name="Normal 165 3" xfId="2365"/>
    <cellStyle name="Normal 165 3 2" xfId="2366"/>
    <cellStyle name="Normal 165 4" xfId="2367"/>
    <cellStyle name="Normal 165 4 2" xfId="2368"/>
    <cellStyle name="Normal 165 5" xfId="2369"/>
    <cellStyle name="Normal 165 5 2" xfId="2370"/>
    <cellStyle name="Normal 165 6" xfId="2371"/>
    <cellStyle name="Normal 166" xfId="2372"/>
    <cellStyle name="Normal 166 2" xfId="2373"/>
    <cellStyle name="Normal 166 3" xfId="2374"/>
    <cellStyle name="Normal 166 3 2" xfId="2375"/>
    <cellStyle name="Normal 166 4" xfId="2376"/>
    <cellStyle name="Normal 166 4 2" xfId="2377"/>
    <cellStyle name="Normal 166 5" xfId="2378"/>
    <cellStyle name="Normal 166 5 2" xfId="2379"/>
    <cellStyle name="Normal 166 6" xfId="2380"/>
    <cellStyle name="Normal 167" xfId="2381"/>
    <cellStyle name="Normal 167 2" xfId="2382"/>
    <cellStyle name="Normal 167 3" xfId="2383"/>
    <cellStyle name="Normal 167 3 2" xfId="2384"/>
    <cellStyle name="Normal 167 4" xfId="2385"/>
    <cellStyle name="Normal 167 4 2" xfId="2386"/>
    <cellStyle name="Normal 167 5" xfId="2387"/>
    <cellStyle name="Normal 167 5 2" xfId="2388"/>
    <cellStyle name="Normal 167 6" xfId="2389"/>
    <cellStyle name="Normal 168" xfId="2390"/>
    <cellStyle name="Normal 168 2" xfId="2391"/>
    <cellStyle name="Normal 168 3" xfId="2392"/>
    <cellStyle name="Normal 168 3 2" xfId="2393"/>
    <cellStyle name="Normal 168 4" xfId="2394"/>
    <cellStyle name="Normal 168 4 2" xfId="2395"/>
    <cellStyle name="Normal 168 5" xfId="2396"/>
    <cellStyle name="Normal 168 5 2" xfId="2397"/>
    <cellStyle name="Normal 168 6" xfId="2398"/>
    <cellStyle name="Normal 169" xfId="2399"/>
    <cellStyle name="Normal 169 2" xfId="2400"/>
    <cellStyle name="Normal 169 3" xfId="2401"/>
    <cellStyle name="Normal 169 3 2" xfId="2402"/>
    <cellStyle name="Normal 169 4" xfId="2403"/>
    <cellStyle name="Normal 169 4 2" xfId="2404"/>
    <cellStyle name="Normal 169 5" xfId="2405"/>
    <cellStyle name="Normal 169 5 2" xfId="2406"/>
    <cellStyle name="Normal 169 6" xfId="2407"/>
    <cellStyle name="Normal 17" xfId="2408"/>
    <cellStyle name="Normal 17 2" xfId="2409"/>
    <cellStyle name="Normal 17 2 2" xfId="2410"/>
    <cellStyle name="Normal 17 3" xfId="2411"/>
    <cellStyle name="Normal 170" xfId="2412"/>
    <cellStyle name="Normal 170 2" xfId="2413"/>
    <cellStyle name="Normal 170 3" xfId="2414"/>
    <cellStyle name="Normal 170 3 2" xfId="2415"/>
    <cellStyle name="Normal 170 4" xfId="2416"/>
    <cellStyle name="Normal 170 4 2" xfId="2417"/>
    <cellStyle name="Normal 170 5" xfId="2418"/>
    <cellStyle name="Normal 170 5 2" xfId="2419"/>
    <cellStyle name="Normal 170 6" xfId="2420"/>
    <cellStyle name="Normal 171" xfId="2421"/>
    <cellStyle name="Normal 171 2" xfId="2422"/>
    <cellStyle name="Normal 171 3" xfId="2423"/>
    <cellStyle name="Normal 171 3 2" xfId="2424"/>
    <cellStyle name="Normal 171 4" xfId="2425"/>
    <cellStyle name="Normal 171 4 2" xfId="2426"/>
    <cellStyle name="Normal 171 5" xfId="2427"/>
    <cellStyle name="Normal 171 5 2" xfId="2428"/>
    <cellStyle name="Normal 171 6" xfId="2429"/>
    <cellStyle name="Normal 172" xfId="2430"/>
    <cellStyle name="Normal 172 2" xfId="2431"/>
    <cellStyle name="Normal 172 3" xfId="2432"/>
    <cellStyle name="Normal 172 3 2" xfId="2433"/>
    <cellStyle name="Normal 172 4" xfId="2434"/>
    <cellStyle name="Normal 172 4 2" xfId="2435"/>
    <cellStyle name="Normal 172 5" xfId="2436"/>
    <cellStyle name="Normal 172 5 2" xfId="2437"/>
    <cellStyle name="Normal 172 6" xfId="2438"/>
    <cellStyle name="Normal 173" xfId="2439"/>
    <cellStyle name="Normal 173 2" xfId="2440"/>
    <cellStyle name="Normal 173 3" xfId="2441"/>
    <cellStyle name="Normal 173 3 2" xfId="2442"/>
    <cellStyle name="Normal 173 4" xfId="2443"/>
    <cellStyle name="Normal 173 4 2" xfId="2444"/>
    <cellStyle name="Normal 173 5" xfId="2445"/>
    <cellStyle name="Normal 173 5 2" xfId="2446"/>
    <cellStyle name="Normal 173 6" xfId="2447"/>
    <cellStyle name="Normal 174" xfId="2448"/>
    <cellStyle name="Normal 174 2" xfId="2449"/>
    <cellStyle name="Normal 174 3" xfId="2450"/>
    <cellStyle name="Normal 174 3 2" xfId="2451"/>
    <cellStyle name="Normal 174 4" xfId="2452"/>
    <cellStyle name="Normal 174 4 2" xfId="2453"/>
    <cellStyle name="Normal 174 5" xfId="2454"/>
    <cellStyle name="Normal 174 5 2" xfId="2455"/>
    <cellStyle name="Normal 174 6" xfId="2456"/>
    <cellStyle name="Normal 175" xfId="2457"/>
    <cellStyle name="Normal 175 2" xfId="2458"/>
    <cellStyle name="Normal 175 3" xfId="2459"/>
    <cellStyle name="Normal 175 3 2" xfId="2460"/>
    <cellStyle name="Normal 175 4" xfId="2461"/>
    <cellStyle name="Normal 175 4 2" xfId="2462"/>
    <cellStyle name="Normal 175 5" xfId="2463"/>
    <cellStyle name="Normal 175 5 2" xfId="2464"/>
    <cellStyle name="Normal 175 6" xfId="2465"/>
    <cellStyle name="Normal 176" xfId="2466"/>
    <cellStyle name="Normal 176 2" xfId="2467"/>
    <cellStyle name="Normal 176 3" xfId="2468"/>
    <cellStyle name="Normal 176 3 2" xfId="2469"/>
    <cellStyle name="Normal 176 4" xfId="2470"/>
    <cellStyle name="Normal 176 4 2" xfId="2471"/>
    <cellStyle name="Normal 176 5" xfId="2472"/>
    <cellStyle name="Normal 176 5 2" xfId="2473"/>
    <cellStyle name="Normal 176 6" xfId="2474"/>
    <cellStyle name="Normal 177" xfId="2475"/>
    <cellStyle name="Normal 177 2" xfId="2476"/>
    <cellStyle name="Normal 177 3" xfId="2477"/>
    <cellStyle name="Normal 177 3 2" xfId="2478"/>
    <cellStyle name="Normal 177 4" xfId="2479"/>
    <cellStyle name="Normal 177 4 2" xfId="2480"/>
    <cellStyle name="Normal 177 5" xfId="2481"/>
    <cellStyle name="Normal 177 5 2" xfId="2482"/>
    <cellStyle name="Normal 177 6" xfId="2483"/>
    <cellStyle name="Normal 178" xfId="2484"/>
    <cellStyle name="Normal 178 2" xfId="2485"/>
    <cellStyle name="Normal 178 3" xfId="2486"/>
    <cellStyle name="Normal 178 3 2" xfId="2487"/>
    <cellStyle name="Normal 178 4" xfId="2488"/>
    <cellStyle name="Normal 178 4 2" xfId="2489"/>
    <cellStyle name="Normal 178 5" xfId="2490"/>
    <cellStyle name="Normal 178 5 2" xfId="2491"/>
    <cellStyle name="Normal 178 6" xfId="2492"/>
    <cellStyle name="Normal 179" xfId="2493"/>
    <cellStyle name="Normal 179 2" xfId="2494"/>
    <cellStyle name="Normal 179 3" xfId="2495"/>
    <cellStyle name="Normal 179 3 2" xfId="2496"/>
    <cellStyle name="Normal 179 4" xfId="2497"/>
    <cellStyle name="Normal 179 4 2" xfId="2498"/>
    <cellStyle name="Normal 179 5" xfId="2499"/>
    <cellStyle name="Normal 179 5 2" xfId="2500"/>
    <cellStyle name="Normal 179 6" xfId="2501"/>
    <cellStyle name="Normal 18" xfId="2502"/>
    <cellStyle name="Normal 18 2" xfId="2503"/>
    <cellStyle name="Normal 18 3" xfId="2504"/>
    <cellStyle name="Normal 18 4" xfId="2505"/>
    <cellStyle name="Normal 180" xfId="2506"/>
    <cellStyle name="Normal 180 2" xfId="2507"/>
    <cellStyle name="Normal 180 3" xfId="2508"/>
    <cellStyle name="Normal 180 3 2" xfId="2509"/>
    <cellStyle name="Normal 180 4" xfId="2510"/>
    <cellStyle name="Normal 180 4 2" xfId="2511"/>
    <cellStyle name="Normal 180 5" xfId="2512"/>
    <cellStyle name="Normal 180 5 2" xfId="2513"/>
    <cellStyle name="Normal 180 6" xfId="2514"/>
    <cellStyle name="Normal 181" xfId="2515"/>
    <cellStyle name="Normal 181 2" xfId="2516"/>
    <cellStyle name="Normal 181 3" xfId="2517"/>
    <cellStyle name="Normal 181 3 2" xfId="2518"/>
    <cellStyle name="Normal 181 4" xfId="2519"/>
    <cellStyle name="Normal 181 4 2" xfId="2520"/>
    <cellStyle name="Normal 181 5" xfId="2521"/>
    <cellStyle name="Normal 181 5 2" xfId="2522"/>
    <cellStyle name="Normal 181 6" xfId="2523"/>
    <cellStyle name="Normal 182" xfId="2524"/>
    <cellStyle name="Normal 182 2" xfId="2525"/>
    <cellStyle name="Normal 182 3" xfId="2526"/>
    <cellStyle name="Normal 182 3 2" xfId="2527"/>
    <cellStyle name="Normal 182 4" xfId="2528"/>
    <cellStyle name="Normal 182 4 2" xfId="2529"/>
    <cellStyle name="Normal 182 5" xfId="2530"/>
    <cellStyle name="Normal 182 5 2" xfId="2531"/>
    <cellStyle name="Normal 182 6" xfId="2532"/>
    <cellStyle name="Normal 183" xfId="2533"/>
    <cellStyle name="Normal 183 2" xfId="2534"/>
    <cellStyle name="Normal 183 3" xfId="2535"/>
    <cellStyle name="Normal 183 3 2" xfId="2536"/>
    <cellStyle name="Normal 183 4" xfId="2537"/>
    <cellStyle name="Normal 183 4 2" xfId="2538"/>
    <cellStyle name="Normal 183 5" xfId="2539"/>
    <cellStyle name="Normal 183 5 2" xfId="2540"/>
    <cellStyle name="Normal 183 6" xfId="2541"/>
    <cellStyle name="Normal 184" xfId="2542"/>
    <cellStyle name="Normal 184 2" xfId="2543"/>
    <cellStyle name="Normal 184 3" xfId="2544"/>
    <cellStyle name="Normal 184 3 2" xfId="2545"/>
    <cellStyle name="Normal 184 4" xfId="2546"/>
    <cellStyle name="Normal 184 4 2" xfId="2547"/>
    <cellStyle name="Normal 184 5" xfId="2548"/>
    <cellStyle name="Normal 184 5 2" xfId="2549"/>
    <cellStyle name="Normal 184 6" xfId="2550"/>
    <cellStyle name="Normal 185" xfId="2551"/>
    <cellStyle name="Normal 185 2" xfId="2552"/>
    <cellStyle name="Normal 185 3" xfId="2553"/>
    <cellStyle name="Normal 185 3 2" xfId="2554"/>
    <cellStyle name="Normal 185 4" xfId="2555"/>
    <cellStyle name="Normal 185 4 2" xfId="2556"/>
    <cellStyle name="Normal 185 5" xfId="2557"/>
    <cellStyle name="Normal 185 5 2" xfId="2558"/>
    <cellStyle name="Normal 185 6" xfId="2559"/>
    <cellStyle name="Normal 186" xfId="2560"/>
    <cellStyle name="Normal 186 2" xfId="2561"/>
    <cellStyle name="Normal 186 3" xfId="2562"/>
    <cellStyle name="Normal 186 3 2" xfId="2563"/>
    <cellStyle name="Normal 186 4" xfId="2564"/>
    <cellStyle name="Normal 186 4 2" xfId="2565"/>
    <cellStyle name="Normal 186 5" xfId="2566"/>
    <cellStyle name="Normal 186 5 2" xfId="2567"/>
    <cellStyle name="Normal 186 6" xfId="2568"/>
    <cellStyle name="Normal 187" xfId="2569"/>
    <cellStyle name="Normal 187 2" xfId="2570"/>
    <cellStyle name="Normal 187 3" xfId="2571"/>
    <cellStyle name="Normal 187 3 2" xfId="2572"/>
    <cellStyle name="Normal 187 4" xfId="2573"/>
    <cellStyle name="Normal 187 4 2" xfId="2574"/>
    <cellStyle name="Normal 187 5" xfId="2575"/>
    <cellStyle name="Normal 187 5 2" xfId="2576"/>
    <cellStyle name="Normal 187 6" xfId="2577"/>
    <cellStyle name="Normal 188" xfId="2578"/>
    <cellStyle name="Normal 188 2" xfId="2579"/>
    <cellStyle name="Normal 188 3" xfId="2580"/>
    <cellStyle name="Normal 188 3 2" xfId="2581"/>
    <cellStyle name="Normal 188 4" xfId="2582"/>
    <cellStyle name="Normal 188 4 2" xfId="2583"/>
    <cellStyle name="Normal 188 5" xfId="2584"/>
    <cellStyle name="Normal 188 5 2" xfId="2585"/>
    <cellStyle name="Normal 188 6" xfId="2586"/>
    <cellStyle name="Normal 189" xfId="2587"/>
    <cellStyle name="Normal 189 2" xfId="2588"/>
    <cellStyle name="Normal 189 3" xfId="2589"/>
    <cellStyle name="Normal 189 3 2" xfId="2590"/>
    <cellStyle name="Normal 189 4" xfId="2591"/>
    <cellStyle name="Normal 189 4 2" xfId="2592"/>
    <cellStyle name="Normal 189 5" xfId="2593"/>
    <cellStyle name="Normal 189 5 2" xfId="2594"/>
    <cellStyle name="Normal 189 6" xfId="2595"/>
    <cellStyle name="Normal 19" xfId="2596"/>
    <cellStyle name="Normal 19 2" xfId="2597"/>
    <cellStyle name="Normal 19 3" xfId="2598"/>
    <cellStyle name="Normal 19 3 2" xfId="2599"/>
    <cellStyle name="Normal 19 3 2 2" xfId="2600"/>
    <cellStyle name="Normal 19 3 3" xfId="2601"/>
    <cellStyle name="Normal 19 3 3 2" xfId="2602"/>
    <cellStyle name="Normal 19 3 4" xfId="2603"/>
    <cellStyle name="Normal 19 3 4 2" xfId="2604"/>
    <cellStyle name="Normal 19 3 5" xfId="2605"/>
    <cellStyle name="Normal 19 4" xfId="2606"/>
    <cellStyle name="Normal 190" xfId="2607"/>
    <cellStyle name="Normal 190 2" xfId="2608"/>
    <cellStyle name="Normal 190 3" xfId="2609"/>
    <cellStyle name="Normal 190 3 2" xfId="2610"/>
    <cellStyle name="Normal 190 4" xfId="2611"/>
    <cellStyle name="Normal 190 4 2" xfId="2612"/>
    <cellStyle name="Normal 190 5" xfId="2613"/>
    <cellStyle name="Normal 190 5 2" xfId="2614"/>
    <cellStyle name="Normal 190 6" xfId="2615"/>
    <cellStyle name="Normal 191" xfId="2616"/>
    <cellStyle name="Normal 191 2" xfId="2617"/>
    <cellStyle name="Normal 191 3" xfId="2618"/>
    <cellStyle name="Normal 191 3 2" xfId="2619"/>
    <cellStyle name="Normal 191 4" xfId="2620"/>
    <cellStyle name="Normal 191 4 2" xfId="2621"/>
    <cellStyle name="Normal 191 5" xfId="2622"/>
    <cellStyle name="Normal 191 5 2" xfId="2623"/>
    <cellStyle name="Normal 191 6" xfId="2624"/>
    <cellStyle name="Normal 192" xfId="2625"/>
    <cellStyle name="Normal 192 2" xfId="2626"/>
    <cellStyle name="Normal 192 3" xfId="2627"/>
    <cellStyle name="Normal 192 3 2" xfId="2628"/>
    <cellStyle name="Normal 192 4" xfId="2629"/>
    <cellStyle name="Normal 192 4 2" xfId="2630"/>
    <cellStyle name="Normal 192 5" xfId="2631"/>
    <cellStyle name="Normal 192 5 2" xfId="2632"/>
    <cellStyle name="Normal 192 6" xfId="2633"/>
    <cellStyle name="Normal 193" xfId="2634"/>
    <cellStyle name="Normal 193 2" xfId="2635"/>
    <cellStyle name="Normal 193 3" xfId="2636"/>
    <cellStyle name="Normal 193 3 2" xfId="2637"/>
    <cellStyle name="Normal 193 4" xfId="2638"/>
    <cellStyle name="Normal 193 4 2" xfId="2639"/>
    <cellStyle name="Normal 193 5" xfId="2640"/>
    <cellStyle name="Normal 193 5 2" xfId="2641"/>
    <cellStyle name="Normal 193 6" xfId="2642"/>
    <cellStyle name="Normal 194" xfId="2643"/>
    <cellStyle name="Normal 194 2" xfId="2644"/>
    <cellStyle name="Normal 194 3" xfId="2645"/>
    <cellStyle name="Normal 194 3 2" xfId="2646"/>
    <cellStyle name="Normal 194 4" xfId="2647"/>
    <cellStyle name="Normal 194 4 2" xfId="2648"/>
    <cellStyle name="Normal 194 5" xfId="2649"/>
    <cellStyle name="Normal 194 5 2" xfId="2650"/>
    <cellStyle name="Normal 194 6" xfId="2651"/>
    <cellStyle name="Normal 195" xfId="2652"/>
    <cellStyle name="Normal 195 2" xfId="2653"/>
    <cellStyle name="Normal 195 3" xfId="2654"/>
    <cellStyle name="Normal 195 3 2" xfId="2655"/>
    <cellStyle name="Normal 195 4" xfId="2656"/>
    <cellStyle name="Normal 195 4 2" xfId="2657"/>
    <cellStyle name="Normal 195 5" xfId="2658"/>
    <cellStyle name="Normal 195 5 2" xfId="2659"/>
    <cellStyle name="Normal 195 6" xfId="2660"/>
    <cellStyle name="Normal 196" xfId="2661"/>
    <cellStyle name="Normal 196 2" xfId="2662"/>
    <cellStyle name="Normal 196 3" xfId="2663"/>
    <cellStyle name="Normal 196 3 2" xfId="2664"/>
    <cellStyle name="Normal 196 4" xfId="2665"/>
    <cellStyle name="Normal 196 4 2" xfId="2666"/>
    <cellStyle name="Normal 196 5" xfId="2667"/>
    <cellStyle name="Normal 196 5 2" xfId="2668"/>
    <cellStyle name="Normal 196 6" xfId="2669"/>
    <cellStyle name="Normal 197" xfId="2670"/>
    <cellStyle name="Normal 197 2" xfId="2671"/>
    <cellStyle name="Normal 198" xfId="2672"/>
    <cellStyle name="Normal 198 2" xfId="2673"/>
    <cellStyle name="Normal 199" xfId="2674"/>
    <cellStyle name="Normal 199 2" xfId="2675"/>
    <cellStyle name="Normal 2" xfId="199"/>
    <cellStyle name="Normal 2 10" xfId="2676"/>
    <cellStyle name="Normal 2 10 2" xfId="2677"/>
    <cellStyle name="Normal 2 10 2 2" xfId="2678"/>
    <cellStyle name="Normal 2 10 2 2 2" xfId="2679"/>
    <cellStyle name="Normal 2 10 2 3" xfId="2680"/>
    <cellStyle name="Normal 2 10 2 3 2" xfId="2681"/>
    <cellStyle name="Normal 2 10 2 4" xfId="2682"/>
    <cellStyle name="Normal 2 10 2 4 2" xfId="2683"/>
    <cellStyle name="Normal 2 10 2 5" xfId="2684"/>
    <cellStyle name="Normal 2 10 3" xfId="2685"/>
    <cellStyle name="Normal 2 10 3 2" xfId="2686"/>
    <cellStyle name="Normal 2 10 3 2 2" xfId="2687"/>
    <cellStyle name="Normal 2 10 3 3" xfId="2688"/>
    <cellStyle name="Normal 2 10 3 3 2" xfId="2689"/>
    <cellStyle name="Normal 2 10 3 4" xfId="2690"/>
    <cellStyle name="Normal 2 10 3 4 2" xfId="2691"/>
    <cellStyle name="Normal 2 10 3 5" xfId="2692"/>
    <cellStyle name="Normal 2 10 4" xfId="2693"/>
    <cellStyle name="Normal 2 10 4 2" xfId="2694"/>
    <cellStyle name="Normal 2 10 5" xfId="2695"/>
    <cellStyle name="Normal 2 10 5 2" xfId="2696"/>
    <cellStyle name="Normal 2 10 6" xfId="2697"/>
    <cellStyle name="Normal 2 10 6 2" xfId="2698"/>
    <cellStyle name="Normal 2 10 7" xfId="2699"/>
    <cellStyle name="Normal 2 11" xfId="2700"/>
    <cellStyle name="Normal 2 11 2" xfId="2701"/>
    <cellStyle name="Normal 2 11 2 2" xfId="2702"/>
    <cellStyle name="Normal 2 11 2 2 2" xfId="2703"/>
    <cellStyle name="Normal 2 11 2 3" xfId="2704"/>
    <cellStyle name="Normal 2 11 2 3 2" xfId="2705"/>
    <cellStyle name="Normal 2 11 2 4" xfId="2706"/>
    <cellStyle name="Normal 2 11 2 4 2" xfId="2707"/>
    <cellStyle name="Normal 2 11 2 5" xfId="2708"/>
    <cellStyle name="Normal 2 11 3" xfId="2709"/>
    <cellStyle name="Normal 2 11 3 2" xfId="2710"/>
    <cellStyle name="Normal 2 11 3 2 2" xfId="2711"/>
    <cellStyle name="Normal 2 11 3 3" xfId="2712"/>
    <cellStyle name="Normal 2 11 3 3 2" xfId="2713"/>
    <cellStyle name="Normal 2 11 3 4" xfId="2714"/>
    <cellStyle name="Normal 2 11 3 4 2" xfId="2715"/>
    <cellStyle name="Normal 2 11 3 5" xfId="2716"/>
    <cellStyle name="Normal 2 11 4" xfId="2717"/>
    <cellStyle name="Normal 2 11 4 2" xfId="2718"/>
    <cellStyle name="Normal 2 11 5" xfId="2719"/>
    <cellStyle name="Normal 2 11 5 2" xfId="2720"/>
    <cellStyle name="Normal 2 11 6" xfId="2721"/>
    <cellStyle name="Normal 2 11 6 2" xfId="2722"/>
    <cellStyle name="Normal 2 11 7" xfId="2723"/>
    <cellStyle name="Normal 2 12" xfId="2724"/>
    <cellStyle name="Normal 2 12 2" xfId="2725"/>
    <cellStyle name="Normal 2 12 2 2" xfId="2726"/>
    <cellStyle name="Normal 2 12 2 2 2" xfId="2727"/>
    <cellStyle name="Normal 2 12 2 3" xfId="2728"/>
    <cellStyle name="Normal 2 12 2 3 2" xfId="2729"/>
    <cellStyle name="Normal 2 12 2 4" xfId="2730"/>
    <cellStyle name="Normal 2 12 2 4 2" xfId="2731"/>
    <cellStyle name="Normal 2 12 2 5" xfId="2732"/>
    <cellStyle name="Normal 2 12 3" xfId="2733"/>
    <cellStyle name="Normal 2 12 3 2" xfId="2734"/>
    <cellStyle name="Normal 2 12 3 2 2" xfId="2735"/>
    <cellStyle name="Normal 2 12 3 3" xfId="2736"/>
    <cellStyle name="Normal 2 12 3 3 2" xfId="2737"/>
    <cellStyle name="Normal 2 12 3 4" xfId="2738"/>
    <cellStyle name="Normal 2 12 3 4 2" xfId="2739"/>
    <cellStyle name="Normal 2 12 3 5" xfId="2740"/>
    <cellStyle name="Normal 2 12 4" xfId="2741"/>
    <cellStyle name="Normal 2 12 4 2" xfId="2742"/>
    <cellStyle name="Normal 2 12 5" xfId="2743"/>
    <cellStyle name="Normal 2 12 5 2" xfId="2744"/>
    <cellStyle name="Normal 2 12 6" xfId="2745"/>
    <cellStyle name="Normal 2 12 6 2" xfId="2746"/>
    <cellStyle name="Normal 2 12 7" xfId="2747"/>
    <cellStyle name="Normal 2 13" xfId="2748"/>
    <cellStyle name="Normal 2 13 2" xfId="2749"/>
    <cellStyle name="Normal 2 13 2 2" xfId="2750"/>
    <cellStyle name="Normal 2 13 2 2 2" xfId="2751"/>
    <cellStyle name="Normal 2 13 2 3" xfId="2752"/>
    <cellStyle name="Normal 2 13 2 3 2" xfId="2753"/>
    <cellStyle name="Normal 2 13 2 4" xfId="2754"/>
    <cellStyle name="Normal 2 13 2 4 2" xfId="2755"/>
    <cellStyle name="Normal 2 13 2 5" xfId="2756"/>
    <cellStyle name="Normal 2 13 3" xfId="2757"/>
    <cellStyle name="Normal 2 13 3 2" xfId="2758"/>
    <cellStyle name="Normal 2 13 3 2 2" xfId="2759"/>
    <cellStyle name="Normal 2 13 3 3" xfId="2760"/>
    <cellStyle name="Normal 2 13 3 3 2" xfId="2761"/>
    <cellStyle name="Normal 2 13 3 4" xfId="2762"/>
    <cellStyle name="Normal 2 13 3 4 2" xfId="2763"/>
    <cellStyle name="Normal 2 13 3 5" xfId="2764"/>
    <cellStyle name="Normal 2 13 4" xfId="2765"/>
    <cellStyle name="Normal 2 13 4 2" xfId="2766"/>
    <cellStyle name="Normal 2 13 5" xfId="2767"/>
    <cellStyle name="Normal 2 13 5 2" xfId="2768"/>
    <cellStyle name="Normal 2 13 6" xfId="2769"/>
    <cellStyle name="Normal 2 13 6 2" xfId="2770"/>
    <cellStyle name="Normal 2 13 7" xfId="2771"/>
    <cellStyle name="Normal 2 14" xfId="2772"/>
    <cellStyle name="Normal 2 14 2" xfId="2773"/>
    <cellStyle name="Normal 2 14 2 2" xfId="2774"/>
    <cellStyle name="Normal 2 14 2 2 2" xfId="2775"/>
    <cellStyle name="Normal 2 14 2 3" xfId="2776"/>
    <cellStyle name="Normal 2 14 2 3 2" xfId="2777"/>
    <cellStyle name="Normal 2 14 2 4" xfId="2778"/>
    <cellStyle name="Normal 2 14 2 4 2" xfId="2779"/>
    <cellStyle name="Normal 2 14 2 5" xfId="2780"/>
    <cellStyle name="Normal 2 14 3" xfId="2781"/>
    <cellStyle name="Normal 2 14 3 2" xfId="2782"/>
    <cellStyle name="Normal 2 14 3 2 2" xfId="2783"/>
    <cellStyle name="Normal 2 14 3 3" xfId="2784"/>
    <cellStyle name="Normal 2 14 3 3 2" xfId="2785"/>
    <cellStyle name="Normal 2 14 3 4" xfId="2786"/>
    <cellStyle name="Normal 2 14 3 4 2" xfId="2787"/>
    <cellStyle name="Normal 2 14 3 5" xfId="2788"/>
    <cellStyle name="Normal 2 14 4" xfId="2789"/>
    <cellStyle name="Normal 2 14 4 2" xfId="2790"/>
    <cellStyle name="Normal 2 14 5" xfId="2791"/>
    <cellStyle name="Normal 2 14 5 2" xfId="2792"/>
    <cellStyle name="Normal 2 14 6" xfId="2793"/>
    <cellStyle name="Normal 2 14 6 2" xfId="2794"/>
    <cellStyle name="Normal 2 14 7" xfId="2795"/>
    <cellStyle name="Normal 2 15" xfId="2796"/>
    <cellStyle name="Normal 2 15 2" xfId="2797"/>
    <cellStyle name="Normal 2 15 2 2" xfId="2798"/>
    <cellStyle name="Normal 2 15 2 2 2" xfId="2799"/>
    <cellStyle name="Normal 2 15 2 3" xfId="2800"/>
    <cellStyle name="Normal 2 15 2 3 2" xfId="2801"/>
    <cellStyle name="Normal 2 15 2 4" xfId="2802"/>
    <cellStyle name="Normal 2 15 2 4 2" xfId="2803"/>
    <cellStyle name="Normal 2 15 2 5" xfId="2804"/>
    <cellStyle name="Normal 2 15 3" xfId="2805"/>
    <cellStyle name="Normal 2 15 3 2" xfId="2806"/>
    <cellStyle name="Normal 2 15 3 2 2" xfId="2807"/>
    <cellStyle name="Normal 2 15 3 3" xfId="2808"/>
    <cellStyle name="Normal 2 15 3 3 2" xfId="2809"/>
    <cellStyle name="Normal 2 15 3 4" xfId="2810"/>
    <cellStyle name="Normal 2 15 3 4 2" xfId="2811"/>
    <cellStyle name="Normal 2 15 3 5" xfId="2812"/>
    <cellStyle name="Normal 2 15 4" xfId="2813"/>
    <cellStyle name="Normal 2 15 4 2" xfId="2814"/>
    <cellStyle name="Normal 2 15 5" xfId="2815"/>
    <cellStyle name="Normal 2 15 5 2" xfId="2816"/>
    <cellStyle name="Normal 2 15 6" xfId="2817"/>
    <cellStyle name="Normal 2 15 6 2" xfId="2818"/>
    <cellStyle name="Normal 2 15 7" xfId="2819"/>
    <cellStyle name="Normal 2 16" xfId="2820"/>
    <cellStyle name="Normal 2 16 2" xfId="2821"/>
    <cellStyle name="Normal 2 16 2 2" xfId="2822"/>
    <cellStyle name="Normal 2 16 2 2 2" xfId="2823"/>
    <cellStyle name="Normal 2 16 2 3" xfId="2824"/>
    <cellStyle name="Normal 2 16 2 3 2" xfId="2825"/>
    <cellStyle name="Normal 2 16 2 4" xfId="2826"/>
    <cellStyle name="Normal 2 16 2 4 2" xfId="2827"/>
    <cellStyle name="Normal 2 16 2 5" xfId="2828"/>
    <cellStyle name="Normal 2 16 3" xfId="2829"/>
    <cellStyle name="Normal 2 16 3 2" xfId="2830"/>
    <cellStyle name="Normal 2 16 3 2 2" xfId="2831"/>
    <cellStyle name="Normal 2 16 3 3" xfId="2832"/>
    <cellStyle name="Normal 2 16 3 3 2" xfId="2833"/>
    <cellStyle name="Normal 2 16 3 4" xfId="2834"/>
    <cellStyle name="Normal 2 16 3 4 2" xfId="2835"/>
    <cellStyle name="Normal 2 16 3 5" xfId="2836"/>
    <cellStyle name="Normal 2 16 4" xfId="2837"/>
    <cellStyle name="Normal 2 16 4 2" xfId="2838"/>
    <cellStyle name="Normal 2 16 5" xfId="2839"/>
    <cellStyle name="Normal 2 16 5 2" xfId="2840"/>
    <cellStyle name="Normal 2 16 6" xfId="2841"/>
    <cellStyle name="Normal 2 16 6 2" xfId="2842"/>
    <cellStyle name="Normal 2 16 7" xfId="2843"/>
    <cellStyle name="Normal 2 17" xfId="2844"/>
    <cellStyle name="Normal 2 17 2" xfId="2845"/>
    <cellStyle name="Normal 2 17 2 2" xfId="2846"/>
    <cellStyle name="Normal 2 17 2 2 2" xfId="2847"/>
    <cellStyle name="Normal 2 17 2 3" xfId="2848"/>
    <cellStyle name="Normal 2 17 2 3 2" xfId="2849"/>
    <cellStyle name="Normal 2 17 2 4" xfId="2850"/>
    <cellStyle name="Normal 2 17 2 4 2" xfId="2851"/>
    <cellStyle name="Normal 2 17 2 5" xfId="2852"/>
    <cellStyle name="Normal 2 17 3" xfId="2853"/>
    <cellStyle name="Normal 2 17 3 2" xfId="2854"/>
    <cellStyle name="Normal 2 17 3 2 2" xfId="2855"/>
    <cellStyle name="Normal 2 17 3 3" xfId="2856"/>
    <cellStyle name="Normal 2 17 3 3 2" xfId="2857"/>
    <cellStyle name="Normal 2 17 3 4" xfId="2858"/>
    <cellStyle name="Normal 2 17 3 4 2" xfId="2859"/>
    <cellStyle name="Normal 2 17 3 5" xfId="2860"/>
    <cellStyle name="Normal 2 17 4" xfId="2861"/>
    <cellStyle name="Normal 2 17 4 2" xfId="2862"/>
    <cellStyle name="Normal 2 17 5" xfId="2863"/>
    <cellStyle name="Normal 2 17 5 2" xfId="2864"/>
    <cellStyle name="Normal 2 17 6" xfId="2865"/>
    <cellStyle name="Normal 2 17 6 2" xfId="2866"/>
    <cellStyle name="Normal 2 17 7" xfId="2867"/>
    <cellStyle name="Normal 2 18" xfId="2868"/>
    <cellStyle name="Normal 2 18 2" xfId="2869"/>
    <cellStyle name="Normal 2 18 2 2" xfId="2870"/>
    <cellStyle name="Normal 2 18 2 2 2" xfId="2871"/>
    <cellStyle name="Normal 2 18 2 3" xfId="2872"/>
    <cellStyle name="Normal 2 18 2 3 2" xfId="2873"/>
    <cellStyle name="Normal 2 18 2 4" xfId="2874"/>
    <cellStyle name="Normal 2 18 2 4 2" xfId="2875"/>
    <cellStyle name="Normal 2 18 2 5" xfId="2876"/>
    <cellStyle name="Normal 2 18 3" xfId="2877"/>
    <cellStyle name="Normal 2 18 3 2" xfId="2878"/>
    <cellStyle name="Normal 2 18 3 2 2" xfId="2879"/>
    <cellStyle name="Normal 2 18 3 3" xfId="2880"/>
    <cellStyle name="Normal 2 18 3 3 2" xfId="2881"/>
    <cellStyle name="Normal 2 18 3 4" xfId="2882"/>
    <cellStyle name="Normal 2 18 3 4 2" xfId="2883"/>
    <cellStyle name="Normal 2 18 3 5" xfId="2884"/>
    <cellStyle name="Normal 2 18 4" xfId="2885"/>
    <cellStyle name="Normal 2 18 4 2" xfId="2886"/>
    <cellStyle name="Normal 2 18 5" xfId="2887"/>
    <cellStyle name="Normal 2 18 5 2" xfId="2888"/>
    <cellStyle name="Normal 2 18 6" xfId="2889"/>
    <cellStyle name="Normal 2 18 6 2" xfId="2890"/>
    <cellStyle name="Normal 2 18 7" xfId="2891"/>
    <cellStyle name="Normal 2 19" xfId="2892"/>
    <cellStyle name="Normal 2 19 2" xfId="2893"/>
    <cellStyle name="Normal 2 19 2 2" xfId="2894"/>
    <cellStyle name="Normal 2 19 2 2 2" xfId="2895"/>
    <cellStyle name="Normal 2 19 2 3" xfId="2896"/>
    <cellStyle name="Normal 2 19 2 3 2" xfId="2897"/>
    <cellStyle name="Normal 2 19 2 4" xfId="2898"/>
    <cellStyle name="Normal 2 19 2 4 2" xfId="2899"/>
    <cellStyle name="Normal 2 19 2 5" xfId="2900"/>
    <cellStyle name="Normal 2 19 3" xfId="2901"/>
    <cellStyle name="Normal 2 19 3 2" xfId="2902"/>
    <cellStyle name="Normal 2 19 3 2 2" xfId="2903"/>
    <cellStyle name="Normal 2 19 3 3" xfId="2904"/>
    <cellStyle name="Normal 2 19 3 3 2" xfId="2905"/>
    <cellStyle name="Normal 2 19 3 4" xfId="2906"/>
    <cellStyle name="Normal 2 19 3 4 2" xfId="2907"/>
    <cellStyle name="Normal 2 19 3 5" xfId="2908"/>
    <cellStyle name="Normal 2 19 4" xfId="2909"/>
    <cellStyle name="Normal 2 19 4 2" xfId="2910"/>
    <cellStyle name="Normal 2 19 5" xfId="2911"/>
    <cellStyle name="Normal 2 19 5 2" xfId="2912"/>
    <cellStyle name="Normal 2 19 6" xfId="2913"/>
    <cellStyle name="Normal 2 19 6 2" xfId="2914"/>
    <cellStyle name="Normal 2 19 7" xfId="2915"/>
    <cellStyle name="Normal 2 2" xfId="2916"/>
    <cellStyle name="Normal 2 2 10" xfId="2917"/>
    <cellStyle name="Normal 2 2 11" xfId="2918"/>
    <cellStyle name="Normal 2 2 12" xfId="2919"/>
    <cellStyle name="Normal 2 2 13" xfId="2920"/>
    <cellStyle name="Normal 2 2 14" xfId="2921"/>
    <cellStyle name="Normal 2 2 15" xfId="2922"/>
    <cellStyle name="Normal 2 2 16" xfId="2923"/>
    <cellStyle name="Normal 2 2 17" xfId="2924"/>
    <cellStyle name="Normal 2 2 18" xfId="2925"/>
    <cellStyle name="Normal 2 2 19" xfId="2926"/>
    <cellStyle name="Normal 2 2 2" xfId="2927"/>
    <cellStyle name="Normal 2 2 2 2" xfId="2928"/>
    <cellStyle name="Normal 2 2 20" xfId="2929"/>
    <cellStyle name="Normal 2 2 21" xfId="2930"/>
    <cellStyle name="Normal 2 2 22" xfId="2931"/>
    <cellStyle name="Normal 2 2 23" xfId="2932"/>
    <cellStyle name="Normal 2 2 24" xfId="2933"/>
    <cellStyle name="Normal 2 2 25" xfId="2934"/>
    <cellStyle name="Normal 2 2 26" xfId="2935"/>
    <cellStyle name="Normal 2 2 27" xfId="2936"/>
    <cellStyle name="Normal 2 2 28" xfId="2937"/>
    <cellStyle name="Normal 2 2 29" xfId="2938"/>
    <cellStyle name="Normal 2 2 3" xfId="2939"/>
    <cellStyle name="Normal 2 2 30" xfId="2940"/>
    <cellStyle name="Normal 2 2 31" xfId="2941"/>
    <cellStyle name="Normal 2 2 32" xfId="2942"/>
    <cellStyle name="Normal 2 2 33" xfId="2943"/>
    <cellStyle name="Normal 2 2 34" xfId="2944"/>
    <cellStyle name="Normal 2 2 35" xfId="2945"/>
    <cellStyle name="Normal 2 2 36" xfId="2946"/>
    <cellStyle name="Normal 2 2 37" xfId="2947"/>
    <cellStyle name="Normal 2 2 38" xfId="2948"/>
    <cellStyle name="Normal 2 2 39" xfId="2949"/>
    <cellStyle name="Normal 2 2 4" xfId="2950"/>
    <cellStyle name="Normal 2 2 40" xfId="2951"/>
    <cellStyle name="Normal 2 2 41" xfId="2952"/>
    <cellStyle name="Normal 2 2 42" xfId="2953"/>
    <cellStyle name="Normal 2 2 43" xfId="2954"/>
    <cellStyle name="Normal 2 2 44" xfId="2955"/>
    <cellStyle name="Normal 2 2 44 2" xfId="2956"/>
    <cellStyle name="Normal 2 2 44 2 2" xfId="2957"/>
    <cellStyle name="Normal 2 2 44 3" xfId="2958"/>
    <cellStyle name="Normal 2 2 44 3 2" xfId="2959"/>
    <cellStyle name="Normal 2 2 44 4" xfId="2960"/>
    <cellStyle name="Normal 2 2 44 4 2" xfId="2961"/>
    <cellStyle name="Normal 2 2 44 5" xfId="2962"/>
    <cellStyle name="Normal 2 2 45" xfId="2963"/>
    <cellStyle name="Normal 2 2 45 2" xfId="2964"/>
    <cellStyle name="Normal 2 2 45 2 2" xfId="2965"/>
    <cellStyle name="Normal 2 2 45 3" xfId="2966"/>
    <cellStyle name="Normal 2 2 45 3 2" xfId="2967"/>
    <cellStyle name="Normal 2 2 45 4" xfId="2968"/>
    <cellStyle name="Normal 2 2 45 4 2" xfId="2969"/>
    <cellStyle name="Normal 2 2 45 5" xfId="2970"/>
    <cellStyle name="Normal 2 2 46" xfId="2971"/>
    <cellStyle name="Normal 2 2 47" xfId="2972"/>
    <cellStyle name="Normal 2 2 47 2" xfId="2973"/>
    <cellStyle name="Normal 2 2 47 2 2" xfId="2974"/>
    <cellStyle name="Normal 2 2 47 3" xfId="2975"/>
    <cellStyle name="Normal 2 2 47 3 2" xfId="2976"/>
    <cellStyle name="Normal 2 2 47 4" xfId="2977"/>
    <cellStyle name="Normal 2 2 47 4 2" xfId="2978"/>
    <cellStyle name="Normal 2 2 47 5" xfId="2979"/>
    <cellStyle name="Normal 2 2 48" xfId="2980"/>
    <cellStyle name="Normal 2 2 5" xfId="2981"/>
    <cellStyle name="Normal 2 2 6" xfId="2982"/>
    <cellStyle name="Normal 2 2 7" xfId="2983"/>
    <cellStyle name="Normal 2 2 8" xfId="2984"/>
    <cellStyle name="Normal 2 2 9" xfId="2985"/>
    <cellStyle name="Normal 2 20" xfId="2986"/>
    <cellStyle name="Normal 2 20 2" xfId="2987"/>
    <cellStyle name="Normal 2 20 2 2" xfId="2988"/>
    <cellStyle name="Normal 2 20 2 2 2" xfId="2989"/>
    <cellStyle name="Normal 2 20 2 3" xfId="2990"/>
    <cellStyle name="Normal 2 20 2 3 2" xfId="2991"/>
    <cellStyle name="Normal 2 20 2 4" xfId="2992"/>
    <cellStyle name="Normal 2 20 2 4 2" xfId="2993"/>
    <cellStyle name="Normal 2 20 2 5" xfId="2994"/>
    <cellStyle name="Normal 2 20 3" xfId="2995"/>
    <cellStyle name="Normal 2 20 3 2" xfId="2996"/>
    <cellStyle name="Normal 2 20 3 2 2" xfId="2997"/>
    <cellStyle name="Normal 2 20 3 3" xfId="2998"/>
    <cellStyle name="Normal 2 20 3 3 2" xfId="2999"/>
    <cellStyle name="Normal 2 20 3 4" xfId="3000"/>
    <cellStyle name="Normal 2 20 3 4 2" xfId="3001"/>
    <cellStyle name="Normal 2 20 3 5" xfId="3002"/>
    <cellStyle name="Normal 2 20 4" xfId="3003"/>
    <cellStyle name="Normal 2 20 4 2" xfId="3004"/>
    <cellStyle name="Normal 2 20 5" xfId="3005"/>
    <cellStyle name="Normal 2 20 5 2" xfId="3006"/>
    <cellStyle name="Normal 2 20 6" xfId="3007"/>
    <cellStyle name="Normal 2 20 6 2" xfId="3008"/>
    <cellStyle name="Normal 2 20 7" xfId="3009"/>
    <cellStyle name="Normal 2 21" xfId="3010"/>
    <cellStyle name="Normal 2 21 2" xfId="3011"/>
    <cellStyle name="Normal 2 21 2 2" xfId="3012"/>
    <cellStyle name="Normal 2 21 2 2 2" xfId="3013"/>
    <cellStyle name="Normal 2 21 2 3" xfId="3014"/>
    <cellStyle name="Normal 2 21 2 3 2" xfId="3015"/>
    <cellStyle name="Normal 2 21 2 4" xfId="3016"/>
    <cellStyle name="Normal 2 21 2 4 2" xfId="3017"/>
    <cellStyle name="Normal 2 21 2 5" xfId="3018"/>
    <cellStyle name="Normal 2 21 3" xfId="3019"/>
    <cellStyle name="Normal 2 21 3 2" xfId="3020"/>
    <cellStyle name="Normal 2 21 3 2 2" xfId="3021"/>
    <cellStyle name="Normal 2 21 3 3" xfId="3022"/>
    <cellStyle name="Normal 2 21 3 3 2" xfId="3023"/>
    <cellStyle name="Normal 2 21 3 4" xfId="3024"/>
    <cellStyle name="Normal 2 21 3 4 2" xfId="3025"/>
    <cellStyle name="Normal 2 21 3 5" xfId="3026"/>
    <cellStyle name="Normal 2 21 4" xfId="3027"/>
    <cellStyle name="Normal 2 21 4 2" xfId="3028"/>
    <cellStyle name="Normal 2 21 5" xfId="3029"/>
    <cellStyle name="Normal 2 21 5 2" xfId="3030"/>
    <cellStyle name="Normal 2 21 6" xfId="3031"/>
    <cellStyle name="Normal 2 21 6 2" xfId="3032"/>
    <cellStyle name="Normal 2 21 7" xfId="3033"/>
    <cellStyle name="Normal 2 22" xfId="3034"/>
    <cellStyle name="Normal 2 22 2" xfId="3035"/>
    <cellStyle name="Normal 2 22 2 2" xfId="3036"/>
    <cellStyle name="Normal 2 22 2 2 2" xfId="3037"/>
    <cellStyle name="Normal 2 22 2 3" xfId="3038"/>
    <cellStyle name="Normal 2 22 2 3 2" xfId="3039"/>
    <cellStyle name="Normal 2 22 2 4" xfId="3040"/>
    <cellStyle name="Normal 2 22 2 4 2" xfId="3041"/>
    <cellStyle name="Normal 2 22 2 5" xfId="3042"/>
    <cellStyle name="Normal 2 22 3" xfId="3043"/>
    <cellStyle name="Normal 2 22 3 2" xfId="3044"/>
    <cellStyle name="Normal 2 22 3 2 2" xfId="3045"/>
    <cellStyle name="Normal 2 22 3 3" xfId="3046"/>
    <cellStyle name="Normal 2 22 3 3 2" xfId="3047"/>
    <cellStyle name="Normal 2 22 3 4" xfId="3048"/>
    <cellStyle name="Normal 2 22 3 4 2" xfId="3049"/>
    <cellStyle name="Normal 2 22 3 5" xfId="3050"/>
    <cellStyle name="Normal 2 22 4" xfId="3051"/>
    <cellStyle name="Normal 2 22 4 2" xfId="3052"/>
    <cellStyle name="Normal 2 22 5" xfId="3053"/>
    <cellStyle name="Normal 2 22 5 2" xfId="3054"/>
    <cellStyle name="Normal 2 22 6" xfId="3055"/>
    <cellStyle name="Normal 2 22 6 2" xfId="3056"/>
    <cellStyle name="Normal 2 22 7" xfId="3057"/>
    <cellStyle name="Normal 2 23" xfId="3058"/>
    <cellStyle name="Normal 2 23 2" xfId="3059"/>
    <cellStyle name="Normal 2 23 2 2" xfId="3060"/>
    <cellStyle name="Normal 2 23 2 2 2" xfId="3061"/>
    <cellStyle name="Normal 2 23 2 3" xfId="3062"/>
    <cellStyle name="Normal 2 23 2 3 2" xfId="3063"/>
    <cellStyle name="Normal 2 23 2 4" xfId="3064"/>
    <cellStyle name="Normal 2 23 2 4 2" xfId="3065"/>
    <cellStyle name="Normal 2 23 2 5" xfId="3066"/>
    <cellStyle name="Normal 2 23 3" xfId="3067"/>
    <cellStyle name="Normal 2 23 3 2" xfId="3068"/>
    <cellStyle name="Normal 2 23 3 2 2" xfId="3069"/>
    <cellStyle name="Normal 2 23 3 3" xfId="3070"/>
    <cellStyle name="Normal 2 23 3 3 2" xfId="3071"/>
    <cellStyle name="Normal 2 23 3 4" xfId="3072"/>
    <cellStyle name="Normal 2 23 3 4 2" xfId="3073"/>
    <cellStyle name="Normal 2 23 3 5" xfId="3074"/>
    <cellStyle name="Normal 2 23 4" xfId="3075"/>
    <cellStyle name="Normal 2 23 4 2" xfId="3076"/>
    <cellStyle name="Normal 2 23 5" xfId="3077"/>
    <cellStyle name="Normal 2 23 5 2" xfId="3078"/>
    <cellStyle name="Normal 2 23 6" xfId="3079"/>
    <cellStyle name="Normal 2 23 6 2" xfId="3080"/>
    <cellStyle name="Normal 2 23 7" xfId="3081"/>
    <cellStyle name="Normal 2 24" xfId="3082"/>
    <cellStyle name="Normal 2 24 2" xfId="3083"/>
    <cellStyle name="Normal 2 24 2 2" xfId="3084"/>
    <cellStyle name="Normal 2 24 2 2 2" xfId="3085"/>
    <cellStyle name="Normal 2 24 2 3" xfId="3086"/>
    <cellStyle name="Normal 2 24 2 3 2" xfId="3087"/>
    <cellStyle name="Normal 2 24 2 4" xfId="3088"/>
    <cellStyle name="Normal 2 24 2 4 2" xfId="3089"/>
    <cellStyle name="Normal 2 24 2 5" xfId="3090"/>
    <cellStyle name="Normal 2 24 3" xfId="3091"/>
    <cellStyle name="Normal 2 24 3 2" xfId="3092"/>
    <cellStyle name="Normal 2 24 3 2 2" xfId="3093"/>
    <cellStyle name="Normal 2 24 3 3" xfId="3094"/>
    <cellStyle name="Normal 2 24 3 3 2" xfId="3095"/>
    <cellStyle name="Normal 2 24 3 4" xfId="3096"/>
    <cellStyle name="Normal 2 24 3 4 2" xfId="3097"/>
    <cellStyle name="Normal 2 24 3 5" xfId="3098"/>
    <cellStyle name="Normal 2 24 4" xfId="3099"/>
    <cellStyle name="Normal 2 24 4 2" xfId="3100"/>
    <cellStyle name="Normal 2 24 5" xfId="3101"/>
    <cellStyle name="Normal 2 24 5 2" xfId="3102"/>
    <cellStyle name="Normal 2 24 6" xfId="3103"/>
    <cellStyle name="Normal 2 24 6 2" xfId="3104"/>
    <cellStyle name="Normal 2 24 7" xfId="3105"/>
    <cellStyle name="Normal 2 25" xfId="3106"/>
    <cellStyle name="Normal 2 25 2" xfId="3107"/>
    <cellStyle name="Normal 2 25 2 2" xfId="3108"/>
    <cellStyle name="Normal 2 25 2 2 2" xfId="3109"/>
    <cellStyle name="Normal 2 25 2 3" xfId="3110"/>
    <cellStyle name="Normal 2 25 2 3 2" xfId="3111"/>
    <cellStyle name="Normal 2 25 2 4" xfId="3112"/>
    <cellStyle name="Normal 2 25 2 4 2" xfId="3113"/>
    <cellStyle name="Normal 2 25 2 5" xfId="3114"/>
    <cellStyle name="Normal 2 25 3" xfId="3115"/>
    <cellStyle name="Normal 2 25 3 2" xfId="3116"/>
    <cellStyle name="Normal 2 25 3 2 2" xfId="3117"/>
    <cellStyle name="Normal 2 25 3 3" xfId="3118"/>
    <cellStyle name="Normal 2 25 3 3 2" xfId="3119"/>
    <cellStyle name="Normal 2 25 3 4" xfId="3120"/>
    <cellStyle name="Normal 2 25 3 4 2" xfId="3121"/>
    <cellStyle name="Normal 2 25 3 5" xfId="3122"/>
    <cellStyle name="Normal 2 25 4" xfId="3123"/>
    <cellStyle name="Normal 2 25 4 2" xfId="3124"/>
    <cellStyle name="Normal 2 25 5" xfId="3125"/>
    <cellStyle name="Normal 2 25 5 2" xfId="3126"/>
    <cellStyle name="Normal 2 25 6" xfId="3127"/>
    <cellStyle name="Normal 2 25 6 2" xfId="3128"/>
    <cellStyle name="Normal 2 25 7" xfId="3129"/>
    <cellStyle name="Normal 2 26" xfId="3130"/>
    <cellStyle name="Normal 2 26 2" xfId="3131"/>
    <cellStyle name="Normal 2 26 2 2" xfId="3132"/>
    <cellStyle name="Normal 2 26 2 2 2" xfId="3133"/>
    <cellStyle name="Normal 2 26 2 3" xfId="3134"/>
    <cellStyle name="Normal 2 26 2 3 2" xfId="3135"/>
    <cellStyle name="Normal 2 26 2 4" xfId="3136"/>
    <cellStyle name="Normal 2 26 2 4 2" xfId="3137"/>
    <cellStyle name="Normal 2 26 2 5" xfId="3138"/>
    <cellStyle name="Normal 2 26 3" xfId="3139"/>
    <cellStyle name="Normal 2 26 3 2" xfId="3140"/>
    <cellStyle name="Normal 2 26 3 2 2" xfId="3141"/>
    <cellStyle name="Normal 2 26 3 3" xfId="3142"/>
    <cellStyle name="Normal 2 26 3 3 2" xfId="3143"/>
    <cellStyle name="Normal 2 26 3 4" xfId="3144"/>
    <cellStyle name="Normal 2 26 3 4 2" xfId="3145"/>
    <cellStyle name="Normal 2 26 3 5" xfId="3146"/>
    <cellStyle name="Normal 2 26 4" xfId="3147"/>
    <cellStyle name="Normal 2 26 4 2" xfId="3148"/>
    <cellStyle name="Normal 2 26 5" xfId="3149"/>
    <cellStyle name="Normal 2 26 5 2" xfId="3150"/>
    <cellStyle name="Normal 2 26 6" xfId="3151"/>
    <cellStyle name="Normal 2 26 6 2" xfId="3152"/>
    <cellStyle name="Normal 2 26 7" xfId="3153"/>
    <cellStyle name="Normal 2 27" xfId="3154"/>
    <cellStyle name="Normal 2 27 2" xfId="3155"/>
    <cellStyle name="Normal 2 27 2 2" xfId="3156"/>
    <cellStyle name="Normal 2 27 2 2 2" xfId="3157"/>
    <cellStyle name="Normal 2 27 2 3" xfId="3158"/>
    <cellStyle name="Normal 2 27 2 3 2" xfId="3159"/>
    <cellStyle name="Normal 2 27 2 4" xfId="3160"/>
    <cellStyle name="Normal 2 27 2 4 2" xfId="3161"/>
    <cellStyle name="Normal 2 27 2 5" xfId="3162"/>
    <cellStyle name="Normal 2 27 3" xfId="3163"/>
    <cellStyle name="Normal 2 27 3 2" xfId="3164"/>
    <cellStyle name="Normal 2 27 3 2 2" xfId="3165"/>
    <cellStyle name="Normal 2 27 3 3" xfId="3166"/>
    <cellStyle name="Normal 2 27 3 3 2" xfId="3167"/>
    <cellStyle name="Normal 2 27 3 4" xfId="3168"/>
    <cellStyle name="Normal 2 27 3 4 2" xfId="3169"/>
    <cellStyle name="Normal 2 27 3 5" xfId="3170"/>
    <cellStyle name="Normal 2 27 4" xfId="3171"/>
    <cellStyle name="Normal 2 27 4 2" xfId="3172"/>
    <cellStyle name="Normal 2 27 5" xfId="3173"/>
    <cellStyle name="Normal 2 27 5 2" xfId="3174"/>
    <cellStyle name="Normal 2 27 6" xfId="3175"/>
    <cellStyle name="Normal 2 27 6 2" xfId="3176"/>
    <cellStyle name="Normal 2 27 7" xfId="3177"/>
    <cellStyle name="Normal 2 28" xfId="3178"/>
    <cellStyle name="Normal 2 28 2" xfId="3179"/>
    <cellStyle name="Normal 2 28 2 2" xfId="3180"/>
    <cellStyle name="Normal 2 28 2 2 2" xfId="3181"/>
    <cellStyle name="Normal 2 28 2 3" xfId="3182"/>
    <cellStyle name="Normal 2 28 2 3 2" xfId="3183"/>
    <cellStyle name="Normal 2 28 2 4" xfId="3184"/>
    <cellStyle name="Normal 2 28 2 4 2" xfId="3185"/>
    <cellStyle name="Normal 2 28 2 5" xfId="3186"/>
    <cellStyle name="Normal 2 28 3" xfId="3187"/>
    <cellStyle name="Normal 2 28 3 2" xfId="3188"/>
    <cellStyle name="Normal 2 28 3 2 2" xfId="3189"/>
    <cellStyle name="Normal 2 28 3 3" xfId="3190"/>
    <cellStyle name="Normal 2 28 3 3 2" xfId="3191"/>
    <cellStyle name="Normal 2 28 3 4" xfId="3192"/>
    <cellStyle name="Normal 2 28 3 4 2" xfId="3193"/>
    <cellStyle name="Normal 2 28 3 5" xfId="3194"/>
    <cellStyle name="Normal 2 28 4" xfId="3195"/>
    <cellStyle name="Normal 2 28 4 2" xfId="3196"/>
    <cellStyle name="Normal 2 28 5" xfId="3197"/>
    <cellStyle name="Normal 2 28 5 2" xfId="3198"/>
    <cellStyle name="Normal 2 28 6" xfId="3199"/>
    <cellStyle name="Normal 2 28 6 2" xfId="3200"/>
    <cellStyle name="Normal 2 28 7" xfId="3201"/>
    <cellStyle name="Normal 2 29" xfId="3202"/>
    <cellStyle name="Normal 2 29 2" xfId="3203"/>
    <cellStyle name="Normal 2 29 2 2" xfId="3204"/>
    <cellStyle name="Normal 2 29 2 2 2" xfId="3205"/>
    <cellStyle name="Normal 2 29 2 3" xfId="3206"/>
    <cellStyle name="Normal 2 29 2 3 2" xfId="3207"/>
    <cellStyle name="Normal 2 29 2 4" xfId="3208"/>
    <cellStyle name="Normal 2 29 2 4 2" xfId="3209"/>
    <cellStyle name="Normal 2 29 2 5" xfId="3210"/>
    <cellStyle name="Normal 2 29 3" xfId="3211"/>
    <cellStyle name="Normal 2 29 3 2" xfId="3212"/>
    <cellStyle name="Normal 2 29 3 2 2" xfId="3213"/>
    <cellStyle name="Normal 2 29 3 3" xfId="3214"/>
    <cellStyle name="Normal 2 29 3 3 2" xfId="3215"/>
    <cellStyle name="Normal 2 29 3 4" xfId="3216"/>
    <cellStyle name="Normal 2 29 3 4 2" xfId="3217"/>
    <cellStyle name="Normal 2 29 3 5" xfId="3218"/>
    <cellStyle name="Normal 2 29 4" xfId="3219"/>
    <cellStyle name="Normal 2 29 4 2" xfId="3220"/>
    <cellStyle name="Normal 2 29 5" xfId="3221"/>
    <cellStyle name="Normal 2 29 5 2" xfId="3222"/>
    <cellStyle name="Normal 2 29 6" xfId="3223"/>
    <cellStyle name="Normal 2 29 6 2" xfId="3224"/>
    <cellStyle name="Normal 2 29 7" xfId="3225"/>
    <cellStyle name="Normal 2 3" xfId="3226"/>
    <cellStyle name="Normal 2 3 2" xfId="3227"/>
    <cellStyle name="Normal 2 3 2 2" xfId="3228"/>
    <cellStyle name="Normal 2 3 2 2 2" xfId="3229"/>
    <cellStyle name="Normal 2 3 2 2 2 2" xfId="3230"/>
    <cellStyle name="Normal 2 3 2 2 3" xfId="3231"/>
    <cellStyle name="Normal 2 3 2 2 3 2" xfId="3232"/>
    <cellStyle name="Normal 2 3 2 2 4" xfId="3233"/>
    <cellStyle name="Normal 2 3 2 2 4 2" xfId="3234"/>
    <cellStyle name="Normal 2 3 2 2 5" xfId="3235"/>
    <cellStyle name="Normal 2 3 2 3" xfId="3236"/>
    <cellStyle name="Normal 2 3 2 3 2" xfId="3237"/>
    <cellStyle name="Normal 2 3 2 3 2 2" xfId="3238"/>
    <cellStyle name="Normal 2 3 2 3 3" xfId="3239"/>
    <cellStyle name="Normal 2 3 2 3 3 2" xfId="3240"/>
    <cellStyle name="Normal 2 3 2 3 4" xfId="3241"/>
    <cellStyle name="Normal 2 3 2 3 4 2" xfId="3242"/>
    <cellStyle name="Normal 2 3 2 3 5" xfId="3243"/>
    <cellStyle name="Normal 2 3 2 4" xfId="3244"/>
    <cellStyle name="Normal 2 3 2 4 2" xfId="3245"/>
    <cellStyle name="Normal 2 3 2 5" xfId="3246"/>
    <cellStyle name="Normal 2 3 2 5 2" xfId="3247"/>
    <cellStyle name="Normal 2 3 2 6" xfId="3248"/>
    <cellStyle name="Normal 2 3 2 6 2" xfId="3249"/>
    <cellStyle name="Normal 2 3 2 7" xfId="3250"/>
    <cellStyle name="Normal 2 3 3" xfId="3251"/>
    <cellStyle name="Normal 2 3 3 2" xfId="3252"/>
    <cellStyle name="Normal 2 3 3 2 2" xfId="3253"/>
    <cellStyle name="Normal 2 3 3 3" xfId="3254"/>
    <cellStyle name="Normal 2 3 3 3 2" xfId="3255"/>
    <cellStyle name="Normal 2 3 3 4" xfId="3256"/>
    <cellStyle name="Normal 2 3 3 4 2" xfId="3257"/>
    <cellStyle name="Normal 2 3 3 5" xfId="3258"/>
    <cellStyle name="Normal 2 3 4" xfId="3259"/>
    <cellStyle name="Normal 2 3 4 2" xfId="3260"/>
    <cellStyle name="Normal 2 3 4 2 2" xfId="3261"/>
    <cellStyle name="Normal 2 3 4 3" xfId="3262"/>
    <cellStyle name="Normal 2 3 4 3 2" xfId="3263"/>
    <cellStyle name="Normal 2 3 4 4" xfId="3264"/>
    <cellStyle name="Normal 2 3 4 4 2" xfId="3265"/>
    <cellStyle name="Normal 2 3 4 5" xfId="3266"/>
    <cellStyle name="Normal 2 3 5" xfId="3267"/>
    <cellStyle name="Normal 2 3 5 2" xfId="3268"/>
    <cellStyle name="Normal 2 3 5 2 2" xfId="3269"/>
    <cellStyle name="Normal 2 3 5 3" xfId="3270"/>
    <cellStyle name="Normal 2 3 5 3 2" xfId="3271"/>
    <cellStyle name="Normal 2 3 5 4" xfId="3272"/>
    <cellStyle name="Normal 2 3 5 4 2" xfId="3273"/>
    <cellStyle name="Normal 2 3 5 5" xfId="3274"/>
    <cellStyle name="Normal 2 3 6" xfId="3275"/>
    <cellStyle name="Normal 2 3 7" xfId="3276"/>
    <cellStyle name="Normal 2 30" xfId="3277"/>
    <cellStyle name="Normal 2 30 2" xfId="3278"/>
    <cellStyle name="Normal 2 30 2 2" xfId="3279"/>
    <cellStyle name="Normal 2 30 2 2 2" xfId="3280"/>
    <cellStyle name="Normal 2 30 2 3" xfId="3281"/>
    <cellStyle name="Normal 2 30 2 3 2" xfId="3282"/>
    <cellStyle name="Normal 2 30 2 4" xfId="3283"/>
    <cellStyle name="Normal 2 30 2 4 2" xfId="3284"/>
    <cellStyle name="Normal 2 30 2 5" xfId="3285"/>
    <cellStyle name="Normal 2 30 3" xfId="3286"/>
    <cellStyle name="Normal 2 30 3 2" xfId="3287"/>
    <cellStyle name="Normal 2 30 3 2 2" xfId="3288"/>
    <cellStyle name="Normal 2 30 3 3" xfId="3289"/>
    <cellStyle name="Normal 2 30 3 3 2" xfId="3290"/>
    <cellStyle name="Normal 2 30 3 4" xfId="3291"/>
    <cellStyle name="Normal 2 30 3 4 2" xfId="3292"/>
    <cellStyle name="Normal 2 30 3 5" xfId="3293"/>
    <cellStyle name="Normal 2 30 4" xfId="3294"/>
    <cellStyle name="Normal 2 30 4 2" xfId="3295"/>
    <cellStyle name="Normal 2 30 5" xfId="3296"/>
    <cellStyle name="Normal 2 30 5 2" xfId="3297"/>
    <cellStyle name="Normal 2 30 6" xfId="3298"/>
    <cellStyle name="Normal 2 30 6 2" xfId="3299"/>
    <cellStyle name="Normal 2 30 7" xfId="3300"/>
    <cellStyle name="Normal 2 31" xfId="3301"/>
    <cellStyle name="Normal 2 31 2" xfId="3302"/>
    <cellStyle name="Normal 2 31 2 2" xfId="3303"/>
    <cellStyle name="Normal 2 31 2 2 2" xfId="3304"/>
    <cellStyle name="Normal 2 31 2 3" xfId="3305"/>
    <cellStyle name="Normal 2 31 2 3 2" xfId="3306"/>
    <cellStyle name="Normal 2 31 2 4" xfId="3307"/>
    <cellStyle name="Normal 2 31 2 4 2" xfId="3308"/>
    <cellStyle name="Normal 2 31 2 5" xfId="3309"/>
    <cellStyle name="Normal 2 31 3" xfId="3310"/>
    <cellStyle name="Normal 2 31 3 2" xfId="3311"/>
    <cellStyle name="Normal 2 31 3 2 2" xfId="3312"/>
    <cellStyle name="Normal 2 31 3 3" xfId="3313"/>
    <cellStyle name="Normal 2 31 3 3 2" xfId="3314"/>
    <cellStyle name="Normal 2 31 3 4" xfId="3315"/>
    <cellStyle name="Normal 2 31 3 4 2" xfId="3316"/>
    <cellStyle name="Normal 2 31 3 5" xfId="3317"/>
    <cellStyle name="Normal 2 31 4" xfId="3318"/>
    <cellStyle name="Normal 2 31 4 2" xfId="3319"/>
    <cellStyle name="Normal 2 31 5" xfId="3320"/>
    <cellStyle name="Normal 2 31 5 2" xfId="3321"/>
    <cellStyle name="Normal 2 31 6" xfId="3322"/>
    <cellStyle name="Normal 2 31 6 2" xfId="3323"/>
    <cellStyle name="Normal 2 31 7" xfId="3324"/>
    <cellStyle name="Normal 2 32" xfId="3325"/>
    <cellStyle name="Normal 2 32 2" xfId="3326"/>
    <cellStyle name="Normal 2 32 2 2" xfId="3327"/>
    <cellStyle name="Normal 2 32 2 2 2" xfId="3328"/>
    <cellStyle name="Normal 2 32 2 3" xfId="3329"/>
    <cellStyle name="Normal 2 32 2 3 2" xfId="3330"/>
    <cellStyle name="Normal 2 32 2 4" xfId="3331"/>
    <cellStyle name="Normal 2 32 2 4 2" xfId="3332"/>
    <cellStyle name="Normal 2 32 2 5" xfId="3333"/>
    <cellStyle name="Normal 2 32 3" xfId="3334"/>
    <cellStyle name="Normal 2 32 3 2" xfId="3335"/>
    <cellStyle name="Normal 2 32 3 2 2" xfId="3336"/>
    <cellStyle name="Normal 2 32 3 3" xfId="3337"/>
    <cellStyle name="Normal 2 32 3 3 2" xfId="3338"/>
    <cellStyle name="Normal 2 32 3 4" xfId="3339"/>
    <cellStyle name="Normal 2 32 3 4 2" xfId="3340"/>
    <cellStyle name="Normal 2 32 3 5" xfId="3341"/>
    <cellStyle name="Normal 2 32 4" xfId="3342"/>
    <cellStyle name="Normal 2 32 4 2" xfId="3343"/>
    <cellStyle name="Normal 2 32 5" xfId="3344"/>
    <cellStyle name="Normal 2 32 5 2" xfId="3345"/>
    <cellStyle name="Normal 2 32 6" xfId="3346"/>
    <cellStyle name="Normal 2 32 6 2" xfId="3347"/>
    <cellStyle name="Normal 2 32 7" xfId="3348"/>
    <cellStyle name="Normal 2 33" xfId="3349"/>
    <cellStyle name="Normal 2 33 2" xfId="3350"/>
    <cellStyle name="Normal 2 33 2 2" xfId="3351"/>
    <cellStyle name="Normal 2 33 2 2 2" xfId="3352"/>
    <cellStyle name="Normal 2 33 2 3" xfId="3353"/>
    <cellStyle name="Normal 2 33 2 3 2" xfId="3354"/>
    <cellStyle name="Normal 2 33 2 4" xfId="3355"/>
    <cellStyle name="Normal 2 33 2 4 2" xfId="3356"/>
    <cellStyle name="Normal 2 33 2 5" xfId="3357"/>
    <cellStyle name="Normal 2 33 3" xfId="3358"/>
    <cellStyle name="Normal 2 33 3 2" xfId="3359"/>
    <cellStyle name="Normal 2 33 3 2 2" xfId="3360"/>
    <cellStyle name="Normal 2 33 3 3" xfId="3361"/>
    <cellStyle name="Normal 2 33 3 3 2" xfId="3362"/>
    <cellStyle name="Normal 2 33 3 4" xfId="3363"/>
    <cellStyle name="Normal 2 33 3 4 2" xfId="3364"/>
    <cellStyle name="Normal 2 33 3 5" xfId="3365"/>
    <cellStyle name="Normal 2 33 4" xfId="3366"/>
    <cellStyle name="Normal 2 33 4 2" xfId="3367"/>
    <cellStyle name="Normal 2 33 5" xfId="3368"/>
    <cellStyle name="Normal 2 33 5 2" xfId="3369"/>
    <cellStyle name="Normal 2 33 6" xfId="3370"/>
    <cellStyle name="Normal 2 33 6 2" xfId="3371"/>
    <cellStyle name="Normal 2 33 7" xfId="3372"/>
    <cellStyle name="Normal 2 34" xfId="3373"/>
    <cellStyle name="Normal 2 35" xfId="3374"/>
    <cellStyle name="Normal 2 36" xfId="3375"/>
    <cellStyle name="Normal 2 37" xfId="3376"/>
    <cellStyle name="Normal 2 38" xfId="3377"/>
    <cellStyle name="Normal 2 39" xfId="3378"/>
    <cellStyle name="Normal 2 4" xfId="3379"/>
    <cellStyle name="Normal 2 4 2" xfId="3380"/>
    <cellStyle name="Normal 2 4 2 2" xfId="3381"/>
    <cellStyle name="Normal 2 4 2 2 2" xfId="3382"/>
    <cellStyle name="Normal 2 4 2 3" xfId="3383"/>
    <cellStyle name="Normal 2 4 2 3 2" xfId="3384"/>
    <cellStyle name="Normal 2 4 2 4" xfId="3385"/>
    <cellStyle name="Normal 2 4 2 4 2" xfId="3386"/>
    <cellStyle name="Normal 2 4 2 5" xfId="3387"/>
    <cellStyle name="Normal 2 4 3" xfId="3388"/>
    <cellStyle name="Normal 2 4 3 2" xfId="3389"/>
    <cellStyle name="Normal 2 4 3 2 2" xfId="3390"/>
    <cellStyle name="Normal 2 4 3 3" xfId="3391"/>
    <cellStyle name="Normal 2 4 3 3 2" xfId="3392"/>
    <cellStyle name="Normal 2 4 3 4" xfId="3393"/>
    <cellStyle name="Normal 2 4 3 4 2" xfId="3394"/>
    <cellStyle name="Normal 2 4 3 5" xfId="3395"/>
    <cellStyle name="Normal 2 4 4" xfId="3396"/>
    <cellStyle name="Normal 2 4 4 2" xfId="3397"/>
    <cellStyle name="Normal 2 4 4 2 2" xfId="3398"/>
    <cellStyle name="Normal 2 4 4 3" xfId="3399"/>
    <cellStyle name="Normal 2 4 4 3 2" xfId="3400"/>
    <cellStyle name="Normal 2 4 4 4" xfId="3401"/>
    <cellStyle name="Normal 2 4 4 4 2" xfId="3402"/>
    <cellStyle name="Normal 2 4 4 5" xfId="3403"/>
    <cellStyle name="Normal 2 4 5" xfId="3404"/>
    <cellStyle name="Normal 2 40" xfId="3405"/>
    <cellStyle name="Normal 2 40 2" xfId="3406"/>
    <cellStyle name="Normal 2 40 2 2" xfId="3407"/>
    <cellStyle name="Normal 2 40 2 2 2" xfId="3408"/>
    <cellStyle name="Normal 2 40 2 3" xfId="3409"/>
    <cellStyle name="Normal 2 40 2 3 2" xfId="3410"/>
    <cellStyle name="Normal 2 40 2 4" xfId="3411"/>
    <cellStyle name="Normal 2 40 2 4 2" xfId="3412"/>
    <cellStyle name="Normal 2 40 2 5" xfId="3413"/>
    <cellStyle name="Normal 2 40 3" xfId="3414"/>
    <cellStyle name="Normal 2 40 3 2" xfId="3415"/>
    <cellStyle name="Normal 2 40 3 2 2" xfId="3416"/>
    <cellStyle name="Normal 2 40 3 3" xfId="3417"/>
    <cellStyle name="Normal 2 40 3 3 2" xfId="3418"/>
    <cellStyle name="Normal 2 40 3 4" xfId="3419"/>
    <cellStyle name="Normal 2 40 3 4 2" xfId="3420"/>
    <cellStyle name="Normal 2 40 3 5" xfId="3421"/>
    <cellStyle name="Normal 2 40 4" xfId="3422"/>
    <cellStyle name="Normal 2 40 4 2" xfId="3423"/>
    <cellStyle name="Normal 2 40 5" xfId="3424"/>
    <cellStyle name="Normal 2 40 5 2" xfId="3425"/>
    <cellStyle name="Normal 2 40 6" xfId="3426"/>
    <cellStyle name="Normal 2 40 6 2" xfId="3427"/>
    <cellStyle name="Normal 2 40 7" xfId="3428"/>
    <cellStyle name="Normal 2 41" xfId="3429"/>
    <cellStyle name="Normal 2 41 2" xfId="3430"/>
    <cellStyle name="Normal 2 41 2 2" xfId="3431"/>
    <cellStyle name="Normal 2 41 2 2 2" xfId="3432"/>
    <cellStyle name="Normal 2 41 2 3" xfId="3433"/>
    <cellStyle name="Normal 2 41 2 3 2" xfId="3434"/>
    <cellStyle name="Normal 2 41 2 4" xfId="3435"/>
    <cellStyle name="Normal 2 41 2 4 2" xfId="3436"/>
    <cellStyle name="Normal 2 41 2 5" xfId="3437"/>
    <cellStyle name="Normal 2 41 3" xfId="3438"/>
    <cellStyle name="Normal 2 41 3 2" xfId="3439"/>
    <cellStyle name="Normal 2 41 3 2 2" xfId="3440"/>
    <cellStyle name="Normal 2 41 3 3" xfId="3441"/>
    <cellStyle name="Normal 2 41 3 3 2" xfId="3442"/>
    <cellStyle name="Normal 2 41 3 4" xfId="3443"/>
    <cellStyle name="Normal 2 41 3 4 2" xfId="3444"/>
    <cellStyle name="Normal 2 41 3 5" xfId="3445"/>
    <cellStyle name="Normal 2 41 4" xfId="3446"/>
    <cellStyle name="Normal 2 41 4 2" xfId="3447"/>
    <cellStyle name="Normal 2 41 5" xfId="3448"/>
    <cellStyle name="Normal 2 41 5 2" xfId="3449"/>
    <cellStyle name="Normal 2 41 6" xfId="3450"/>
    <cellStyle name="Normal 2 41 6 2" xfId="3451"/>
    <cellStyle name="Normal 2 41 7" xfId="3452"/>
    <cellStyle name="Normal 2 42" xfId="3453"/>
    <cellStyle name="Normal 2 42 2" xfId="3454"/>
    <cellStyle name="Normal 2 42 2 2" xfId="3455"/>
    <cellStyle name="Normal 2 42 2 2 2" xfId="3456"/>
    <cellStyle name="Normal 2 42 2 3" xfId="3457"/>
    <cellStyle name="Normal 2 42 2 3 2" xfId="3458"/>
    <cellStyle name="Normal 2 42 2 4" xfId="3459"/>
    <cellStyle name="Normal 2 42 2 4 2" xfId="3460"/>
    <cellStyle name="Normal 2 42 2 5" xfId="3461"/>
    <cellStyle name="Normal 2 42 3" xfId="3462"/>
    <cellStyle name="Normal 2 42 3 2" xfId="3463"/>
    <cellStyle name="Normal 2 42 3 2 2" xfId="3464"/>
    <cellStyle name="Normal 2 42 3 3" xfId="3465"/>
    <cellStyle name="Normal 2 42 3 3 2" xfId="3466"/>
    <cellStyle name="Normal 2 42 3 4" xfId="3467"/>
    <cellStyle name="Normal 2 42 3 4 2" xfId="3468"/>
    <cellStyle name="Normal 2 42 3 5" xfId="3469"/>
    <cellStyle name="Normal 2 42 4" xfId="3470"/>
    <cellStyle name="Normal 2 42 4 2" xfId="3471"/>
    <cellStyle name="Normal 2 42 5" xfId="3472"/>
    <cellStyle name="Normal 2 42 5 2" xfId="3473"/>
    <cellStyle name="Normal 2 42 6" xfId="3474"/>
    <cellStyle name="Normal 2 42 6 2" xfId="3475"/>
    <cellStyle name="Normal 2 42 7" xfId="3476"/>
    <cellStyle name="Normal 2 43" xfId="3477"/>
    <cellStyle name="Normal 2 43 2" xfId="3478"/>
    <cellStyle name="Normal 2 43 2 2" xfId="3479"/>
    <cellStyle name="Normal 2 43 2 2 2" xfId="3480"/>
    <cellStyle name="Normal 2 43 2 3" xfId="3481"/>
    <cellStyle name="Normal 2 43 2 3 2" xfId="3482"/>
    <cellStyle name="Normal 2 43 2 4" xfId="3483"/>
    <cellStyle name="Normal 2 43 2 4 2" xfId="3484"/>
    <cellStyle name="Normal 2 43 2 5" xfId="3485"/>
    <cellStyle name="Normal 2 43 3" xfId="3486"/>
    <cellStyle name="Normal 2 43 3 2" xfId="3487"/>
    <cellStyle name="Normal 2 43 3 2 2" xfId="3488"/>
    <cellStyle name="Normal 2 43 3 3" xfId="3489"/>
    <cellStyle name="Normal 2 43 3 3 2" xfId="3490"/>
    <cellStyle name="Normal 2 43 3 4" xfId="3491"/>
    <cellStyle name="Normal 2 43 3 4 2" xfId="3492"/>
    <cellStyle name="Normal 2 43 3 5" xfId="3493"/>
    <cellStyle name="Normal 2 43 4" xfId="3494"/>
    <cellStyle name="Normal 2 43 4 2" xfId="3495"/>
    <cellStyle name="Normal 2 43 5" xfId="3496"/>
    <cellStyle name="Normal 2 43 5 2" xfId="3497"/>
    <cellStyle name="Normal 2 43 6" xfId="3498"/>
    <cellStyle name="Normal 2 43 6 2" xfId="3499"/>
    <cellStyle name="Normal 2 43 7" xfId="3500"/>
    <cellStyle name="Normal 2 44" xfId="3501"/>
    <cellStyle name="Normal 2 44 2" xfId="3502"/>
    <cellStyle name="Normal 2 44 2 2" xfId="3503"/>
    <cellStyle name="Normal 2 44 2 2 2" xfId="3504"/>
    <cellStyle name="Normal 2 44 2 3" xfId="3505"/>
    <cellStyle name="Normal 2 44 2 3 2" xfId="3506"/>
    <cellStyle name="Normal 2 44 2 4" xfId="3507"/>
    <cellStyle name="Normal 2 44 2 4 2" xfId="3508"/>
    <cellStyle name="Normal 2 44 2 5" xfId="3509"/>
    <cellStyle name="Normal 2 44 3" xfId="3510"/>
    <cellStyle name="Normal 2 44 3 2" xfId="3511"/>
    <cellStyle name="Normal 2 44 3 2 2" xfId="3512"/>
    <cellStyle name="Normal 2 44 3 3" xfId="3513"/>
    <cellStyle name="Normal 2 44 3 3 2" xfId="3514"/>
    <cellStyle name="Normal 2 44 3 4" xfId="3515"/>
    <cellStyle name="Normal 2 44 3 4 2" xfId="3516"/>
    <cellStyle name="Normal 2 44 3 5" xfId="3517"/>
    <cellStyle name="Normal 2 44 4" xfId="3518"/>
    <cellStyle name="Normal 2 44 4 2" xfId="3519"/>
    <cellStyle name="Normal 2 44 5" xfId="3520"/>
    <cellStyle name="Normal 2 44 5 2" xfId="3521"/>
    <cellStyle name="Normal 2 44 6" xfId="3522"/>
    <cellStyle name="Normal 2 44 6 2" xfId="3523"/>
    <cellStyle name="Normal 2 44 7" xfId="3524"/>
    <cellStyle name="Normal 2 45" xfId="3525"/>
    <cellStyle name="Normal 2 45 2" xfId="3526"/>
    <cellStyle name="Normal 2 45 2 2" xfId="3527"/>
    <cellStyle name="Normal 2 45 2 2 2" xfId="3528"/>
    <cellStyle name="Normal 2 45 2 3" xfId="3529"/>
    <cellStyle name="Normal 2 45 2 3 2" xfId="3530"/>
    <cellStyle name="Normal 2 45 2 4" xfId="3531"/>
    <cellStyle name="Normal 2 45 2 4 2" xfId="3532"/>
    <cellStyle name="Normal 2 45 2 5" xfId="3533"/>
    <cellStyle name="Normal 2 45 3" xfId="3534"/>
    <cellStyle name="Normal 2 45 3 2" xfId="3535"/>
    <cellStyle name="Normal 2 45 3 2 2" xfId="3536"/>
    <cellStyle name="Normal 2 45 3 3" xfId="3537"/>
    <cellStyle name="Normal 2 45 3 3 2" xfId="3538"/>
    <cellStyle name="Normal 2 45 3 4" xfId="3539"/>
    <cellStyle name="Normal 2 45 3 4 2" xfId="3540"/>
    <cellStyle name="Normal 2 45 3 5" xfId="3541"/>
    <cellStyle name="Normal 2 45 4" xfId="3542"/>
    <cellStyle name="Normal 2 45 4 2" xfId="3543"/>
    <cellStyle name="Normal 2 45 5" xfId="3544"/>
    <cellStyle name="Normal 2 45 5 2" xfId="3545"/>
    <cellStyle name="Normal 2 45 6" xfId="3546"/>
    <cellStyle name="Normal 2 45 6 2" xfId="3547"/>
    <cellStyle name="Normal 2 45 7" xfId="3548"/>
    <cellStyle name="Normal 2 46" xfId="3549"/>
    <cellStyle name="Normal 2 46 2" xfId="3550"/>
    <cellStyle name="Normal 2 46 2 2" xfId="3551"/>
    <cellStyle name="Normal 2 46 2 2 2" xfId="3552"/>
    <cellStyle name="Normal 2 46 2 3" xfId="3553"/>
    <cellStyle name="Normal 2 46 2 3 2" xfId="3554"/>
    <cellStyle name="Normal 2 46 2 4" xfId="3555"/>
    <cellStyle name="Normal 2 46 2 4 2" xfId="3556"/>
    <cellStyle name="Normal 2 46 2 5" xfId="3557"/>
    <cellStyle name="Normal 2 46 3" xfId="3558"/>
    <cellStyle name="Normal 2 46 3 2" xfId="3559"/>
    <cellStyle name="Normal 2 46 3 2 2" xfId="3560"/>
    <cellStyle name="Normal 2 46 3 3" xfId="3561"/>
    <cellStyle name="Normal 2 46 3 3 2" xfId="3562"/>
    <cellStyle name="Normal 2 46 3 4" xfId="3563"/>
    <cellStyle name="Normal 2 46 3 4 2" xfId="3564"/>
    <cellStyle name="Normal 2 46 3 5" xfId="3565"/>
    <cellStyle name="Normal 2 46 4" xfId="3566"/>
    <cellStyle name="Normal 2 46 4 2" xfId="3567"/>
    <cellStyle name="Normal 2 46 5" xfId="3568"/>
    <cellStyle name="Normal 2 46 5 2" xfId="3569"/>
    <cellStyle name="Normal 2 46 6" xfId="3570"/>
    <cellStyle name="Normal 2 46 6 2" xfId="3571"/>
    <cellStyle name="Normal 2 46 7" xfId="3572"/>
    <cellStyle name="Normal 2 47" xfId="3573"/>
    <cellStyle name="Normal 2 47 2" xfId="3574"/>
    <cellStyle name="Normal 2 47 2 2" xfId="3575"/>
    <cellStyle name="Normal 2 47 2 2 2" xfId="3576"/>
    <cellStyle name="Normal 2 47 2 3" xfId="3577"/>
    <cellStyle name="Normal 2 47 2 3 2" xfId="3578"/>
    <cellStyle name="Normal 2 47 2 4" xfId="3579"/>
    <cellStyle name="Normal 2 47 2 4 2" xfId="3580"/>
    <cellStyle name="Normal 2 47 2 5" xfId="3581"/>
    <cellStyle name="Normal 2 47 3" xfId="3582"/>
    <cellStyle name="Normal 2 47 3 2" xfId="3583"/>
    <cellStyle name="Normal 2 47 3 2 2" xfId="3584"/>
    <cellStyle name="Normal 2 47 3 3" xfId="3585"/>
    <cellStyle name="Normal 2 47 3 3 2" xfId="3586"/>
    <cellStyle name="Normal 2 47 3 4" xfId="3587"/>
    <cellStyle name="Normal 2 47 3 4 2" xfId="3588"/>
    <cellStyle name="Normal 2 47 3 5" xfId="3589"/>
    <cellStyle name="Normal 2 47 4" xfId="3590"/>
    <cellStyle name="Normal 2 47 4 2" xfId="3591"/>
    <cellStyle name="Normal 2 47 5" xfId="3592"/>
    <cellStyle name="Normal 2 47 5 2" xfId="3593"/>
    <cellStyle name="Normal 2 47 6" xfId="3594"/>
    <cellStyle name="Normal 2 47 6 2" xfId="3595"/>
    <cellStyle name="Normal 2 47 7" xfId="3596"/>
    <cellStyle name="Normal 2 48" xfId="3597"/>
    <cellStyle name="Normal 2 48 2" xfId="3598"/>
    <cellStyle name="Normal 2 48 2 2" xfId="3599"/>
    <cellStyle name="Normal 2 48 2 2 2" xfId="3600"/>
    <cellStyle name="Normal 2 48 2 3" xfId="3601"/>
    <cellStyle name="Normal 2 48 2 3 2" xfId="3602"/>
    <cellStyle name="Normal 2 48 2 4" xfId="3603"/>
    <cellStyle name="Normal 2 48 2 4 2" xfId="3604"/>
    <cellStyle name="Normal 2 48 2 5" xfId="3605"/>
    <cellStyle name="Normal 2 48 3" xfId="3606"/>
    <cellStyle name="Normal 2 48 3 2" xfId="3607"/>
    <cellStyle name="Normal 2 48 3 2 2" xfId="3608"/>
    <cellStyle name="Normal 2 48 3 3" xfId="3609"/>
    <cellStyle name="Normal 2 48 3 3 2" xfId="3610"/>
    <cellStyle name="Normal 2 48 3 4" xfId="3611"/>
    <cellStyle name="Normal 2 48 3 4 2" xfId="3612"/>
    <cellStyle name="Normal 2 48 3 5" xfId="3613"/>
    <cellStyle name="Normal 2 48 4" xfId="3614"/>
    <cellStyle name="Normal 2 48 4 2" xfId="3615"/>
    <cellStyle name="Normal 2 48 5" xfId="3616"/>
    <cellStyle name="Normal 2 48 5 2" xfId="3617"/>
    <cellStyle name="Normal 2 48 6" xfId="3618"/>
    <cellStyle name="Normal 2 48 6 2" xfId="3619"/>
    <cellStyle name="Normal 2 48 7" xfId="3620"/>
    <cellStyle name="Normal 2 49" xfId="3621"/>
    <cellStyle name="Normal 2 49 2" xfId="3622"/>
    <cellStyle name="Normal 2 49 2 2" xfId="3623"/>
    <cellStyle name="Normal 2 49 2 2 2" xfId="3624"/>
    <cellStyle name="Normal 2 49 2 3" xfId="3625"/>
    <cellStyle name="Normal 2 49 2 3 2" xfId="3626"/>
    <cellStyle name="Normal 2 49 2 4" xfId="3627"/>
    <cellStyle name="Normal 2 49 2 4 2" xfId="3628"/>
    <cellStyle name="Normal 2 49 2 5" xfId="3629"/>
    <cellStyle name="Normal 2 49 3" xfId="3630"/>
    <cellStyle name="Normal 2 49 3 2" xfId="3631"/>
    <cellStyle name="Normal 2 49 3 2 2" xfId="3632"/>
    <cellStyle name="Normal 2 49 3 3" xfId="3633"/>
    <cellStyle name="Normal 2 49 3 3 2" xfId="3634"/>
    <cellStyle name="Normal 2 49 3 4" xfId="3635"/>
    <cellStyle name="Normal 2 49 3 4 2" xfId="3636"/>
    <cellStyle name="Normal 2 49 3 5" xfId="3637"/>
    <cellStyle name="Normal 2 49 4" xfId="3638"/>
    <cellStyle name="Normal 2 49 4 2" xfId="3639"/>
    <cellStyle name="Normal 2 49 5" xfId="3640"/>
    <cellStyle name="Normal 2 49 5 2" xfId="3641"/>
    <cellStyle name="Normal 2 49 6" xfId="3642"/>
    <cellStyle name="Normal 2 49 6 2" xfId="3643"/>
    <cellStyle name="Normal 2 49 7" xfId="3644"/>
    <cellStyle name="Normal 2 5" xfId="3645"/>
    <cellStyle name="Normal 2 5 2" xfId="3646"/>
    <cellStyle name="Normal 2 5 2 2" xfId="3647"/>
    <cellStyle name="Normal 2 5 2 2 2" xfId="3648"/>
    <cellStyle name="Normal 2 5 2 3" xfId="3649"/>
    <cellStyle name="Normal 2 5 2 3 2" xfId="3650"/>
    <cellStyle name="Normal 2 5 2 4" xfId="3651"/>
    <cellStyle name="Normal 2 5 2 4 2" xfId="3652"/>
    <cellStyle name="Normal 2 5 2 5" xfId="3653"/>
    <cellStyle name="Normal 2 5 3" xfId="3654"/>
    <cellStyle name="Normal 2 5 3 2" xfId="3655"/>
    <cellStyle name="Normal 2 5 3 2 2" xfId="3656"/>
    <cellStyle name="Normal 2 5 3 3" xfId="3657"/>
    <cellStyle name="Normal 2 5 3 3 2" xfId="3658"/>
    <cellStyle name="Normal 2 5 3 4" xfId="3659"/>
    <cellStyle name="Normal 2 5 3 4 2" xfId="3660"/>
    <cellStyle name="Normal 2 5 3 5" xfId="3661"/>
    <cellStyle name="Normal 2 5 4" xfId="3662"/>
    <cellStyle name="Normal 2 5 5" xfId="3663"/>
    <cellStyle name="Normal 2 5 5 2" xfId="3664"/>
    <cellStyle name="Normal 2 5 6" xfId="3665"/>
    <cellStyle name="Normal 2 5 6 2" xfId="3666"/>
    <cellStyle name="Normal 2 5 7" xfId="3667"/>
    <cellStyle name="Normal 2 5 7 2" xfId="3668"/>
    <cellStyle name="Normal 2 5 8" xfId="3669"/>
    <cellStyle name="Normal 2 50" xfId="3670"/>
    <cellStyle name="Normal 2 51" xfId="3671"/>
    <cellStyle name="Normal 2 51 2" xfId="3672"/>
    <cellStyle name="Normal 2 51 2 2" xfId="3673"/>
    <cellStyle name="Normal 2 51 2 2 2" xfId="3674"/>
    <cellStyle name="Normal 2 51 2 3" xfId="3675"/>
    <cellStyle name="Normal 2 51 2 3 2" xfId="3676"/>
    <cellStyle name="Normal 2 51 2 4" xfId="3677"/>
    <cellStyle name="Normal 2 51 2 4 2" xfId="3678"/>
    <cellStyle name="Normal 2 51 2 5" xfId="3679"/>
    <cellStyle name="Normal 2 51 3" xfId="3680"/>
    <cellStyle name="Normal 2 51 3 2" xfId="3681"/>
    <cellStyle name="Normal 2 51 3 2 2" xfId="3682"/>
    <cellStyle name="Normal 2 51 3 3" xfId="3683"/>
    <cellStyle name="Normal 2 51 3 3 2" xfId="3684"/>
    <cellStyle name="Normal 2 51 3 4" xfId="3685"/>
    <cellStyle name="Normal 2 51 3 4 2" xfId="3686"/>
    <cellStyle name="Normal 2 51 3 5" xfId="3687"/>
    <cellStyle name="Normal 2 51 4" xfId="3688"/>
    <cellStyle name="Normal 2 51 4 2" xfId="3689"/>
    <cellStyle name="Normal 2 51 5" xfId="3690"/>
    <cellStyle name="Normal 2 51 5 2" xfId="3691"/>
    <cellStyle name="Normal 2 51 6" xfId="3692"/>
    <cellStyle name="Normal 2 51 6 2" xfId="3693"/>
    <cellStyle name="Normal 2 51 7" xfId="3694"/>
    <cellStyle name="Normal 2 52" xfId="3695"/>
    <cellStyle name="Normal 2 52 2" xfId="3696"/>
    <cellStyle name="Normal 2 52 2 2" xfId="3697"/>
    <cellStyle name="Normal 2 52 2 2 2" xfId="3698"/>
    <cellStyle name="Normal 2 52 2 3" xfId="3699"/>
    <cellStyle name="Normal 2 52 2 3 2" xfId="3700"/>
    <cellStyle name="Normal 2 52 2 4" xfId="3701"/>
    <cellStyle name="Normal 2 52 2 4 2" xfId="3702"/>
    <cellStyle name="Normal 2 52 2 5" xfId="3703"/>
    <cellStyle name="Normal 2 52 3" xfId="3704"/>
    <cellStyle name="Normal 2 52 3 2" xfId="3705"/>
    <cellStyle name="Normal 2 52 4" xfId="3706"/>
    <cellStyle name="Normal 2 52 4 2" xfId="3707"/>
    <cellStyle name="Normal 2 52 5" xfId="3708"/>
    <cellStyle name="Normal 2 52 5 2" xfId="3709"/>
    <cellStyle name="Normal 2 52 6" xfId="3710"/>
    <cellStyle name="Normal 2 53" xfId="3711"/>
    <cellStyle name="Normal 2 54" xfId="361"/>
    <cellStyle name="Normal 2 6" xfId="3712"/>
    <cellStyle name="Normal 2 6 2" xfId="3713"/>
    <cellStyle name="Normal 2 6 2 2" xfId="3714"/>
    <cellStyle name="Normal 2 6 2 2 2" xfId="3715"/>
    <cellStyle name="Normal 2 6 2 3" xfId="3716"/>
    <cellStyle name="Normal 2 6 2 3 2" xfId="3717"/>
    <cellStyle name="Normal 2 6 2 4" xfId="3718"/>
    <cellStyle name="Normal 2 6 2 4 2" xfId="3719"/>
    <cellStyle name="Normal 2 6 2 5" xfId="3720"/>
    <cellStyle name="Normal 2 6 3" xfId="3721"/>
    <cellStyle name="Normal 2 6 3 2" xfId="3722"/>
    <cellStyle name="Normal 2 6 3 2 2" xfId="3723"/>
    <cellStyle name="Normal 2 6 3 3" xfId="3724"/>
    <cellStyle name="Normal 2 6 3 3 2" xfId="3725"/>
    <cellStyle name="Normal 2 6 3 4" xfId="3726"/>
    <cellStyle name="Normal 2 6 3 4 2" xfId="3727"/>
    <cellStyle name="Normal 2 6 3 5" xfId="3728"/>
    <cellStyle name="Normal 2 6 4" xfId="3729"/>
    <cellStyle name="Normal 2 6 4 2" xfId="3730"/>
    <cellStyle name="Normal 2 6 5" xfId="3731"/>
    <cellStyle name="Normal 2 6 5 2" xfId="3732"/>
    <cellStyle name="Normal 2 6 6" xfId="3733"/>
    <cellStyle name="Normal 2 6 6 2" xfId="3734"/>
    <cellStyle name="Normal 2 6 7" xfId="3735"/>
    <cellStyle name="Normal 2 7" xfId="3736"/>
    <cellStyle name="Normal 2 7 2" xfId="3737"/>
    <cellStyle name="Normal 2 7 2 2" xfId="3738"/>
    <cellStyle name="Normal 2 7 2 2 2" xfId="3739"/>
    <cellStyle name="Normal 2 7 2 3" xfId="3740"/>
    <cellStyle name="Normal 2 7 2 3 2" xfId="3741"/>
    <cellStyle name="Normal 2 7 2 4" xfId="3742"/>
    <cellStyle name="Normal 2 7 2 4 2" xfId="3743"/>
    <cellStyle name="Normal 2 7 2 5" xfId="3744"/>
    <cellStyle name="Normal 2 7 3" xfId="3745"/>
    <cellStyle name="Normal 2 7 3 2" xfId="3746"/>
    <cellStyle name="Normal 2 7 3 2 2" xfId="3747"/>
    <cellStyle name="Normal 2 7 3 3" xfId="3748"/>
    <cellStyle name="Normal 2 7 3 3 2" xfId="3749"/>
    <cellStyle name="Normal 2 7 3 4" xfId="3750"/>
    <cellStyle name="Normal 2 7 3 4 2" xfId="3751"/>
    <cellStyle name="Normal 2 7 3 5" xfId="3752"/>
    <cellStyle name="Normal 2 7 4" xfId="3753"/>
    <cellStyle name="Normal 2 7 4 2" xfId="3754"/>
    <cellStyle name="Normal 2 7 5" xfId="3755"/>
    <cellStyle name="Normal 2 7 5 2" xfId="3756"/>
    <cellStyle name="Normal 2 7 6" xfId="3757"/>
    <cellStyle name="Normal 2 7 6 2" xfId="3758"/>
    <cellStyle name="Normal 2 7 7" xfId="3759"/>
    <cellStyle name="Normal 2 8" xfId="3760"/>
    <cellStyle name="Normal 2 8 2" xfId="3761"/>
    <cellStyle name="Normal 2 8 2 2" xfId="3762"/>
    <cellStyle name="Normal 2 8 2 2 2" xfId="3763"/>
    <cellStyle name="Normal 2 8 2 3" xfId="3764"/>
    <cellStyle name="Normal 2 8 2 3 2" xfId="3765"/>
    <cellStyle name="Normal 2 8 2 4" xfId="3766"/>
    <cellStyle name="Normal 2 8 2 4 2" xfId="3767"/>
    <cellStyle name="Normal 2 8 2 5" xfId="3768"/>
    <cellStyle name="Normal 2 8 3" xfId="3769"/>
    <cellStyle name="Normal 2 8 3 2" xfId="3770"/>
    <cellStyle name="Normal 2 8 3 2 2" xfId="3771"/>
    <cellStyle name="Normal 2 8 3 3" xfId="3772"/>
    <cellStyle name="Normal 2 8 3 3 2" xfId="3773"/>
    <cellStyle name="Normal 2 8 3 4" xfId="3774"/>
    <cellStyle name="Normal 2 8 3 4 2" xfId="3775"/>
    <cellStyle name="Normal 2 8 3 5" xfId="3776"/>
    <cellStyle name="Normal 2 8 4" xfId="3777"/>
    <cellStyle name="Normal 2 8 4 2" xfId="3778"/>
    <cellStyle name="Normal 2 8 5" xfId="3779"/>
    <cellStyle name="Normal 2 8 5 2" xfId="3780"/>
    <cellStyle name="Normal 2 8 6" xfId="3781"/>
    <cellStyle name="Normal 2 8 6 2" xfId="3782"/>
    <cellStyle name="Normal 2 8 7" xfId="3783"/>
    <cellStyle name="Normal 2 9" xfId="3784"/>
    <cellStyle name="Normal 2 9 2" xfId="3785"/>
    <cellStyle name="Normal 2 9 2 2" xfId="3786"/>
    <cellStyle name="Normal 2 9 2 2 2" xfId="3787"/>
    <cellStyle name="Normal 2 9 2 3" xfId="3788"/>
    <cellStyle name="Normal 2 9 2 3 2" xfId="3789"/>
    <cellStyle name="Normal 2 9 2 4" xfId="3790"/>
    <cellStyle name="Normal 2 9 2 4 2" xfId="3791"/>
    <cellStyle name="Normal 2 9 2 5" xfId="3792"/>
    <cellStyle name="Normal 2 9 3" xfId="3793"/>
    <cellStyle name="Normal 2 9 3 2" xfId="3794"/>
    <cellStyle name="Normal 2 9 3 2 2" xfId="3795"/>
    <cellStyle name="Normal 2 9 3 3" xfId="3796"/>
    <cellStyle name="Normal 2 9 3 3 2" xfId="3797"/>
    <cellStyle name="Normal 2 9 3 4" xfId="3798"/>
    <cellStyle name="Normal 2 9 3 4 2" xfId="3799"/>
    <cellStyle name="Normal 2 9 3 5" xfId="3800"/>
    <cellStyle name="Normal 2 9 4" xfId="3801"/>
    <cellStyle name="Normal 2 9 4 2" xfId="3802"/>
    <cellStyle name="Normal 2 9 5" xfId="3803"/>
    <cellStyle name="Normal 2 9 5 2" xfId="3804"/>
    <cellStyle name="Normal 2 9 6" xfId="3805"/>
    <cellStyle name="Normal 2 9 6 2" xfId="3806"/>
    <cellStyle name="Normal 2 9 7" xfId="3807"/>
    <cellStyle name="Normal 2_2011 GG TrueUp Adjust to 2013 " xfId="3808"/>
    <cellStyle name="Normal 20" xfId="3809"/>
    <cellStyle name="Normal 20 2" xfId="3810"/>
    <cellStyle name="Normal 20 3" xfId="3811"/>
    <cellStyle name="Normal 200" xfId="3812"/>
    <cellStyle name="Normal 200 2" xfId="3813"/>
    <cellStyle name="Normal 201" xfId="3814"/>
    <cellStyle name="Normal 201 2" xfId="3815"/>
    <cellStyle name="Normal 202" xfId="358"/>
    <cellStyle name="Normal 202 2" xfId="3816"/>
    <cellStyle name="Normal 202 3" xfId="3817"/>
    <cellStyle name="Normal 202 3 2" xfId="3818"/>
    <cellStyle name="Normal 202 4" xfId="3819"/>
    <cellStyle name="Normal 202 4 2" xfId="3820"/>
    <cellStyle name="Normal 202 5" xfId="3821"/>
    <cellStyle name="Normal 202 5 2" xfId="3822"/>
    <cellStyle name="Normal 202 6" xfId="3823"/>
    <cellStyle name="Normal 203" xfId="3824"/>
    <cellStyle name="Normal 204" xfId="3825"/>
    <cellStyle name="Normal 205" xfId="3826"/>
    <cellStyle name="Normal 206" xfId="3827"/>
    <cellStyle name="Normal 207" xfId="3828"/>
    <cellStyle name="Normal 208" xfId="3829"/>
    <cellStyle name="Normal 209" xfId="3830"/>
    <cellStyle name="Normal 21" xfId="3831"/>
    <cellStyle name="Normal 21 2" xfId="3832"/>
    <cellStyle name="Normal 21 3" xfId="3833"/>
    <cellStyle name="Normal 210" xfId="3834"/>
    <cellStyle name="Normal 211" xfId="3835"/>
    <cellStyle name="Normal 212" xfId="3836"/>
    <cellStyle name="Normal 213" xfId="3837"/>
    <cellStyle name="Normal 214" xfId="3838"/>
    <cellStyle name="Normal 215" xfId="3839"/>
    <cellStyle name="Normal 216" xfId="3840"/>
    <cellStyle name="Normal 217" xfId="3841"/>
    <cellStyle name="Normal 218" xfId="3842"/>
    <cellStyle name="Normal 219" xfId="3843"/>
    <cellStyle name="Normal 22" xfId="3844"/>
    <cellStyle name="Normal 22 2" xfId="3845"/>
    <cellStyle name="Normal 22 3" xfId="3846"/>
    <cellStyle name="Normal 220" xfId="3847"/>
    <cellStyle name="Normal 221" xfId="3848"/>
    <cellStyle name="Normal 222" xfId="3849"/>
    <cellStyle name="Normal 223" xfId="3850"/>
    <cellStyle name="Normal 224" xfId="3851"/>
    <cellStyle name="Normal 225" xfId="3852"/>
    <cellStyle name="Normal 226" xfId="3853"/>
    <cellStyle name="Normal 227" xfId="3854"/>
    <cellStyle name="Normal 228" xfId="3855"/>
    <cellStyle name="Normal 229" xfId="3856"/>
    <cellStyle name="Normal 23" xfId="3857"/>
    <cellStyle name="Normal 23 2" xfId="3858"/>
    <cellStyle name="Normal 23 3" xfId="3859"/>
    <cellStyle name="Normal 230" xfId="3860"/>
    <cellStyle name="Normal 231" xfId="3861"/>
    <cellStyle name="Normal 232" xfId="3862"/>
    <cellStyle name="Normal 233" xfId="3863"/>
    <cellStyle name="Normal 234" xfId="3864"/>
    <cellStyle name="Normal 235" xfId="3865"/>
    <cellStyle name="Normal 236" xfId="3866"/>
    <cellStyle name="Normal 237" xfId="3867"/>
    <cellStyle name="Normal 238" xfId="3868"/>
    <cellStyle name="Normal 239" xfId="3869"/>
    <cellStyle name="Normal 24" xfId="3870"/>
    <cellStyle name="Normal 24 2" xfId="3871"/>
    <cellStyle name="Normal 24 3" xfId="3872"/>
    <cellStyle name="Normal 240" xfId="3873"/>
    <cellStyle name="Normal 241" xfId="3874"/>
    <cellStyle name="Normal 242" xfId="3875"/>
    <cellStyle name="Normal 243" xfId="3876"/>
    <cellStyle name="Normal 244" xfId="3877"/>
    <cellStyle name="Normal 245" xfId="3878"/>
    <cellStyle name="Normal 246" xfId="3879"/>
    <cellStyle name="Normal 247" xfId="3880"/>
    <cellStyle name="Normal 248" xfId="3881"/>
    <cellStyle name="Normal 249" xfId="3882"/>
    <cellStyle name="Normal 25" xfId="3883"/>
    <cellStyle name="Normal 25 2" xfId="3884"/>
    <cellStyle name="Normal 25 3" xfId="3885"/>
    <cellStyle name="Normal 250" xfId="3886"/>
    <cellStyle name="Normal 251" xfId="3887"/>
    <cellStyle name="Normal 252" xfId="3888"/>
    <cellStyle name="Normal 253" xfId="3889"/>
    <cellStyle name="Normal 254" xfId="3890"/>
    <cellStyle name="Normal 255" xfId="3891"/>
    <cellStyle name="Normal 256" xfId="3892"/>
    <cellStyle name="Normal 257" xfId="3893"/>
    <cellStyle name="Normal 258" xfId="3894"/>
    <cellStyle name="Normal 259" xfId="3895"/>
    <cellStyle name="Normal 26" xfId="3896"/>
    <cellStyle name="Normal 26 2" xfId="3897"/>
    <cellStyle name="Normal 260" xfId="3898"/>
    <cellStyle name="Normal 261" xfId="3899"/>
    <cellStyle name="Normal 262" xfId="3900"/>
    <cellStyle name="Normal 263" xfId="3901"/>
    <cellStyle name="Normal 264" xfId="3902"/>
    <cellStyle name="Normal 265" xfId="3903"/>
    <cellStyle name="Normal 266" xfId="3904"/>
    <cellStyle name="Normal 267" xfId="3905"/>
    <cellStyle name="Normal 268" xfId="3906"/>
    <cellStyle name="Normal 269" xfId="3907"/>
    <cellStyle name="Normal 27" xfId="3908"/>
    <cellStyle name="Normal 27 2" xfId="3909"/>
    <cellStyle name="Normal 270" xfId="3910"/>
    <cellStyle name="Normal 271" xfId="3911"/>
    <cellStyle name="Normal 272" xfId="3912"/>
    <cellStyle name="Normal 273" xfId="3913"/>
    <cellStyle name="Normal 274" xfId="3914"/>
    <cellStyle name="Normal 275" xfId="3915"/>
    <cellStyle name="Normal 276" xfId="3916"/>
    <cellStyle name="Normal 277" xfId="3917"/>
    <cellStyle name="Normal 278" xfId="3918"/>
    <cellStyle name="Normal 279" xfId="3919"/>
    <cellStyle name="Normal 28" xfId="3920"/>
    <cellStyle name="Normal 28 2" xfId="3921"/>
    <cellStyle name="Normal 280" xfId="3922"/>
    <cellStyle name="Normal 281" xfId="3923"/>
    <cellStyle name="Normal 282" xfId="3924"/>
    <cellStyle name="Normal 283" xfId="3925"/>
    <cellStyle name="Normal 284" xfId="3926"/>
    <cellStyle name="Normal 285" xfId="3927"/>
    <cellStyle name="Normal 286" xfId="3928"/>
    <cellStyle name="Normal 287" xfId="3929"/>
    <cellStyle name="Normal 288" xfId="3930"/>
    <cellStyle name="Normal 289" xfId="3931"/>
    <cellStyle name="Normal 29" xfId="3932"/>
    <cellStyle name="Normal 29 2" xfId="3933"/>
    <cellStyle name="Normal 290" xfId="3934"/>
    <cellStyle name="Normal 291" xfId="3935"/>
    <cellStyle name="Normal 292" xfId="3936"/>
    <cellStyle name="Normal 293" xfId="3937"/>
    <cellStyle name="Normal 294" xfId="3938"/>
    <cellStyle name="Normal 295" xfId="3939"/>
    <cellStyle name="Normal 296" xfId="3940"/>
    <cellStyle name="Normal 297" xfId="3941"/>
    <cellStyle name="Normal 298" xfId="3942"/>
    <cellStyle name="Normal 299" xfId="3943"/>
    <cellStyle name="Normal 3" xfId="200"/>
    <cellStyle name="Normal 3 10" xfId="3944"/>
    <cellStyle name="Normal 3 11" xfId="3945"/>
    <cellStyle name="Normal 3 2" xfId="201"/>
    <cellStyle name="Normal 3 2 2" xfId="3946"/>
    <cellStyle name="Normal 3 2 2 2" xfId="3947"/>
    <cellStyle name="Normal 3 2 2 2 2" xfId="3948"/>
    <cellStyle name="Normal 3 2 2 2 2 2" xfId="3949"/>
    <cellStyle name="Normal 3 2 2 2 3" xfId="3950"/>
    <cellStyle name="Normal 3 2 2 2 3 2" xfId="3951"/>
    <cellStyle name="Normal 3 2 2 2 4" xfId="3952"/>
    <cellStyle name="Normal 3 2 2 2 4 2" xfId="3953"/>
    <cellStyle name="Normal 3 2 2 2 5" xfId="3954"/>
    <cellStyle name="Normal 3 2 2 3" xfId="3955"/>
    <cellStyle name="Normal 3 2 2 4" xfId="3956"/>
    <cellStyle name="Normal 3 2 2 4 2" xfId="3957"/>
    <cellStyle name="Normal 3 2 2 5" xfId="3958"/>
    <cellStyle name="Normal 3 2 2 5 2" xfId="3959"/>
    <cellStyle name="Normal 3 2 2 6" xfId="3960"/>
    <cellStyle name="Normal 3 2 2 6 2" xfId="3961"/>
    <cellStyle name="Normal 3 2 2 7" xfId="3962"/>
    <cellStyle name="Normal 3 2 3" xfId="3963"/>
    <cellStyle name="Normal 3 2 3 2" xfId="3964"/>
    <cellStyle name="Normal 3 2 3 2 2" xfId="3965"/>
    <cellStyle name="Normal 3 2 3 3" xfId="3966"/>
    <cellStyle name="Normal 3 2 3 3 2" xfId="3967"/>
    <cellStyle name="Normal 3 2 3 4" xfId="3968"/>
    <cellStyle name="Normal 3 2 3 4 2" xfId="3969"/>
    <cellStyle name="Normal 3 2 3 5" xfId="3970"/>
    <cellStyle name="Normal 3 2 4" xfId="3971"/>
    <cellStyle name="Normal 3 2 4 2" xfId="3972"/>
    <cellStyle name="Normal 3 2 4 2 2" xfId="3973"/>
    <cellStyle name="Normal 3 2 4 3" xfId="3974"/>
    <cellStyle name="Normal 3 2 4 3 2" xfId="3975"/>
    <cellStyle name="Normal 3 2 4 4" xfId="3976"/>
    <cellStyle name="Normal 3 2 4 4 2" xfId="3977"/>
    <cellStyle name="Normal 3 2 4 5" xfId="3978"/>
    <cellStyle name="Normal 3 2 5" xfId="3979"/>
    <cellStyle name="Normal 3 2 5 2" xfId="3980"/>
    <cellStyle name="Normal 3 2 5 2 2" xfId="3981"/>
    <cellStyle name="Normal 3 2 5 3" xfId="3982"/>
    <cellStyle name="Normal 3 2 5 3 2" xfId="3983"/>
    <cellStyle name="Normal 3 2 5 4" xfId="3984"/>
    <cellStyle name="Normal 3 2 5 4 2" xfId="3985"/>
    <cellStyle name="Normal 3 2 5 5" xfId="3986"/>
    <cellStyle name="Normal 3 2 6" xfId="3987"/>
    <cellStyle name="Normal 3 2 7" xfId="3988"/>
    <cellStyle name="Normal 3 2 7 2" xfId="3989"/>
    <cellStyle name="Normal 3 2 7 2 2" xfId="3990"/>
    <cellStyle name="Normal 3 2 7 3" xfId="3991"/>
    <cellStyle name="Normal 3 2 7 3 2" xfId="3992"/>
    <cellStyle name="Normal 3 2 7 4" xfId="3993"/>
    <cellStyle name="Normal 3 2 7 4 2" xfId="3994"/>
    <cellStyle name="Normal 3 2 7 5" xfId="3995"/>
    <cellStyle name="Normal 3 3" xfId="3996"/>
    <cellStyle name="Normal 3 3 2" xfId="3997"/>
    <cellStyle name="Normal 3 3 2 2" xfId="3998"/>
    <cellStyle name="Normal 3 3 2 2 2" xfId="3999"/>
    <cellStyle name="Normal 3 3 2 3" xfId="4000"/>
    <cellStyle name="Normal 3 3 2 3 2" xfId="4001"/>
    <cellStyle name="Normal 3 3 2 4" xfId="4002"/>
    <cellStyle name="Normal 3 3 2 4 2" xfId="4003"/>
    <cellStyle name="Normal 3 3 2 5" xfId="4004"/>
    <cellStyle name="Normal 3 3 3" xfId="4005"/>
    <cellStyle name="Normal 3 3 3 2" xfId="4006"/>
    <cellStyle name="Normal 3 3 3 2 2" xfId="4007"/>
    <cellStyle name="Normal 3 3 3 3" xfId="4008"/>
    <cellStyle name="Normal 3 3 3 3 2" xfId="4009"/>
    <cellStyle name="Normal 3 3 3 4" xfId="4010"/>
    <cellStyle name="Normal 3 3 3 4 2" xfId="4011"/>
    <cellStyle name="Normal 3 3 3 5" xfId="4012"/>
    <cellStyle name="Normal 3 3 4" xfId="4013"/>
    <cellStyle name="Normal 3 3 5" xfId="4014"/>
    <cellStyle name="Normal 3 3 5 2" xfId="4015"/>
    <cellStyle name="Normal 3 3 6" xfId="4016"/>
    <cellStyle name="Normal 3 3 6 2" xfId="4017"/>
    <cellStyle name="Normal 3 3 7" xfId="4018"/>
    <cellStyle name="Normal 3 3 7 2" xfId="4019"/>
    <cellStyle name="Normal 3 3 8" xfId="4020"/>
    <cellStyle name="Normal 3 4" xfId="4021"/>
    <cellStyle name="Normal 3 4 2" xfId="4022"/>
    <cellStyle name="Normal 3 4 2 2" xfId="4023"/>
    <cellStyle name="Normal 3 4 2 2 2" xfId="4024"/>
    <cellStyle name="Normal 3 4 2 3" xfId="4025"/>
    <cellStyle name="Normal 3 4 2 3 2" xfId="4026"/>
    <cellStyle name="Normal 3 4 2 4" xfId="4027"/>
    <cellStyle name="Normal 3 4 2 4 2" xfId="4028"/>
    <cellStyle name="Normal 3 4 2 5" xfId="4029"/>
    <cellStyle name="Normal 3 4 3" xfId="4030"/>
    <cellStyle name="Normal 3 4 3 2" xfId="4031"/>
    <cellStyle name="Normal 3 4 3 2 2" xfId="4032"/>
    <cellStyle name="Normal 3 4 3 3" xfId="4033"/>
    <cellStyle name="Normal 3 4 3 3 2" xfId="4034"/>
    <cellStyle name="Normal 3 4 3 4" xfId="4035"/>
    <cellStyle name="Normal 3 4 3 4 2" xfId="4036"/>
    <cellStyle name="Normal 3 4 3 5" xfId="4037"/>
    <cellStyle name="Normal 3 4 4" xfId="4038"/>
    <cellStyle name="Normal 3 4 4 2" xfId="4039"/>
    <cellStyle name="Normal 3 4 5" xfId="4040"/>
    <cellStyle name="Normal 3 4 5 2" xfId="4041"/>
    <cellStyle name="Normal 3 4 6" xfId="4042"/>
    <cellStyle name="Normal 3 4 6 2" xfId="4043"/>
    <cellStyle name="Normal 3 4 7" xfId="4044"/>
    <cellStyle name="Normal 3 5" xfId="4045"/>
    <cellStyle name="Normal 3 5 2" xfId="4046"/>
    <cellStyle name="Normal 3 5 2 2" xfId="4047"/>
    <cellStyle name="Normal 3 5 2 2 2" xfId="4048"/>
    <cellStyle name="Normal 3 5 2 3" xfId="4049"/>
    <cellStyle name="Normal 3 5 2 3 2" xfId="4050"/>
    <cellStyle name="Normal 3 5 2 4" xfId="4051"/>
    <cellStyle name="Normal 3 5 2 4 2" xfId="4052"/>
    <cellStyle name="Normal 3 5 2 5" xfId="4053"/>
    <cellStyle name="Normal 3 5 3" xfId="4054"/>
    <cellStyle name="Normal 3 5 3 2" xfId="4055"/>
    <cellStyle name="Normal 3 5 4" xfId="4056"/>
    <cellStyle name="Normal 3 5 4 2" xfId="4057"/>
    <cellStyle name="Normal 3 5 5" xfId="4058"/>
    <cellStyle name="Normal 3 5 5 2" xfId="4059"/>
    <cellStyle name="Normal 3 5 6" xfId="4060"/>
    <cellStyle name="Normal 3 6" xfId="4061"/>
    <cellStyle name="Normal 3 6 2" xfId="4062"/>
    <cellStyle name="Normal 3 6 2 2" xfId="4063"/>
    <cellStyle name="Normal 3 6 3" xfId="4064"/>
    <cellStyle name="Normal 3 6 3 2" xfId="4065"/>
    <cellStyle name="Normal 3 6 4" xfId="4066"/>
    <cellStyle name="Normal 3 6 4 2" xfId="4067"/>
    <cellStyle name="Normal 3 6 5" xfId="4068"/>
    <cellStyle name="Normal 3 7" xfId="4069"/>
    <cellStyle name="Normal 3 7 2" xfId="4070"/>
    <cellStyle name="Normal 3 7 2 2" xfId="4071"/>
    <cellStyle name="Normal 3 7 3" xfId="4072"/>
    <cellStyle name="Normal 3 7 3 2" xfId="4073"/>
    <cellStyle name="Normal 3 7 4" xfId="4074"/>
    <cellStyle name="Normal 3 7 4 2" xfId="4075"/>
    <cellStyle name="Normal 3 7 5" xfId="4076"/>
    <cellStyle name="Normal 3 8" xfId="4077"/>
    <cellStyle name="Normal 3 9" xfId="4078"/>
    <cellStyle name="Normal 3 9 2" xfId="4079"/>
    <cellStyle name="Normal 3 9 2 2" xfId="4080"/>
    <cellStyle name="Normal 3 9 3" xfId="4081"/>
    <cellStyle name="Normal 3 9 3 2" xfId="4082"/>
    <cellStyle name="Normal 3 9 4" xfId="4083"/>
    <cellStyle name="Normal 3 9 4 2" xfId="4084"/>
    <cellStyle name="Normal 3 9 5" xfId="4085"/>
    <cellStyle name="Normal 3_2011 GG TrueUp Adjust to 2013 " xfId="4086"/>
    <cellStyle name="Normal 30" xfId="4087"/>
    <cellStyle name="Normal 30 2" xfId="4088"/>
    <cellStyle name="Normal 300" xfId="4089"/>
    <cellStyle name="Normal 300 2" xfId="4090"/>
    <cellStyle name="Normal 300 2 2" xfId="4091"/>
    <cellStyle name="Normal 300 3" xfId="4092"/>
    <cellStyle name="Normal 300 3 2" xfId="4093"/>
    <cellStyle name="Normal 300 4" xfId="4094"/>
    <cellStyle name="Normal 300 4 2" xfId="4095"/>
    <cellStyle name="Normal 300 5" xfId="4096"/>
    <cellStyle name="Normal 301" xfId="4097"/>
    <cellStyle name="Normal 301 2" xfId="4098"/>
    <cellStyle name="Normal 301 2 2" xfId="4099"/>
    <cellStyle name="Normal 301 3" xfId="4100"/>
    <cellStyle name="Normal 301 3 2" xfId="4101"/>
    <cellStyle name="Normal 301 4" xfId="4102"/>
    <cellStyle name="Normal 301 4 2" xfId="4103"/>
    <cellStyle name="Normal 301 5" xfId="4104"/>
    <cellStyle name="Normal 302" xfId="4105"/>
    <cellStyle name="Normal 303" xfId="4106"/>
    <cellStyle name="Normal 304" xfId="4107"/>
    <cellStyle name="Normal 305" xfId="4108"/>
    <cellStyle name="Normal 306" xfId="4109"/>
    <cellStyle name="Normal 307" xfId="4110"/>
    <cellStyle name="Normal 308" xfId="4111"/>
    <cellStyle name="Normal 309" xfId="4112"/>
    <cellStyle name="Normal 31" xfId="4113"/>
    <cellStyle name="Normal 31 2" xfId="4114"/>
    <cellStyle name="Normal 310" xfId="4115"/>
    <cellStyle name="Normal 32" xfId="4116"/>
    <cellStyle name="Normal 32 2" xfId="4117"/>
    <cellStyle name="Normal 33" xfId="4118"/>
    <cellStyle name="Normal 33 10" xfId="4119"/>
    <cellStyle name="Normal 33 10 2" xfId="4120"/>
    <cellStyle name="Normal 33 11" xfId="4121"/>
    <cellStyle name="Normal 33 2" xfId="4122"/>
    <cellStyle name="Normal 33 2 2" xfId="4123"/>
    <cellStyle name="Normal 33 2 2 2" xfId="4124"/>
    <cellStyle name="Normal 33 2 2 2 2" xfId="4125"/>
    <cellStyle name="Normal 33 2 2 3" xfId="4126"/>
    <cellStyle name="Normal 33 2 2 3 2" xfId="4127"/>
    <cellStyle name="Normal 33 2 2 4" xfId="4128"/>
    <cellStyle name="Normal 33 2 2 4 2" xfId="4129"/>
    <cellStyle name="Normal 33 2 2 5" xfId="4130"/>
    <cellStyle name="Normal 33 2 3" xfId="4131"/>
    <cellStyle name="Normal 33 2 3 2" xfId="4132"/>
    <cellStyle name="Normal 33 2 4" xfId="4133"/>
    <cellStyle name="Normal 33 2 4 2" xfId="4134"/>
    <cellStyle name="Normal 33 2 5" xfId="4135"/>
    <cellStyle name="Normal 33 2 5 2" xfId="4136"/>
    <cellStyle name="Normal 33 2 6" xfId="4137"/>
    <cellStyle name="Normal 33 3" xfId="4138"/>
    <cellStyle name="Normal 33 3 2" xfId="4139"/>
    <cellStyle name="Normal 33 3 2 2" xfId="4140"/>
    <cellStyle name="Normal 33 3 2 2 2" xfId="4141"/>
    <cellStyle name="Normal 33 3 2 3" xfId="4142"/>
    <cellStyle name="Normal 33 3 2 3 2" xfId="4143"/>
    <cellStyle name="Normal 33 3 2 4" xfId="4144"/>
    <cellStyle name="Normal 33 3 2 4 2" xfId="4145"/>
    <cellStyle name="Normal 33 3 2 5" xfId="4146"/>
    <cellStyle name="Normal 33 3 3" xfId="4147"/>
    <cellStyle name="Normal 33 3 3 2" xfId="4148"/>
    <cellStyle name="Normal 33 3 4" xfId="4149"/>
    <cellStyle name="Normal 33 3 4 2" xfId="4150"/>
    <cellStyle name="Normal 33 3 5" xfId="4151"/>
    <cellStyle name="Normal 33 3 5 2" xfId="4152"/>
    <cellStyle name="Normal 33 3 6" xfId="4153"/>
    <cellStyle name="Normal 33 4" xfId="4154"/>
    <cellStyle name="Normal 33 4 2" xfId="4155"/>
    <cellStyle name="Normal 33 4 2 2" xfId="4156"/>
    <cellStyle name="Normal 33 4 2 2 2" xfId="4157"/>
    <cellStyle name="Normal 33 4 2 3" xfId="4158"/>
    <cellStyle name="Normal 33 4 2 3 2" xfId="4159"/>
    <cellStyle name="Normal 33 4 2 4" xfId="4160"/>
    <cellStyle name="Normal 33 4 2 4 2" xfId="4161"/>
    <cellStyle name="Normal 33 4 2 5" xfId="4162"/>
    <cellStyle name="Normal 33 4 3" xfId="4163"/>
    <cellStyle name="Normal 33 4 3 2" xfId="4164"/>
    <cellStyle name="Normal 33 4 4" xfId="4165"/>
    <cellStyle name="Normal 33 4 4 2" xfId="4166"/>
    <cellStyle name="Normal 33 4 5" xfId="4167"/>
    <cellStyle name="Normal 33 4 5 2" xfId="4168"/>
    <cellStyle name="Normal 33 4 6" xfId="4169"/>
    <cellStyle name="Normal 33 5" xfId="4170"/>
    <cellStyle name="Normal 33 5 2" xfId="4171"/>
    <cellStyle name="Normal 33 5 2 2" xfId="4172"/>
    <cellStyle name="Normal 33 5 3" xfId="4173"/>
    <cellStyle name="Normal 33 5 3 2" xfId="4174"/>
    <cellStyle name="Normal 33 5 4" xfId="4175"/>
    <cellStyle name="Normal 33 5 4 2" xfId="4176"/>
    <cellStyle name="Normal 33 5 5" xfId="4177"/>
    <cellStyle name="Normal 33 6" xfId="4178"/>
    <cellStyle name="Normal 33 6 2" xfId="4179"/>
    <cellStyle name="Normal 33 6 2 2" xfId="4180"/>
    <cellStyle name="Normal 33 6 3" xfId="4181"/>
    <cellStyle name="Normal 33 6 3 2" xfId="4182"/>
    <cellStyle name="Normal 33 6 4" xfId="4183"/>
    <cellStyle name="Normal 33 6 4 2" xfId="4184"/>
    <cellStyle name="Normal 33 6 5" xfId="4185"/>
    <cellStyle name="Normal 33 7" xfId="4186"/>
    <cellStyle name="Normal 33 8" xfId="4187"/>
    <cellStyle name="Normal 33 8 2" xfId="4188"/>
    <cellStyle name="Normal 33 9" xfId="4189"/>
    <cellStyle name="Normal 33 9 2" xfId="4190"/>
    <cellStyle name="Normal 34" xfId="4191"/>
    <cellStyle name="Normal 34 2" xfId="4192"/>
    <cellStyle name="Normal 35" xfId="4193"/>
    <cellStyle name="Normal 35 2" xfId="4194"/>
    <cellStyle name="Normal 36" xfId="4195"/>
    <cellStyle name="Normal 36 2" xfId="4196"/>
    <cellStyle name="Normal 37" xfId="4197"/>
    <cellStyle name="Normal 37 2" xfId="4198"/>
    <cellStyle name="Normal 38" xfId="4199"/>
    <cellStyle name="Normal 38 2" xfId="4200"/>
    <cellStyle name="Normal 39" xfId="4201"/>
    <cellStyle name="Normal 39 2" xfId="4202"/>
    <cellStyle name="Normal 4" xfId="202"/>
    <cellStyle name="Normal 4 10" xfId="4203"/>
    <cellStyle name="Normal 4 2" xfId="203"/>
    <cellStyle name="Normal 4 2 2" xfId="4204"/>
    <cellStyle name="Normal 4 2 3" xfId="4205"/>
    <cellStyle name="Normal 4 3" xfId="4206"/>
    <cellStyle name="Normal 4 3 2" xfId="4207"/>
    <cellStyle name="Normal 4 3 2 2" xfId="4208"/>
    <cellStyle name="Normal 4 3 2 2 2" xfId="4209"/>
    <cellStyle name="Normal 4 3 2 2 2 2" xfId="4210"/>
    <cellStyle name="Normal 4 3 2 2 2 2 2" xfId="4211"/>
    <cellStyle name="Normal 4 3 2 2 2 3" xfId="4212"/>
    <cellStyle name="Normal 4 3 2 2 2 3 2" xfId="4213"/>
    <cellStyle name="Normal 4 3 2 2 2 4" xfId="4214"/>
    <cellStyle name="Normal 4 3 2 2 2 4 2" xfId="4215"/>
    <cellStyle name="Normal 4 3 2 2 2 5" xfId="4216"/>
    <cellStyle name="Normal 4 3 2 2 3" xfId="4217"/>
    <cellStyle name="Normal 4 3 2 2 3 2" xfId="4218"/>
    <cellStyle name="Normal 4 3 2 2 4" xfId="4219"/>
    <cellStyle name="Normal 4 3 2 2 4 2" xfId="4220"/>
    <cellStyle name="Normal 4 3 2 2 5" xfId="4221"/>
    <cellStyle name="Normal 4 3 2 2 5 2" xfId="4222"/>
    <cellStyle name="Normal 4 3 2 2 6" xfId="4223"/>
    <cellStyle name="Normal 4 3 2 3" xfId="4224"/>
    <cellStyle name="Normal 4 3 2 3 2" xfId="4225"/>
    <cellStyle name="Normal 4 3 2 3 2 2" xfId="4226"/>
    <cellStyle name="Normal 4 3 2 3 3" xfId="4227"/>
    <cellStyle name="Normal 4 3 2 3 3 2" xfId="4228"/>
    <cellStyle name="Normal 4 3 2 3 4" xfId="4229"/>
    <cellStyle name="Normal 4 3 2 3 4 2" xfId="4230"/>
    <cellStyle name="Normal 4 3 2 3 5" xfId="4231"/>
    <cellStyle name="Normal 4 3 2 4" xfId="4232"/>
    <cellStyle name="Normal 4 3 2 4 2" xfId="4233"/>
    <cellStyle name="Normal 4 3 2 4 2 2" xfId="4234"/>
    <cellStyle name="Normal 4 3 2 4 3" xfId="4235"/>
    <cellStyle name="Normal 4 3 2 4 3 2" xfId="4236"/>
    <cellStyle name="Normal 4 3 2 4 4" xfId="4237"/>
    <cellStyle name="Normal 4 3 2 4 4 2" xfId="4238"/>
    <cellStyle name="Normal 4 3 2 4 5" xfId="4239"/>
    <cellStyle name="Normal 4 3 2 5" xfId="4240"/>
    <cellStyle name="Normal 4 3 2 5 2" xfId="4241"/>
    <cellStyle name="Normal 4 3 2 6" xfId="4242"/>
    <cellStyle name="Normal 4 3 2 6 2" xfId="4243"/>
    <cellStyle name="Normal 4 3 2 7" xfId="4244"/>
    <cellStyle name="Normal 4 3 2 7 2" xfId="4245"/>
    <cellStyle name="Normal 4 3 2 8" xfId="4246"/>
    <cellStyle name="Normal 4 3 3" xfId="4247"/>
    <cellStyle name="Normal 4 3 3 2" xfId="4248"/>
    <cellStyle name="Normal 4 3 3 2 2" xfId="4249"/>
    <cellStyle name="Normal 4 3 3 2 2 2" xfId="4250"/>
    <cellStyle name="Normal 4 3 3 2 3" xfId="4251"/>
    <cellStyle name="Normal 4 3 3 2 3 2" xfId="4252"/>
    <cellStyle name="Normal 4 3 3 2 4" xfId="4253"/>
    <cellStyle name="Normal 4 3 3 2 4 2" xfId="4254"/>
    <cellStyle name="Normal 4 3 3 2 5" xfId="4255"/>
    <cellStyle name="Normal 4 3 3 3" xfId="4256"/>
    <cellStyle name="Normal 4 3 3 3 2" xfId="4257"/>
    <cellStyle name="Normal 4 3 3 4" xfId="4258"/>
    <cellStyle name="Normal 4 3 3 4 2" xfId="4259"/>
    <cellStyle name="Normal 4 3 3 5" xfId="4260"/>
    <cellStyle name="Normal 4 3 3 5 2" xfId="4261"/>
    <cellStyle name="Normal 4 3 3 6" xfId="4262"/>
    <cellStyle name="Normal 4 3 4" xfId="4263"/>
    <cellStyle name="Normal 4 3 4 2" xfId="4264"/>
    <cellStyle name="Normal 4 3 4 2 2" xfId="4265"/>
    <cellStyle name="Normal 4 3 4 3" xfId="4266"/>
    <cellStyle name="Normal 4 3 4 3 2" xfId="4267"/>
    <cellStyle name="Normal 4 3 4 4" xfId="4268"/>
    <cellStyle name="Normal 4 3 4 4 2" xfId="4269"/>
    <cellStyle name="Normal 4 3 4 5" xfId="4270"/>
    <cellStyle name="Normal 4 3 5" xfId="4271"/>
    <cellStyle name="Normal 4 3 5 2" xfId="4272"/>
    <cellStyle name="Normal 4 3 5 2 2" xfId="4273"/>
    <cellStyle name="Normal 4 3 5 3" xfId="4274"/>
    <cellStyle name="Normal 4 3 5 3 2" xfId="4275"/>
    <cellStyle name="Normal 4 3 5 4" xfId="4276"/>
    <cellStyle name="Normal 4 3 5 4 2" xfId="4277"/>
    <cellStyle name="Normal 4 3 5 5" xfId="4278"/>
    <cellStyle name="Normal 4 3 6" xfId="4279"/>
    <cellStyle name="Normal 4 3 6 2" xfId="4280"/>
    <cellStyle name="Normal 4 3 6 2 2" xfId="4281"/>
    <cellStyle name="Normal 4 3 6 3" xfId="4282"/>
    <cellStyle name="Normal 4 3 6 3 2" xfId="4283"/>
    <cellStyle name="Normal 4 3 6 4" xfId="4284"/>
    <cellStyle name="Normal 4 3 6 4 2" xfId="4285"/>
    <cellStyle name="Normal 4 3 6 5" xfId="4286"/>
    <cellStyle name="Normal 4 3 7" xfId="4287"/>
    <cellStyle name="Normal 4 4" xfId="4288"/>
    <cellStyle name="Normal 4 4 2" xfId="4289"/>
    <cellStyle name="Normal 4 4 2 2" xfId="4290"/>
    <cellStyle name="Normal 4 4 2 2 2" xfId="4291"/>
    <cellStyle name="Normal 4 4 2 2 2 2" xfId="4292"/>
    <cellStyle name="Normal 4 4 2 2 3" xfId="4293"/>
    <cellStyle name="Normal 4 4 2 2 3 2" xfId="4294"/>
    <cellStyle name="Normal 4 4 2 2 4" xfId="4295"/>
    <cellStyle name="Normal 4 4 2 2 4 2" xfId="4296"/>
    <cellStyle name="Normal 4 4 2 2 5" xfId="4297"/>
    <cellStyle name="Normal 4 4 2 3" xfId="4298"/>
    <cellStyle name="Normal 4 4 2 3 2" xfId="4299"/>
    <cellStyle name="Normal 4 4 2 4" xfId="4300"/>
    <cellStyle name="Normal 4 4 2 4 2" xfId="4301"/>
    <cellStyle name="Normal 4 4 2 5" xfId="4302"/>
    <cellStyle name="Normal 4 4 2 5 2" xfId="4303"/>
    <cellStyle name="Normal 4 4 2 6" xfId="4304"/>
    <cellStyle name="Normal 4 4 3" xfId="4305"/>
    <cellStyle name="Normal 4 4 3 2" xfId="4306"/>
    <cellStyle name="Normal 4 4 3 2 2" xfId="4307"/>
    <cellStyle name="Normal 4 4 3 3" xfId="4308"/>
    <cellStyle name="Normal 4 4 3 3 2" xfId="4309"/>
    <cellStyle name="Normal 4 4 3 4" xfId="4310"/>
    <cellStyle name="Normal 4 4 3 4 2" xfId="4311"/>
    <cellStyle name="Normal 4 4 3 5" xfId="4312"/>
    <cellStyle name="Normal 4 4 4" xfId="4313"/>
    <cellStyle name="Normal 4 4 4 2" xfId="4314"/>
    <cellStyle name="Normal 4 4 4 2 2" xfId="4315"/>
    <cellStyle name="Normal 4 4 4 3" xfId="4316"/>
    <cellStyle name="Normal 4 4 4 3 2" xfId="4317"/>
    <cellStyle name="Normal 4 4 4 4" xfId="4318"/>
    <cellStyle name="Normal 4 4 4 4 2" xfId="4319"/>
    <cellStyle name="Normal 4 4 4 5" xfId="4320"/>
    <cellStyle name="Normal 4 4 5" xfId="4321"/>
    <cellStyle name="Normal 4 4 5 2" xfId="4322"/>
    <cellStyle name="Normal 4 4 5 2 2" xfId="4323"/>
    <cellStyle name="Normal 4 4 5 3" xfId="4324"/>
    <cellStyle name="Normal 4 4 5 3 2" xfId="4325"/>
    <cellStyle name="Normal 4 4 5 4" xfId="4326"/>
    <cellStyle name="Normal 4 4 5 4 2" xfId="4327"/>
    <cellStyle name="Normal 4 4 5 5" xfId="4328"/>
    <cellStyle name="Normal 4 5" xfId="4329"/>
    <cellStyle name="Normal 4 5 2" xfId="4330"/>
    <cellStyle name="Normal 4 5 2 2" xfId="4331"/>
    <cellStyle name="Normal 4 5 2 2 2" xfId="4332"/>
    <cellStyle name="Normal 4 5 2 3" xfId="4333"/>
    <cellStyle name="Normal 4 5 2 3 2" xfId="4334"/>
    <cellStyle name="Normal 4 5 2 4" xfId="4335"/>
    <cellStyle name="Normal 4 5 2 4 2" xfId="4336"/>
    <cellStyle name="Normal 4 5 2 5" xfId="4337"/>
    <cellStyle name="Normal 4 5 3" xfId="4338"/>
    <cellStyle name="Normal 4 5 3 2" xfId="4339"/>
    <cellStyle name="Normal 4 5 4" xfId="4340"/>
    <cellStyle name="Normal 4 5 4 2" xfId="4341"/>
    <cellStyle name="Normal 4 5 5" xfId="4342"/>
    <cellStyle name="Normal 4 5 5 2" xfId="4343"/>
    <cellStyle name="Normal 4 5 6" xfId="4344"/>
    <cellStyle name="Normal 4 6" xfId="4345"/>
    <cellStyle name="Normal 4 6 2" xfId="4346"/>
    <cellStyle name="Normal 4 6 2 2" xfId="4347"/>
    <cellStyle name="Normal 4 6 3" xfId="4348"/>
    <cellStyle name="Normal 4 6 3 2" xfId="4349"/>
    <cellStyle name="Normal 4 6 4" xfId="4350"/>
    <cellStyle name="Normal 4 6 4 2" xfId="4351"/>
    <cellStyle name="Normal 4 6 5" xfId="4352"/>
    <cellStyle name="Normal 4 7" xfId="4353"/>
    <cellStyle name="Normal 4 7 2" xfId="4354"/>
    <cellStyle name="Normal 4 7 2 2" xfId="4355"/>
    <cellStyle name="Normal 4 7 3" xfId="4356"/>
    <cellStyle name="Normal 4 7 3 2" xfId="4357"/>
    <cellStyle name="Normal 4 7 4" xfId="4358"/>
    <cellStyle name="Normal 4 7 4 2" xfId="4359"/>
    <cellStyle name="Normal 4 7 5" xfId="4360"/>
    <cellStyle name="Normal 4 8" xfId="4361"/>
    <cellStyle name="Normal 4 9" xfId="4362"/>
    <cellStyle name="Normal 4_2011 GG TrueUp Adjust to 2013 " xfId="4363"/>
    <cellStyle name="Normal 40" xfId="4364"/>
    <cellStyle name="Normal 40 2" xfId="4365"/>
    <cellStyle name="Normal 41" xfId="4366"/>
    <cellStyle name="Normal 41 2" xfId="4367"/>
    <cellStyle name="Normal 42" xfId="4368"/>
    <cellStyle name="Normal 42 2" xfId="4369"/>
    <cellStyle name="Normal 43" xfId="4370"/>
    <cellStyle name="Normal 43 2" xfId="4371"/>
    <cellStyle name="Normal 44" xfId="4372"/>
    <cellStyle name="Normal 44 2" xfId="4373"/>
    <cellStyle name="Normal 45" xfId="4374"/>
    <cellStyle name="Normal 45 2" xfId="4375"/>
    <cellStyle name="Normal 46" xfId="4376"/>
    <cellStyle name="Normal 46 2" xfId="4377"/>
    <cellStyle name="Normal 47" xfId="4378"/>
    <cellStyle name="Normal 47 2" xfId="4379"/>
    <cellStyle name="Normal 48" xfId="4380"/>
    <cellStyle name="Normal 48 2" xfId="4381"/>
    <cellStyle name="Normal 49" xfId="4382"/>
    <cellStyle name="Normal 49 2" xfId="4383"/>
    <cellStyle name="Normal 5" xfId="365"/>
    <cellStyle name="Normal 5 2" xfId="4384"/>
    <cellStyle name="Normal 5 2 2" xfId="4385"/>
    <cellStyle name="Normal 5 2 3" xfId="4386"/>
    <cellStyle name="Normal 5 2 3 2" xfId="4387"/>
    <cellStyle name="Normal 5 2 3 2 2" xfId="4388"/>
    <cellStyle name="Normal 5 2 3 3" xfId="4389"/>
    <cellStyle name="Normal 5 2 3 3 2" xfId="4390"/>
    <cellStyle name="Normal 5 2 3 4" xfId="4391"/>
    <cellStyle name="Normal 5 2 3 4 2" xfId="4392"/>
    <cellStyle name="Normal 5 2 3 5" xfId="4393"/>
    <cellStyle name="Normal 5 2 4" xfId="4394"/>
    <cellStyle name="Normal 5 3" xfId="4395"/>
    <cellStyle name="Normal 5 3 2" xfId="4396"/>
    <cellStyle name="Normal 5 4" xfId="4397"/>
    <cellStyle name="Normal 5 4 2" xfId="4398"/>
    <cellStyle name="Normal 5 4 2 2" xfId="4399"/>
    <cellStyle name="Normal 5 4 3" xfId="4400"/>
    <cellStyle name="Normal 5 4 3 2" xfId="4401"/>
    <cellStyle name="Normal 5 4 4" xfId="4402"/>
    <cellStyle name="Normal 5 4 4 2" xfId="4403"/>
    <cellStyle name="Normal 5 4 5" xfId="4404"/>
    <cellStyle name="Normal 5 5" xfId="4405"/>
    <cellStyle name="Normal 5 6" xfId="4406"/>
    <cellStyle name="Normal 5 7" xfId="4407"/>
    <cellStyle name="Normal 50" xfId="4408"/>
    <cellStyle name="Normal 50 2" xfId="4409"/>
    <cellStyle name="Normal 51" xfId="4410"/>
    <cellStyle name="Normal 51 2" xfId="4411"/>
    <cellStyle name="Normal 52" xfId="4412"/>
    <cellStyle name="Normal 52 2" xfId="4413"/>
    <cellStyle name="Normal 53" xfId="4414"/>
    <cellStyle name="Normal 53 2" xfId="4415"/>
    <cellStyle name="Normal 54" xfId="4416"/>
    <cellStyle name="Normal 54 2" xfId="4417"/>
    <cellStyle name="Normal 55" xfId="4418"/>
    <cellStyle name="Normal 55 2" xfId="4419"/>
    <cellStyle name="Normal 56" xfId="4420"/>
    <cellStyle name="Normal 56 2" xfId="4421"/>
    <cellStyle name="Normal 57" xfId="4422"/>
    <cellStyle name="Normal 57 2" xfId="4423"/>
    <cellStyle name="Normal 58" xfId="4424"/>
    <cellStyle name="Normal 58 2" xfId="4425"/>
    <cellStyle name="Normal 59" xfId="4426"/>
    <cellStyle name="Normal 59 2" xfId="4427"/>
    <cellStyle name="Normal 6" xfId="357"/>
    <cellStyle name="Normal 6 2" xfId="4428"/>
    <cellStyle name="Normal 6 3" xfId="4429"/>
    <cellStyle name="Normal 6 3 2" xfId="4430"/>
    <cellStyle name="Normal 6 4" xfId="4431"/>
    <cellStyle name="Normal 6 4 2" xfId="4432"/>
    <cellStyle name="Normal 6 4 2 2" xfId="4433"/>
    <cellStyle name="Normal 6 4 3" xfId="4434"/>
    <cellStyle name="Normal 6 4 3 2" xfId="4435"/>
    <cellStyle name="Normal 6 4 4" xfId="4436"/>
    <cellStyle name="Normal 6 4 4 2" xfId="4437"/>
    <cellStyle name="Normal 6 4 5" xfId="4438"/>
    <cellStyle name="Normal 6 5" xfId="4439"/>
    <cellStyle name="Normal 6 6" xfId="4440"/>
    <cellStyle name="Normal 6 7" xfId="4441"/>
    <cellStyle name="Normal 60" xfId="4442"/>
    <cellStyle name="Normal 60 2" xfId="4443"/>
    <cellStyle name="Normal 61" xfId="4444"/>
    <cellStyle name="Normal 61 2" xfId="4445"/>
    <cellStyle name="Normal 62" xfId="4446"/>
    <cellStyle name="Normal 62 2" xfId="4447"/>
    <cellStyle name="Normal 63" xfId="4448"/>
    <cellStyle name="Normal 63 10" xfId="4449"/>
    <cellStyle name="Normal 63 10 2" xfId="4450"/>
    <cellStyle name="Normal 63 11" xfId="4451"/>
    <cellStyle name="Normal 63 11 2" xfId="4452"/>
    <cellStyle name="Normal 63 12" xfId="4453"/>
    <cellStyle name="Normal 63 2" xfId="4454"/>
    <cellStyle name="Normal 63 2 2" xfId="4455"/>
    <cellStyle name="Normal 63 2 2 2" xfId="4456"/>
    <cellStyle name="Normal 63 2 2 2 2" xfId="4457"/>
    <cellStyle name="Normal 63 2 2 3" xfId="4458"/>
    <cellStyle name="Normal 63 2 2 3 2" xfId="4459"/>
    <cellStyle name="Normal 63 2 2 4" xfId="4460"/>
    <cellStyle name="Normal 63 2 2 4 2" xfId="4461"/>
    <cellStyle name="Normal 63 2 2 5" xfId="4462"/>
    <cellStyle name="Normal 63 2 3" xfId="4463"/>
    <cellStyle name="Normal 63 2 4" xfId="4464"/>
    <cellStyle name="Normal 63 2 4 2" xfId="4465"/>
    <cellStyle name="Normal 63 2 5" xfId="4466"/>
    <cellStyle name="Normal 63 2 5 2" xfId="4467"/>
    <cellStyle name="Normal 63 2 6" xfId="4468"/>
    <cellStyle name="Normal 63 2 6 2" xfId="4469"/>
    <cellStyle name="Normal 63 2 7" xfId="4470"/>
    <cellStyle name="Normal 63 3" xfId="4471"/>
    <cellStyle name="Normal 63 3 2" xfId="4472"/>
    <cellStyle name="Normal 63 3 2 2" xfId="4473"/>
    <cellStyle name="Normal 63 3 2 2 2" xfId="4474"/>
    <cellStyle name="Normal 63 3 2 3" xfId="4475"/>
    <cellStyle name="Normal 63 3 2 3 2" xfId="4476"/>
    <cellStyle name="Normal 63 3 2 4" xfId="4477"/>
    <cellStyle name="Normal 63 3 2 4 2" xfId="4478"/>
    <cellStyle name="Normal 63 3 2 5" xfId="4479"/>
    <cellStyle name="Normal 63 3 3" xfId="4480"/>
    <cellStyle name="Normal 63 3 3 2" xfId="4481"/>
    <cellStyle name="Normal 63 3 4" xfId="4482"/>
    <cellStyle name="Normal 63 3 4 2" xfId="4483"/>
    <cellStyle name="Normal 63 3 5" xfId="4484"/>
    <cellStyle name="Normal 63 3 5 2" xfId="4485"/>
    <cellStyle name="Normal 63 3 6" xfId="4486"/>
    <cellStyle name="Normal 63 4" xfId="4487"/>
    <cellStyle name="Normal 63 4 2" xfId="4488"/>
    <cellStyle name="Normal 63 4 2 2" xfId="4489"/>
    <cellStyle name="Normal 63 4 2 2 2" xfId="4490"/>
    <cellStyle name="Normal 63 4 2 3" xfId="4491"/>
    <cellStyle name="Normal 63 4 2 3 2" xfId="4492"/>
    <cellStyle name="Normal 63 4 2 4" xfId="4493"/>
    <cellStyle name="Normal 63 4 2 4 2" xfId="4494"/>
    <cellStyle name="Normal 63 4 2 5" xfId="4495"/>
    <cellStyle name="Normal 63 4 3" xfId="4496"/>
    <cellStyle name="Normal 63 4 3 2" xfId="4497"/>
    <cellStyle name="Normal 63 4 4" xfId="4498"/>
    <cellStyle name="Normal 63 4 4 2" xfId="4499"/>
    <cellStyle name="Normal 63 4 5" xfId="4500"/>
    <cellStyle name="Normal 63 4 5 2" xfId="4501"/>
    <cellStyle name="Normal 63 4 6" xfId="4502"/>
    <cellStyle name="Normal 63 5" xfId="4503"/>
    <cellStyle name="Normal 63 5 2" xfId="4504"/>
    <cellStyle name="Normal 63 5 2 2" xfId="4505"/>
    <cellStyle name="Normal 63 5 3" xfId="4506"/>
    <cellStyle name="Normal 63 5 3 2" xfId="4507"/>
    <cellStyle name="Normal 63 5 4" xfId="4508"/>
    <cellStyle name="Normal 63 5 4 2" xfId="4509"/>
    <cellStyle name="Normal 63 5 5" xfId="4510"/>
    <cellStyle name="Normal 63 6" xfId="4511"/>
    <cellStyle name="Normal 63 6 2" xfId="4512"/>
    <cellStyle name="Normal 63 6 2 2" xfId="4513"/>
    <cellStyle name="Normal 63 6 3" xfId="4514"/>
    <cellStyle name="Normal 63 6 3 2" xfId="4515"/>
    <cellStyle name="Normal 63 6 4" xfId="4516"/>
    <cellStyle name="Normal 63 6 4 2" xfId="4517"/>
    <cellStyle name="Normal 63 6 5" xfId="4518"/>
    <cellStyle name="Normal 63 7" xfId="4519"/>
    <cellStyle name="Normal 63 8" xfId="4520"/>
    <cellStyle name="Normal 63 9" xfId="4521"/>
    <cellStyle name="Normal 63 9 2" xfId="4522"/>
    <cellStyle name="Normal 64" xfId="4523"/>
    <cellStyle name="Normal 64 10" xfId="4524"/>
    <cellStyle name="Normal 64 10 2" xfId="4525"/>
    <cellStyle name="Normal 64 11" xfId="4526"/>
    <cellStyle name="Normal 64 11 2" xfId="4527"/>
    <cellStyle name="Normal 64 12" xfId="4528"/>
    <cellStyle name="Normal 64 2" xfId="4529"/>
    <cellStyle name="Normal 64 2 2" xfId="4530"/>
    <cellStyle name="Normal 64 2 2 2" xfId="4531"/>
    <cellStyle name="Normal 64 2 2 2 2" xfId="4532"/>
    <cellStyle name="Normal 64 2 2 3" xfId="4533"/>
    <cellStyle name="Normal 64 2 2 3 2" xfId="4534"/>
    <cellStyle name="Normal 64 2 2 4" xfId="4535"/>
    <cellStyle name="Normal 64 2 2 4 2" xfId="4536"/>
    <cellStyle name="Normal 64 2 2 5" xfId="4537"/>
    <cellStyle name="Normal 64 2 3" xfId="4538"/>
    <cellStyle name="Normal 64 2 4" xfId="4539"/>
    <cellStyle name="Normal 64 2 4 2" xfId="4540"/>
    <cellStyle name="Normal 64 2 5" xfId="4541"/>
    <cellStyle name="Normal 64 2 5 2" xfId="4542"/>
    <cellStyle name="Normal 64 2 6" xfId="4543"/>
    <cellStyle name="Normal 64 2 6 2" xfId="4544"/>
    <cellStyle name="Normal 64 2 7" xfId="4545"/>
    <cellStyle name="Normal 64 3" xfId="4546"/>
    <cellStyle name="Normal 64 3 2" xfId="4547"/>
    <cellStyle name="Normal 64 3 2 2" xfId="4548"/>
    <cellStyle name="Normal 64 3 2 2 2" xfId="4549"/>
    <cellStyle name="Normal 64 3 2 3" xfId="4550"/>
    <cellStyle name="Normal 64 3 2 3 2" xfId="4551"/>
    <cellStyle name="Normal 64 3 2 4" xfId="4552"/>
    <cellStyle name="Normal 64 3 2 4 2" xfId="4553"/>
    <cellStyle name="Normal 64 3 2 5" xfId="4554"/>
    <cellStyle name="Normal 64 3 3" xfId="4555"/>
    <cellStyle name="Normal 64 3 3 2" xfId="4556"/>
    <cellStyle name="Normal 64 3 4" xfId="4557"/>
    <cellStyle name="Normal 64 3 4 2" xfId="4558"/>
    <cellStyle name="Normal 64 3 5" xfId="4559"/>
    <cellStyle name="Normal 64 3 5 2" xfId="4560"/>
    <cellStyle name="Normal 64 3 6" xfId="4561"/>
    <cellStyle name="Normal 64 4" xfId="4562"/>
    <cellStyle name="Normal 64 4 2" xfId="4563"/>
    <cellStyle name="Normal 64 4 2 2" xfId="4564"/>
    <cellStyle name="Normal 64 4 2 2 2" xfId="4565"/>
    <cellStyle name="Normal 64 4 2 3" xfId="4566"/>
    <cellStyle name="Normal 64 4 2 3 2" xfId="4567"/>
    <cellStyle name="Normal 64 4 2 4" xfId="4568"/>
    <cellStyle name="Normal 64 4 2 4 2" xfId="4569"/>
    <cellStyle name="Normal 64 4 2 5" xfId="4570"/>
    <cellStyle name="Normal 64 4 3" xfId="4571"/>
    <cellStyle name="Normal 64 4 3 2" xfId="4572"/>
    <cellStyle name="Normal 64 4 4" xfId="4573"/>
    <cellStyle name="Normal 64 4 4 2" xfId="4574"/>
    <cellStyle name="Normal 64 4 5" xfId="4575"/>
    <cellStyle name="Normal 64 4 5 2" xfId="4576"/>
    <cellStyle name="Normal 64 4 6" xfId="4577"/>
    <cellStyle name="Normal 64 5" xfId="4578"/>
    <cellStyle name="Normal 64 5 2" xfId="4579"/>
    <cellStyle name="Normal 64 5 2 2" xfId="4580"/>
    <cellStyle name="Normal 64 5 3" xfId="4581"/>
    <cellStyle name="Normal 64 5 3 2" xfId="4582"/>
    <cellStyle name="Normal 64 5 4" xfId="4583"/>
    <cellStyle name="Normal 64 5 4 2" xfId="4584"/>
    <cellStyle name="Normal 64 5 5" xfId="4585"/>
    <cellStyle name="Normal 64 6" xfId="4586"/>
    <cellStyle name="Normal 64 6 2" xfId="4587"/>
    <cellStyle name="Normal 64 6 2 2" xfId="4588"/>
    <cellStyle name="Normal 64 6 3" xfId="4589"/>
    <cellStyle name="Normal 64 6 3 2" xfId="4590"/>
    <cellStyle name="Normal 64 6 4" xfId="4591"/>
    <cellStyle name="Normal 64 6 4 2" xfId="4592"/>
    <cellStyle name="Normal 64 6 5" xfId="4593"/>
    <cellStyle name="Normal 64 7" xfId="4594"/>
    <cellStyle name="Normal 64 8" xfId="4595"/>
    <cellStyle name="Normal 64 9" xfId="4596"/>
    <cellStyle name="Normal 64 9 2" xfId="4597"/>
    <cellStyle name="Normal 65" xfId="4598"/>
    <cellStyle name="Normal 65 10" xfId="4599"/>
    <cellStyle name="Normal 65 10 2" xfId="4600"/>
    <cellStyle name="Normal 65 11" xfId="4601"/>
    <cellStyle name="Normal 65 11 2" xfId="4602"/>
    <cellStyle name="Normal 65 12" xfId="4603"/>
    <cellStyle name="Normal 65 2" xfId="4604"/>
    <cellStyle name="Normal 65 2 2" xfId="4605"/>
    <cellStyle name="Normal 65 2 2 2" xfId="4606"/>
    <cellStyle name="Normal 65 2 2 2 2" xfId="4607"/>
    <cellStyle name="Normal 65 2 2 3" xfId="4608"/>
    <cellStyle name="Normal 65 2 2 3 2" xfId="4609"/>
    <cellStyle name="Normal 65 2 2 4" xfId="4610"/>
    <cellStyle name="Normal 65 2 2 4 2" xfId="4611"/>
    <cellStyle name="Normal 65 2 2 5" xfId="4612"/>
    <cellStyle name="Normal 65 2 3" xfId="4613"/>
    <cellStyle name="Normal 65 2 4" xfId="4614"/>
    <cellStyle name="Normal 65 2 4 2" xfId="4615"/>
    <cellStyle name="Normal 65 2 5" xfId="4616"/>
    <cellStyle name="Normal 65 2 5 2" xfId="4617"/>
    <cellStyle name="Normal 65 2 6" xfId="4618"/>
    <cellStyle name="Normal 65 2 6 2" xfId="4619"/>
    <cellStyle name="Normal 65 2 7" xfId="4620"/>
    <cellStyle name="Normal 65 3" xfId="4621"/>
    <cellStyle name="Normal 65 3 2" xfId="4622"/>
    <cellStyle name="Normal 65 3 2 2" xfId="4623"/>
    <cellStyle name="Normal 65 3 2 2 2" xfId="4624"/>
    <cellStyle name="Normal 65 3 2 3" xfId="4625"/>
    <cellStyle name="Normal 65 3 2 3 2" xfId="4626"/>
    <cellStyle name="Normal 65 3 2 4" xfId="4627"/>
    <cellStyle name="Normal 65 3 2 4 2" xfId="4628"/>
    <cellStyle name="Normal 65 3 2 5" xfId="4629"/>
    <cellStyle name="Normal 65 3 3" xfId="4630"/>
    <cellStyle name="Normal 65 3 3 2" xfId="4631"/>
    <cellStyle name="Normal 65 3 4" xfId="4632"/>
    <cellStyle name="Normal 65 3 4 2" xfId="4633"/>
    <cellStyle name="Normal 65 3 5" xfId="4634"/>
    <cellStyle name="Normal 65 3 5 2" xfId="4635"/>
    <cellStyle name="Normal 65 3 6" xfId="4636"/>
    <cellStyle name="Normal 65 4" xfId="4637"/>
    <cellStyle name="Normal 65 4 2" xfId="4638"/>
    <cellStyle name="Normal 65 4 2 2" xfId="4639"/>
    <cellStyle name="Normal 65 4 2 2 2" xfId="4640"/>
    <cellStyle name="Normal 65 4 2 3" xfId="4641"/>
    <cellStyle name="Normal 65 4 2 3 2" xfId="4642"/>
    <cellStyle name="Normal 65 4 2 4" xfId="4643"/>
    <cellStyle name="Normal 65 4 2 4 2" xfId="4644"/>
    <cellStyle name="Normal 65 4 2 5" xfId="4645"/>
    <cellStyle name="Normal 65 4 3" xfId="4646"/>
    <cellStyle name="Normal 65 4 3 2" xfId="4647"/>
    <cellStyle name="Normal 65 4 4" xfId="4648"/>
    <cellStyle name="Normal 65 4 4 2" xfId="4649"/>
    <cellStyle name="Normal 65 4 5" xfId="4650"/>
    <cellStyle name="Normal 65 4 5 2" xfId="4651"/>
    <cellStyle name="Normal 65 4 6" xfId="4652"/>
    <cellStyle name="Normal 65 5" xfId="4653"/>
    <cellStyle name="Normal 65 5 2" xfId="4654"/>
    <cellStyle name="Normal 65 5 2 2" xfId="4655"/>
    <cellStyle name="Normal 65 5 3" xfId="4656"/>
    <cellStyle name="Normal 65 5 3 2" xfId="4657"/>
    <cellStyle name="Normal 65 5 4" xfId="4658"/>
    <cellStyle name="Normal 65 5 4 2" xfId="4659"/>
    <cellStyle name="Normal 65 5 5" xfId="4660"/>
    <cellStyle name="Normal 65 6" xfId="4661"/>
    <cellStyle name="Normal 65 6 2" xfId="4662"/>
    <cellStyle name="Normal 65 6 2 2" xfId="4663"/>
    <cellStyle name="Normal 65 6 3" xfId="4664"/>
    <cellStyle name="Normal 65 6 3 2" xfId="4665"/>
    <cellStyle name="Normal 65 6 4" xfId="4666"/>
    <cellStyle name="Normal 65 6 4 2" xfId="4667"/>
    <cellStyle name="Normal 65 6 5" xfId="4668"/>
    <cellStyle name="Normal 65 7" xfId="4669"/>
    <cellStyle name="Normal 65 8" xfId="4670"/>
    <cellStyle name="Normal 65 9" xfId="4671"/>
    <cellStyle name="Normal 65 9 2" xfId="4672"/>
    <cellStyle name="Normal 66" xfId="4673"/>
    <cellStyle name="Normal 66 10" xfId="4674"/>
    <cellStyle name="Normal 66 10 2" xfId="4675"/>
    <cellStyle name="Normal 66 11" xfId="4676"/>
    <cellStyle name="Normal 66 11 2" xfId="4677"/>
    <cellStyle name="Normal 66 12" xfId="4678"/>
    <cellStyle name="Normal 66 2" xfId="4679"/>
    <cellStyle name="Normal 66 2 2" xfId="4680"/>
    <cellStyle name="Normal 66 2 2 2" xfId="4681"/>
    <cellStyle name="Normal 66 2 2 2 2" xfId="4682"/>
    <cellStyle name="Normal 66 2 2 3" xfId="4683"/>
    <cellStyle name="Normal 66 2 2 3 2" xfId="4684"/>
    <cellStyle name="Normal 66 2 2 4" xfId="4685"/>
    <cellStyle name="Normal 66 2 2 4 2" xfId="4686"/>
    <cellStyle name="Normal 66 2 2 5" xfId="4687"/>
    <cellStyle name="Normal 66 2 3" xfId="4688"/>
    <cellStyle name="Normal 66 2 4" xfId="4689"/>
    <cellStyle name="Normal 66 2 4 2" xfId="4690"/>
    <cellStyle name="Normal 66 2 5" xfId="4691"/>
    <cellStyle name="Normal 66 2 5 2" xfId="4692"/>
    <cellStyle name="Normal 66 2 6" xfId="4693"/>
    <cellStyle name="Normal 66 2 6 2" xfId="4694"/>
    <cellStyle name="Normal 66 2 7" xfId="4695"/>
    <cellStyle name="Normal 66 3" xfId="4696"/>
    <cellStyle name="Normal 66 3 2" xfId="4697"/>
    <cellStyle name="Normal 66 3 2 2" xfId="4698"/>
    <cellStyle name="Normal 66 3 2 2 2" xfId="4699"/>
    <cellStyle name="Normal 66 3 2 3" xfId="4700"/>
    <cellStyle name="Normal 66 3 2 3 2" xfId="4701"/>
    <cellStyle name="Normal 66 3 2 4" xfId="4702"/>
    <cellStyle name="Normal 66 3 2 4 2" xfId="4703"/>
    <cellStyle name="Normal 66 3 2 5" xfId="4704"/>
    <cellStyle name="Normal 66 3 3" xfId="4705"/>
    <cellStyle name="Normal 66 3 3 2" xfId="4706"/>
    <cellStyle name="Normal 66 3 4" xfId="4707"/>
    <cellStyle name="Normal 66 3 4 2" xfId="4708"/>
    <cellStyle name="Normal 66 3 5" xfId="4709"/>
    <cellStyle name="Normal 66 3 5 2" xfId="4710"/>
    <cellStyle name="Normal 66 3 6" xfId="4711"/>
    <cellStyle name="Normal 66 4" xfId="4712"/>
    <cellStyle name="Normal 66 4 2" xfId="4713"/>
    <cellStyle name="Normal 66 4 2 2" xfId="4714"/>
    <cellStyle name="Normal 66 4 2 2 2" xfId="4715"/>
    <cellStyle name="Normal 66 4 2 3" xfId="4716"/>
    <cellStyle name="Normal 66 4 2 3 2" xfId="4717"/>
    <cellStyle name="Normal 66 4 2 4" xfId="4718"/>
    <cellStyle name="Normal 66 4 2 4 2" xfId="4719"/>
    <cellStyle name="Normal 66 4 2 5" xfId="4720"/>
    <cellStyle name="Normal 66 4 3" xfId="4721"/>
    <cellStyle name="Normal 66 4 3 2" xfId="4722"/>
    <cellStyle name="Normal 66 4 4" xfId="4723"/>
    <cellStyle name="Normal 66 4 4 2" xfId="4724"/>
    <cellStyle name="Normal 66 4 5" xfId="4725"/>
    <cellStyle name="Normal 66 4 5 2" xfId="4726"/>
    <cellStyle name="Normal 66 4 6" xfId="4727"/>
    <cellStyle name="Normal 66 5" xfId="4728"/>
    <cellStyle name="Normal 66 5 2" xfId="4729"/>
    <cellStyle name="Normal 66 5 2 2" xfId="4730"/>
    <cellStyle name="Normal 66 5 3" xfId="4731"/>
    <cellStyle name="Normal 66 5 3 2" xfId="4732"/>
    <cellStyle name="Normal 66 5 4" xfId="4733"/>
    <cellStyle name="Normal 66 5 4 2" xfId="4734"/>
    <cellStyle name="Normal 66 5 5" xfId="4735"/>
    <cellStyle name="Normal 66 6" xfId="4736"/>
    <cellStyle name="Normal 66 6 2" xfId="4737"/>
    <cellStyle name="Normal 66 6 2 2" xfId="4738"/>
    <cellStyle name="Normal 66 6 3" xfId="4739"/>
    <cellStyle name="Normal 66 6 3 2" xfId="4740"/>
    <cellStyle name="Normal 66 6 4" xfId="4741"/>
    <cellStyle name="Normal 66 6 4 2" xfId="4742"/>
    <cellStyle name="Normal 66 6 5" xfId="4743"/>
    <cellStyle name="Normal 66 7" xfId="4744"/>
    <cellStyle name="Normal 66 8" xfId="4745"/>
    <cellStyle name="Normal 66 9" xfId="4746"/>
    <cellStyle name="Normal 66 9 2" xfId="4747"/>
    <cellStyle name="Normal 67" xfId="4748"/>
    <cellStyle name="Normal 67 10" xfId="4749"/>
    <cellStyle name="Normal 67 10 2" xfId="4750"/>
    <cellStyle name="Normal 67 11" xfId="4751"/>
    <cellStyle name="Normal 67 11 2" xfId="4752"/>
    <cellStyle name="Normal 67 12" xfId="4753"/>
    <cellStyle name="Normal 67 2" xfId="4754"/>
    <cellStyle name="Normal 67 2 2" xfId="4755"/>
    <cellStyle name="Normal 67 2 2 2" xfId="4756"/>
    <cellStyle name="Normal 67 2 2 2 2" xfId="4757"/>
    <cellStyle name="Normal 67 2 2 3" xfId="4758"/>
    <cellStyle name="Normal 67 2 2 3 2" xfId="4759"/>
    <cellStyle name="Normal 67 2 2 4" xfId="4760"/>
    <cellStyle name="Normal 67 2 2 4 2" xfId="4761"/>
    <cellStyle name="Normal 67 2 2 5" xfId="4762"/>
    <cellStyle name="Normal 67 2 3" xfId="4763"/>
    <cellStyle name="Normal 67 2 4" xfId="4764"/>
    <cellStyle name="Normal 67 2 4 2" xfId="4765"/>
    <cellStyle name="Normal 67 2 5" xfId="4766"/>
    <cellStyle name="Normal 67 2 5 2" xfId="4767"/>
    <cellStyle name="Normal 67 2 6" xfId="4768"/>
    <cellStyle name="Normal 67 2 6 2" xfId="4769"/>
    <cellStyle name="Normal 67 2 7" xfId="4770"/>
    <cellStyle name="Normal 67 3" xfId="4771"/>
    <cellStyle name="Normal 67 3 2" xfId="4772"/>
    <cellStyle name="Normal 67 3 2 2" xfId="4773"/>
    <cellStyle name="Normal 67 3 2 2 2" xfId="4774"/>
    <cellStyle name="Normal 67 3 2 3" xfId="4775"/>
    <cellStyle name="Normal 67 3 2 3 2" xfId="4776"/>
    <cellStyle name="Normal 67 3 2 4" xfId="4777"/>
    <cellStyle name="Normal 67 3 2 4 2" xfId="4778"/>
    <cellStyle name="Normal 67 3 2 5" xfId="4779"/>
    <cellStyle name="Normal 67 3 3" xfId="4780"/>
    <cellStyle name="Normal 67 3 3 2" xfId="4781"/>
    <cellStyle name="Normal 67 3 4" xfId="4782"/>
    <cellStyle name="Normal 67 3 4 2" xfId="4783"/>
    <cellStyle name="Normal 67 3 5" xfId="4784"/>
    <cellStyle name="Normal 67 3 5 2" xfId="4785"/>
    <cellStyle name="Normal 67 3 6" xfId="4786"/>
    <cellStyle name="Normal 67 4" xfId="4787"/>
    <cellStyle name="Normal 67 4 2" xfId="4788"/>
    <cellStyle name="Normal 67 4 2 2" xfId="4789"/>
    <cellStyle name="Normal 67 4 2 2 2" xfId="4790"/>
    <cellStyle name="Normal 67 4 2 3" xfId="4791"/>
    <cellStyle name="Normal 67 4 2 3 2" xfId="4792"/>
    <cellStyle name="Normal 67 4 2 4" xfId="4793"/>
    <cellStyle name="Normal 67 4 2 4 2" xfId="4794"/>
    <cellStyle name="Normal 67 4 2 5" xfId="4795"/>
    <cellStyle name="Normal 67 4 3" xfId="4796"/>
    <cellStyle name="Normal 67 4 3 2" xfId="4797"/>
    <cellStyle name="Normal 67 4 4" xfId="4798"/>
    <cellStyle name="Normal 67 4 4 2" xfId="4799"/>
    <cellStyle name="Normal 67 4 5" xfId="4800"/>
    <cellStyle name="Normal 67 4 5 2" xfId="4801"/>
    <cellStyle name="Normal 67 4 6" xfId="4802"/>
    <cellStyle name="Normal 67 5" xfId="4803"/>
    <cellStyle name="Normal 67 5 2" xfId="4804"/>
    <cellStyle name="Normal 67 5 2 2" xfId="4805"/>
    <cellStyle name="Normal 67 5 3" xfId="4806"/>
    <cellStyle name="Normal 67 5 3 2" xfId="4807"/>
    <cellStyle name="Normal 67 5 4" xfId="4808"/>
    <cellStyle name="Normal 67 5 4 2" xfId="4809"/>
    <cellStyle name="Normal 67 5 5" xfId="4810"/>
    <cellStyle name="Normal 67 6" xfId="4811"/>
    <cellStyle name="Normal 67 6 2" xfId="4812"/>
    <cellStyle name="Normal 67 6 2 2" xfId="4813"/>
    <cellStyle name="Normal 67 6 3" xfId="4814"/>
    <cellStyle name="Normal 67 6 3 2" xfId="4815"/>
    <cellStyle name="Normal 67 6 4" xfId="4816"/>
    <cellStyle name="Normal 67 6 4 2" xfId="4817"/>
    <cellStyle name="Normal 67 6 5" xfId="4818"/>
    <cellStyle name="Normal 67 7" xfId="4819"/>
    <cellStyle name="Normal 67 8" xfId="4820"/>
    <cellStyle name="Normal 67 9" xfId="4821"/>
    <cellStyle name="Normal 67 9 2" xfId="4822"/>
    <cellStyle name="Normal 68" xfId="4823"/>
    <cellStyle name="Normal 68 10" xfId="4824"/>
    <cellStyle name="Normal 68 10 2" xfId="4825"/>
    <cellStyle name="Normal 68 11" xfId="4826"/>
    <cellStyle name="Normal 68 11 2" xfId="4827"/>
    <cellStyle name="Normal 68 12" xfId="4828"/>
    <cellStyle name="Normal 68 2" xfId="4829"/>
    <cellStyle name="Normal 68 2 2" xfId="4830"/>
    <cellStyle name="Normal 68 2 2 2" xfId="4831"/>
    <cellStyle name="Normal 68 2 2 2 2" xfId="4832"/>
    <cellStyle name="Normal 68 2 2 3" xfId="4833"/>
    <cellStyle name="Normal 68 2 2 3 2" xfId="4834"/>
    <cellStyle name="Normal 68 2 2 4" xfId="4835"/>
    <cellStyle name="Normal 68 2 2 4 2" xfId="4836"/>
    <cellStyle name="Normal 68 2 2 5" xfId="4837"/>
    <cellStyle name="Normal 68 2 3" xfId="4838"/>
    <cellStyle name="Normal 68 2 4" xfId="4839"/>
    <cellStyle name="Normal 68 2 4 2" xfId="4840"/>
    <cellStyle name="Normal 68 2 5" xfId="4841"/>
    <cellStyle name="Normal 68 2 5 2" xfId="4842"/>
    <cellStyle name="Normal 68 2 6" xfId="4843"/>
    <cellStyle name="Normal 68 2 6 2" xfId="4844"/>
    <cellStyle name="Normal 68 2 7" xfId="4845"/>
    <cellStyle name="Normal 68 3" xfId="4846"/>
    <cellStyle name="Normal 68 3 2" xfId="4847"/>
    <cellStyle name="Normal 68 3 2 2" xfId="4848"/>
    <cellStyle name="Normal 68 3 2 2 2" xfId="4849"/>
    <cellStyle name="Normal 68 3 2 3" xfId="4850"/>
    <cellStyle name="Normal 68 3 2 3 2" xfId="4851"/>
    <cellStyle name="Normal 68 3 2 4" xfId="4852"/>
    <cellStyle name="Normal 68 3 2 4 2" xfId="4853"/>
    <cellStyle name="Normal 68 3 2 5" xfId="4854"/>
    <cellStyle name="Normal 68 3 3" xfId="4855"/>
    <cellStyle name="Normal 68 3 3 2" xfId="4856"/>
    <cellStyle name="Normal 68 3 4" xfId="4857"/>
    <cellStyle name="Normal 68 3 4 2" xfId="4858"/>
    <cellStyle name="Normal 68 3 5" xfId="4859"/>
    <cellStyle name="Normal 68 3 5 2" xfId="4860"/>
    <cellStyle name="Normal 68 3 6" xfId="4861"/>
    <cellStyle name="Normal 68 4" xfId="4862"/>
    <cellStyle name="Normal 68 4 2" xfId="4863"/>
    <cellStyle name="Normal 68 4 2 2" xfId="4864"/>
    <cellStyle name="Normal 68 4 2 2 2" xfId="4865"/>
    <cellStyle name="Normal 68 4 2 3" xfId="4866"/>
    <cellStyle name="Normal 68 4 2 3 2" xfId="4867"/>
    <cellStyle name="Normal 68 4 2 4" xfId="4868"/>
    <cellStyle name="Normal 68 4 2 4 2" xfId="4869"/>
    <cellStyle name="Normal 68 4 2 5" xfId="4870"/>
    <cellStyle name="Normal 68 4 3" xfId="4871"/>
    <cellStyle name="Normal 68 4 3 2" xfId="4872"/>
    <cellStyle name="Normal 68 4 4" xfId="4873"/>
    <cellStyle name="Normal 68 4 4 2" xfId="4874"/>
    <cellStyle name="Normal 68 4 5" xfId="4875"/>
    <cellStyle name="Normal 68 4 5 2" xfId="4876"/>
    <cellStyle name="Normal 68 4 6" xfId="4877"/>
    <cellStyle name="Normal 68 5" xfId="4878"/>
    <cellStyle name="Normal 68 5 2" xfId="4879"/>
    <cellStyle name="Normal 68 5 2 2" xfId="4880"/>
    <cellStyle name="Normal 68 5 3" xfId="4881"/>
    <cellStyle name="Normal 68 5 3 2" xfId="4882"/>
    <cellStyle name="Normal 68 5 4" xfId="4883"/>
    <cellStyle name="Normal 68 5 4 2" xfId="4884"/>
    <cellStyle name="Normal 68 5 5" xfId="4885"/>
    <cellStyle name="Normal 68 6" xfId="4886"/>
    <cellStyle name="Normal 68 6 2" xfId="4887"/>
    <cellStyle name="Normal 68 6 2 2" xfId="4888"/>
    <cellStyle name="Normal 68 6 3" xfId="4889"/>
    <cellStyle name="Normal 68 6 3 2" xfId="4890"/>
    <cellStyle name="Normal 68 6 4" xfId="4891"/>
    <cellStyle name="Normal 68 6 4 2" xfId="4892"/>
    <cellStyle name="Normal 68 6 5" xfId="4893"/>
    <cellStyle name="Normal 68 7" xfId="4894"/>
    <cellStyle name="Normal 68 8" xfId="4895"/>
    <cellStyle name="Normal 68 9" xfId="4896"/>
    <cellStyle name="Normal 68 9 2" xfId="4897"/>
    <cellStyle name="Normal 69" xfId="4898"/>
    <cellStyle name="Normal 69 10" xfId="4899"/>
    <cellStyle name="Normal 69 10 2" xfId="4900"/>
    <cellStyle name="Normal 69 11" xfId="4901"/>
    <cellStyle name="Normal 69 11 2" xfId="4902"/>
    <cellStyle name="Normal 69 12" xfId="4903"/>
    <cellStyle name="Normal 69 2" xfId="4904"/>
    <cellStyle name="Normal 69 2 2" xfId="4905"/>
    <cellStyle name="Normal 69 2 2 2" xfId="4906"/>
    <cellStyle name="Normal 69 2 2 2 2" xfId="4907"/>
    <cellStyle name="Normal 69 2 2 3" xfId="4908"/>
    <cellStyle name="Normal 69 2 2 3 2" xfId="4909"/>
    <cellStyle name="Normal 69 2 2 4" xfId="4910"/>
    <cellStyle name="Normal 69 2 2 4 2" xfId="4911"/>
    <cellStyle name="Normal 69 2 2 5" xfId="4912"/>
    <cellStyle name="Normal 69 2 3" xfId="4913"/>
    <cellStyle name="Normal 69 2 4" xfId="4914"/>
    <cellStyle name="Normal 69 2 4 2" xfId="4915"/>
    <cellStyle name="Normal 69 2 5" xfId="4916"/>
    <cellStyle name="Normal 69 2 5 2" xfId="4917"/>
    <cellStyle name="Normal 69 2 6" xfId="4918"/>
    <cellStyle name="Normal 69 2 6 2" xfId="4919"/>
    <cellStyle name="Normal 69 2 7" xfId="4920"/>
    <cellStyle name="Normal 69 3" xfId="4921"/>
    <cellStyle name="Normal 69 3 2" xfId="4922"/>
    <cellStyle name="Normal 69 3 2 2" xfId="4923"/>
    <cellStyle name="Normal 69 3 2 2 2" xfId="4924"/>
    <cellStyle name="Normal 69 3 2 3" xfId="4925"/>
    <cellStyle name="Normal 69 3 2 3 2" xfId="4926"/>
    <cellStyle name="Normal 69 3 2 4" xfId="4927"/>
    <cellStyle name="Normal 69 3 2 4 2" xfId="4928"/>
    <cellStyle name="Normal 69 3 2 5" xfId="4929"/>
    <cellStyle name="Normal 69 3 3" xfId="4930"/>
    <cellStyle name="Normal 69 3 3 2" xfId="4931"/>
    <cellStyle name="Normal 69 3 4" xfId="4932"/>
    <cellStyle name="Normal 69 3 4 2" xfId="4933"/>
    <cellStyle name="Normal 69 3 5" xfId="4934"/>
    <cellStyle name="Normal 69 3 5 2" xfId="4935"/>
    <cellStyle name="Normal 69 3 6" xfId="4936"/>
    <cellStyle name="Normal 69 4" xfId="4937"/>
    <cellStyle name="Normal 69 4 2" xfId="4938"/>
    <cellStyle name="Normal 69 4 2 2" xfId="4939"/>
    <cellStyle name="Normal 69 4 2 2 2" xfId="4940"/>
    <cellStyle name="Normal 69 4 2 3" xfId="4941"/>
    <cellStyle name="Normal 69 4 2 3 2" xfId="4942"/>
    <cellStyle name="Normal 69 4 2 4" xfId="4943"/>
    <cellStyle name="Normal 69 4 2 4 2" xfId="4944"/>
    <cellStyle name="Normal 69 4 2 5" xfId="4945"/>
    <cellStyle name="Normal 69 4 3" xfId="4946"/>
    <cellStyle name="Normal 69 4 3 2" xfId="4947"/>
    <cellStyle name="Normal 69 4 4" xfId="4948"/>
    <cellStyle name="Normal 69 4 4 2" xfId="4949"/>
    <cellStyle name="Normal 69 4 5" xfId="4950"/>
    <cellStyle name="Normal 69 4 5 2" xfId="4951"/>
    <cellStyle name="Normal 69 4 6" xfId="4952"/>
    <cellStyle name="Normal 69 5" xfId="4953"/>
    <cellStyle name="Normal 69 5 2" xfId="4954"/>
    <cellStyle name="Normal 69 5 2 2" xfId="4955"/>
    <cellStyle name="Normal 69 5 3" xfId="4956"/>
    <cellStyle name="Normal 69 5 3 2" xfId="4957"/>
    <cellStyle name="Normal 69 5 4" xfId="4958"/>
    <cellStyle name="Normal 69 5 4 2" xfId="4959"/>
    <cellStyle name="Normal 69 5 5" xfId="4960"/>
    <cellStyle name="Normal 69 6" xfId="4961"/>
    <cellStyle name="Normal 69 6 2" xfId="4962"/>
    <cellStyle name="Normal 69 6 2 2" xfId="4963"/>
    <cellStyle name="Normal 69 6 3" xfId="4964"/>
    <cellStyle name="Normal 69 6 3 2" xfId="4965"/>
    <cellStyle name="Normal 69 6 4" xfId="4966"/>
    <cellStyle name="Normal 69 6 4 2" xfId="4967"/>
    <cellStyle name="Normal 69 6 5" xfId="4968"/>
    <cellStyle name="Normal 69 7" xfId="4969"/>
    <cellStyle name="Normal 69 8" xfId="4970"/>
    <cellStyle name="Normal 69 9" xfId="4971"/>
    <cellStyle name="Normal 69 9 2" xfId="4972"/>
    <cellStyle name="Normal 7" xfId="4973"/>
    <cellStyle name="Normal 7 2" xfId="4974"/>
    <cellStyle name="Normal 7 3" xfId="4975"/>
    <cellStyle name="Normal 7 4" xfId="4976"/>
    <cellStyle name="Normal 7 4 2" xfId="4977"/>
    <cellStyle name="Normal 7 4 2 2" xfId="4978"/>
    <cellStyle name="Normal 7 4 3" xfId="4979"/>
    <cellStyle name="Normal 7 4 3 2" xfId="4980"/>
    <cellStyle name="Normal 7 4 4" xfId="4981"/>
    <cellStyle name="Normal 7 4 4 2" xfId="4982"/>
    <cellStyle name="Normal 7 4 5" xfId="4983"/>
    <cellStyle name="Normal 7 5" xfId="4984"/>
    <cellStyle name="Normal 70" xfId="4985"/>
    <cellStyle name="Normal 70 10" xfId="4986"/>
    <cellStyle name="Normal 70 10 2" xfId="4987"/>
    <cellStyle name="Normal 70 11" xfId="4988"/>
    <cellStyle name="Normal 70 11 2" xfId="4989"/>
    <cellStyle name="Normal 70 12" xfId="4990"/>
    <cellStyle name="Normal 70 2" xfId="4991"/>
    <cellStyle name="Normal 70 2 2" xfId="4992"/>
    <cellStyle name="Normal 70 2 2 2" xfId="4993"/>
    <cellStyle name="Normal 70 2 2 2 2" xfId="4994"/>
    <cellStyle name="Normal 70 2 2 3" xfId="4995"/>
    <cellStyle name="Normal 70 2 2 3 2" xfId="4996"/>
    <cellStyle name="Normal 70 2 2 4" xfId="4997"/>
    <cellStyle name="Normal 70 2 2 4 2" xfId="4998"/>
    <cellStyle name="Normal 70 2 2 5" xfId="4999"/>
    <cellStyle name="Normal 70 2 3" xfId="5000"/>
    <cellStyle name="Normal 70 2 4" xfId="5001"/>
    <cellStyle name="Normal 70 2 4 2" xfId="5002"/>
    <cellStyle name="Normal 70 2 5" xfId="5003"/>
    <cellStyle name="Normal 70 2 5 2" xfId="5004"/>
    <cellStyle name="Normal 70 2 6" xfId="5005"/>
    <cellStyle name="Normal 70 2 6 2" xfId="5006"/>
    <cellStyle name="Normal 70 2 7" xfId="5007"/>
    <cellStyle name="Normal 70 3" xfId="5008"/>
    <cellStyle name="Normal 70 3 2" xfId="5009"/>
    <cellStyle name="Normal 70 3 2 2" xfId="5010"/>
    <cellStyle name="Normal 70 3 2 2 2" xfId="5011"/>
    <cellStyle name="Normal 70 3 2 3" xfId="5012"/>
    <cellStyle name="Normal 70 3 2 3 2" xfId="5013"/>
    <cellStyle name="Normal 70 3 2 4" xfId="5014"/>
    <cellStyle name="Normal 70 3 2 4 2" xfId="5015"/>
    <cellStyle name="Normal 70 3 2 5" xfId="5016"/>
    <cellStyle name="Normal 70 3 3" xfId="5017"/>
    <cellStyle name="Normal 70 3 3 2" xfId="5018"/>
    <cellStyle name="Normal 70 3 4" xfId="5019"/>
    <cellStyle name="Normal 70 3 4 2" xfId="5020"/>
    <cellStyle name="Normal 70 3 5" xfId="5021"/>
    <cellStyle name="Normal 70 3 5 2" xfId="5022"/>
    <cellStyle name="Normal 70 3 6" xfId="5023"/>
    <cellStyle name="Normal 70 4" xfId="5024"/>
    <cellStyle name="Normal 70 4 2" xfId="5025"/>
    <cellStyle name="Normal 70 4 2 2" xfId="5026"/>
    <cellStyle name="Normal 70 4 2 2 2" xfId="5027"/>
    <cellStyle name="Normal 70 4 2 3" xfId="5028"/>
    <cellStyle name="Normal 70 4 2 3 2" xfId="5029"/>
    <cellStyle name="Normal 70 4 2 4" xfId="5030"/>
    <cellStyle name="Normal 70 4 2 4 2" xfId="5031"/>
    <cellStyle name="Normal 70 4 2 5" xfId="5032"/>
    <cellStyle name="Normal 70 4 3" xfId="5033"/>
    <cellStyle name="Normal 70 4 3 2" xfId="5034"/>
    <cellStyle name="Normal 70 4 4" xfId="5035"/>
    <cellStyle name="Normal 70 4 4 2" xfId="5036"/>
    <cellStyle name="Normal 70 4 5" xfId="5037"/>
    <cellStyle name="Normal 70 4 5 2" xfId="5038"/>
    <cellStyle name="Normal 70 4 6" xfId="5039"/>
    <cellStyle name="Normal 70 5" xfId="5040"/>
    <cellStyle name="Normal 70 5 2" xfId="5041"/>
    <cellStyle name="Normal 70 5 2 2" xfId="5042"/>
    <cellStyle name="Normal 70 5 3" xfId="5043"/>
    <cellStyle name="Normal 70 5 3 2" xfId="5044"/>
    <cellStyle name="Normal 70 5 4" xfId="5045"/>
    <cellStyle name="Normal 70 5 4 2" xfId="5046"/>
    <cellStyle name="Normal 70 5 5" xfId="5047"/>
    <cellStyle name="Normal 70 6" xfId="5048"/>
    <cellStyle name="Normal 70 6 2" xfId="5049"/>
    <cellStyle name="Normal 70 6 2 2" xfId="5050"/>
    <cellStyle name="Normal 70 6 3" xfId="5051"/>
    <cellStyle name="Normal 70 6 3 2" xfId="5052"/>
    <cellStyle name="Normal 70 6 4" xfId="5053"/>
    <cellStyle name="Normal 70 6 4 2" xfId="5054"/>
    <cellStyle name="Normal 70 6 5" xfId="5055"/>
    <cellStyle name="Normal 70 7" xfId="5056"/>
    <cellStyle name="Normal 70 8" xfId="5057"/>
    <cellStyle name="Normal 70 9" xfId="5058"/>
    <cellStyle name="Normal 70 9 2" xfId="5059"/>
    <cellStyle name="Normal 71" xfId="5060"/>
    <cellStyle name="Normal 71 2" xfId="5061"/>
    <cellStyle name="Normal 71 3" xfId="5062"/>
    <cellStyle name="Normal 72" xfId="5063"/>
    <cellStyle name="Normal 72 2" xfId="5064"/>
    <cellStyle name="Normal 72 3" xfId="5065"/>
    <cellStyle name="Normal 73" xfId="5066"/>
    <cellStyle name="Normal 73 2" xfId="5067"/>
    <cellStyle name="Normal 73 3" xfId="5068"/>
    <cellStyle name="Normal 74" xfId="5069"/>
    <cellStyle name="Normal 74 2" xfId="5070"/>
    <cellStyle name="Normal 74 3" xfId="5071"/>
    <cellStyle name="Normal 75" xfId="5072"/>
    <cellStyle name="Normal 75 2" xfId="5073"/>
    <cellStyle name="Normal 75 3" xfId="5074"/>
    <cellStyle name="Normal 76" xfId="5075"/>
    <cellStyle name="Normal 76 2" xfId="5076"/>
    <cellStyle name="Normal 76 3" xfId="5077"/>
    <cellStyle name="Normal 77" xfId="5078"/>
    <cellStyle name="Normal 77 2" xfId="5079"/>
    <cellStyle name="Normal 77 3" xfId="5080"/>
    <cellStyle name="Normal 78" xfId="5081"/>
    <cellStyle name="Normal 78 2" xfId="5082"/>
    <cellStyle name="Normal 78 3" xfId="5083"/>
    <cellStyle name="Normal 79" xfId="5084"/>
    <cellStyle name="Normal 79 2" xfId="5085"/>
    <cellStyle name="Normal 79 3" xfId="5086"/>
    <cellStyle name="Normal 8" xfId="5087"/>
    <cellStyle name="Normal 8 2" xfId="5088"/>
    <cellStyle name="Normal 8 2 2" xfId="5089"/>
    <cellStyle name="Normal 8 2 2 2" xfId="5090"/>
    <cellStyle name="Normal 8 2 2 2 2" xfId="5091"/>
    <cellStyle name="Normal 8 2 2 3" xfId="5092"/>
    <cellStyle name="Normal 8 2 2 3 2" xfId="5093"/>
    <cellStyle name="Normal 8 2 2 4" xfId="5094"/>
    <cellStyle name="Normal 8 2 2 4 2" xfId="5095"/>
    <cellStyle name="Normal 8 2 2 5" xfId="5096"/>
    <cellStyle name="Normal 8 3" xfId="5097"/>
    <cellStyle name="Normal 8 4" xfId="5098"/>
    <cellStyle name="Normal 80" xfId="5099"/>
    <cellStyle name="Normal 80 2" xfId="5100"/>
    <cellStyle name="Normal 80 3" xfId="5101"/>
    <cellStyle name="Normal 81" xfId="5102"/>
    <cellStyle name="Normal 81 2" xfId="5103"/>
    <cellStyle name="Normal 81 3" xfId="5104"/>
    <cellStyle name="Normal 82" xfId="5105"/>
    <cellStyle name="Normal 82 2" xfId="5106"/>
    <cellStyle name="Normal 82 3" xfId="5107"/>
    <cellStyle name="Normal 83" xfId="5108"/>
    <cellStyle name="Normal 83 2" xfId="5109"/>
    <cellStyle name="Normal 83 3" xfId="5110"/>
    <cellStyle name="Normal 84" xfId="5111"/>
    <cellStyle name="Normal 84 2" xfId="5112"/>
    <cellStyle name="Normal 84 3" xfId="5113"/>
    <cellStyle name="Normal 85" xfId="5114"/>
    <cellStyle name="Normal 85 2" xfId="5115"/>
    <cellStyle name="Normal 85 3" xfId="5116"/>
    <cellStyle name="Normal 86" xfId="5117"/>
    <cellStyle name="Normal 86 2" xfId="5118"/>
    <cellStyle name="Normal 86 3" xfId="5119"/>
    <cellStyle name="Normal 87" xfId="5120"/>
    <cellStyle name="Normal 87 2" xfId="5121"/>
    <cellStyle name="Normal 87 3" xfId="5122"/>
    <cellStyle name="Normal 88" xfId="5123"/>
    <cellStyle name="Normal 88 2" xfId="5124"/>
    <cellStyle name="Normal 88 3" xfId="5125"/>
    <cellStyle name="Normal 89" xfId="5126"/>
    <cellStyle name="Normal 89 10" xfId="5127"/>
    <cellStyle name="Normal 89 10 2" xfId="5128"/>
    <cellStyle name="Normal 89 11" xfId="5129"/>
    <cellStyle name="Normal 89 2" xfId="5130"/>
    <cellStyle name="Normal 89 2 2" xfId="5131"/>
    <cellStyle name="Normal 89 2 2 2" xfId="5132"/>
    <cellStyle name="Normal 89 2 2 2 2" xfId="5133"/>
    <cellStyle name="Normal 89 2 2 3" xfId="5134"/>
    <cellStyle name="Normal 89 2 2 3 2" xfId="5135"/>
    <cellStyle name="Normal 89 2 2 4" xfId="5136"/>
    <cellStyle name="Normal 89 2 2 4 2" xfId="5137"/>
    <cellStyle name="Normal 89 2 2 5" xfId="5138"/>
    <cellStyle name="Normal 89 2 3" xfId="5139"/>
    <cellStyle name="Normal 89 2 3 2" xfId="5140"/>
    <cellStyle name="Normal 89 2 4" xfId="5141"/>
    <cellStyle name="Normal 89 2 4 2" xfId="5142"/>
    <cellStyle name="Normal 89 2 5" xfId="5143"/>
    <cellStyle name="Normal 89 2 5 2" xfId="5144"/>
    <cellStyle name="Normal 89 2 6" xfId="5145"/>
    <cellStyle name="Normal 89 3" xfId="5146"/>
    <cellStyle name="Normal 89 3 2" xfId="5147"/>
    <cellStyle name="Normal 89 3 2 2" xfId="5148"/>
    <cellStyle name="Normal 89 3 2 2 2" xfId="5149"/>
    <cellStyle name="Normal 89 3 2 3" xfId="5150"/>
    <cellStyle name="Normal 89 3 2 3 2" xfId="5151"/>
    <cellStyle name="Normal 89 3 2 4" xfId="5152"/>
    <cellStyle name="Normal 89 3 2 4 2" xfId="5153"/>
    <cellStyle name="Normal 89 3 2 5" xfId="5154"/>
    <cellStyle name="Normal 89 3 3" xfId="5155"/>
    <cellStyle name="Normal 89 3 3 2" xfId="5156"/>
    <cellStyle name="Normal 89 3 4" xfId="5157"/>
    <cellStyle name="Normal 89 3 4 2" xfId="5158"/>
    <cellStyle name="Normal 89 3 5" xfId="5159"/>
    <cellStyle name="Normal 89 3 5 2" xfId="5160"/>
    <cellStyle name="Normal 89 3 6" xfId="5161"/>
    <cellStyle name="Normal 89 4" xfId="5162"/>
    <cellStyle name="Normal 89 4 2" xfId="5163"/>
    <cellStyle name="Normal 89 4 2 2" xfId="5164"/>
    <cellStyle name="Normal 89 4 2 2 2" xfId="5165"/>
    <cellStyle name="Normal 89 4 2 3" xfId="5166"/>
    <cellStyle name="Normal 89 4 2 3 2" xfId="5167"/>
    <cellStyle name="Normal 89 4 2 4" xfId="5168"/>
    <cellStyle name="Normal 89 4 2 4 2" xfId="5169"/>
    <cellStyle name="Normal 89 4 2 5" xfId="5170"/>
    <cellStyle name="Normal 89 4 3" xfId="5171"/>
    <cellStyle name="Normal 89 4 3 2" xfId="5172"/>
    <cellStyle name="Normal 89 4 4" xfId="5173"/>
    <cellStyle name="Normal 89 4 4 2" xfId="5174"/>
    <cellStyle name="Normal 89 4 5" xfId="5175"/>
    <cellStyle name="Normal 89 4 5 2" xfId="5176"/>
    <cellStyle name="Normal 89 4 6" xfId="5177"/>
    <cellStyle name="Normal 89 5" xfId="5178"/>
    <cellStyle name="Normal 89 5 2" xfId="5179"/>
    <cellStyle name="Normal 89 5 2 2" xfId="5180"/>
    <cellStyle name="Normal 89 5 3" xfId="5181"/>
    <cellStyle name="Normal 89 5 3 2" xfId="5182"/>
    <cellStyle name="Normal 89 5 4" xfId="5183"/>
    <cellStyle name="Normal 89 5 4 2" xfId="5184"/>
    <cellStyle name="Normal 89 5 5" xfId="5185"/>
    <cellStyle name="Normal 89 6" xfId="5186"/>
    <cellStyle name="Normal 89 6 2" xfId="5187"/>
    <cellStyle name="Normal 89 6 2 2" xfId="5188"/>
    <cellStyle name="Normal 89 6 3" xfId="5189"/>
    <cellStyle name="Normal 89 6 3 2" xfId="5190"/>
    <cellStyle name="Normal 89 6 4" xfId="5191"/>
    <cellStyle name="Normal 89 6 4 2" xfId="5192"/>
    <cellStyle name="Normal 89 6 5" xfId="5193"/>
    <cellStyle name="Normal 89 7" xfId="5194"/>
    <cellStyle name="Normal 89 8" xfId="5195"/>
    <cellStyle name="Normal 89 8 2" xfId="5196"/>
    <cellStyle name="Normal 89 9" xfId="5197"/>
    <cellStyle name="Normal 89 9 2" xfId="5198"/>
    <cellStyle name="Normal 9" xfId="5199"/>
    <cellStyle name="Normal 9 2" xfId="5200"/>
    <cellStyle name="Normal 9 2 2" xfId="5201"/>
    <cellStyle name="Normal 9 2 2 2" xfId="5202"/>
    <cellStyle name="Normal 9 2 2 2 2" xfId="5203"/>
    <cellStyle name="Normal 9 2 2 3" xfId="5204"/>
    <cellStyle name="Normal 9 2 2 3 2" xfId="5205"/>
    <cellStyle name="Normal 9 2 2 4" xfId="5206"/>
    <cellStyle name="Normal 9 2 2 4 2" xfId="5207"/>
    <cellStyle name="Normal 9 2 2 5" xfId="5208"/>
    <cellStyle name="Normal 9 3" xfId="5209"/>
    <cellStyle name="Normal 9 4" xfId="5210"/>
    <cellStyle name="Normal 9 5" xfId="5211"/>
    <cellStyle name="Normal 90" xfId="5212"/>
    <cellStyle name="Normal 90 2" xfId="5213"/>
    <cellStyle name="Normal 90 3" xfId="5214"/>
    <cellStyle name="Normal 91" xfId="5215"/>
    <cellStyle name="Normal 91 2" xfId="5216"/>
    <cellStyle name="Normal 91 3" xfId="5217"/>
    <cellStyle name="Normal 92" xfId="5218"/>
    <cellStyle name="Normal 92 2" xfId="5219"/>
    <cellStyle name="Normal 92 3" xfId="5220"/>
    <cellStyle name="Normal 93" xfId="5221"/>
    <cellStyle name="Normal 93 2" xfId="5222"/>
    <cellStyle name="Normal 93 3" xfId="5223"/>
    <cellStyle name="Normal 94" xfId="5224"/>
    <cellStyle name="Normal 94 2" xfId="5225"/>
    <cellStyle name="Normal 94 2 2" xfId="5226"/>
    <cellStyle name="Normal 94 2 2 2" xfId="5227"/>
    <cellStyle name="Normal 94 2 3" xfId="5228"/>
    <cellStyle name="Normal 94 2 3 2" xfId="5229"/>
    <cellStyle name="Normal 94 2 4" xfId="5230"/>
    <cellStyle name="Normal 94 2 4 2" xfId="5231"/>
    <cellStyle name="Normal 94 2 5" xfId="5232"/>
    <cellStyle name="Normal 94 3" xfId="5233"/>
    <cellStyle name="Normal 94 4" xfId="5234"/>
    <cellStyle name="Normal 94 5" xfId="5235"/>
    <cellStyle name="Normal 94 5 2" xfId="5236"/>
    <cellStyle name="Normal 94 6" xfId="5237"/>
    <cellStyle name="Normal 94 6 2" xfId="5238"/>
    <cellStyle name="Normal 94 7" xfId="5239"/>
    <cellStyle name="Normal 94 7 2" xfId="5240"/>
    <cellStyle name="Normal 94 8" xfId="5241"/>
    <cellStyle name="Normal 95" xfId="5242"/>
    <cellStyle name="Normal 95 2" xfId="5243"/>
    <cellStyle name="Normal 95 3" xfId="5244"/>
    <cellStyle name="Normal 95 4" xfId="5245"/>
    <cellStyle name="Normal 95 4 2" xfId="5246"/>
    <cellStyle name="Normal 95 5" xfId="5247"/>
    <cellStyle name="Normal 95 5 2" xfId="5248"/>
    <cellStyle name="Normal 95 6" xfId="5249"/>
    <cellStyle name="Normal 95 6 2" xfId="5250"/>
    <cellStyle name="Normal 95 7" xfId="5251"/>
    <cellStyle name="Normal 96" xfId="5252"/>
    <cellStyle name="Normal 96 2" xfId="5253"/>
    <cellStyle name="Normal 97" xfId="5254"/>
    <cellStyle name="Normal 97 2" xfId="5255"/>
    <cellStyle name="Normal 98" xfId="5256"/>
    <cellStyle name="Normal 98 2" xfId="5257"/>
    <cellStyle name="Normal 99" xfId="5258"/>
    <cellStyle name="Normal 99 2" xfId="5259"/>
    <cellStyle name="Normal_Attachment GG (2)" xfId="204"/>
    <cellStyle name="Normal_Attachment O &amp; GG Final 11_11_09" xfId="364"/>
    <cellStyle name="Normal_RevisedFinal 5-15-09 2009 Attach O Sheets Form 1 Non-Levelized" xfId="356"/>
    <cellStyle name="Normal_Schedule O Info for Mike" xfId="205"/>
    <cellStyle name="Normal_Sheet1" xfId="206"/>
    <cellStyle name="Normal_Sheet3" xfId="207"/>
    <cellStyle name="Note" xfId="208" builtinId="10" customBuiltin="1"/>
    <cellStyle name="Note 2" xfId="5260"/>
    <cellStyle name="Note 2 2" xfId="5261"/>
    <cellStyle name="Note 2 2 2" xfId="5262"/>
    <cellStyle name="Note 2 2 3" xfId="5263"/>
    <cellStyle name="Note 2 3" xfId="5264"/>
    <cellStyle name="Note 2 3 2" xfId="5265"/>
    <cellStyle name="Note 2 4" xfId="5266"/>
    <cellStyle name="Note 2 5" xfId="5267"/>
    <cellStyle name="Note 2 6" xfId="5268"/>
    <cellStyle name="Note 3" xfId="5269"/>
    <cellStyle name="Note 3 2" xfId="5270"/>
    <cellStyle name="Note 3 3" xfId="5271"/>
    <cellStyle name="Note 4" xfId="5272"/>
    <cellStyle name="Note 4 2" xfId="5273"/>
    <cellStyle name="Note 5" xfId="5274"/>
    <cellStyle name="Note 5 2" xfId="5275"/>
    <cellStyle name="Note 5 3" xfId="5276"/>
    <cellStyle name="Note 5 3 2" xfId="5277"/>
    <cellStyle name="Note 5 4" xfId="5278"/>
    <cellStyle name="Note 5 4 2" xfId="5279"/>
    <cellStyle name="Note 5 5" xfId="5280"/>
    <cellStyle name="Note 5 5 2" xfId="5281"/>
    <cellStyle name="Note 5 6" xfId="5282"/>
    <cellStyle name="Output" xfId="209" builtinId="21" customBuiltin="1"/>
    <cellStyle name="Output 2" xfId="5283"/>
    <cellStyle name="Output 2 2" xfId="5284"/>
    <cellStyle name="Output 2 2 2" xfId="5285"/>
    <cellStyle name="Output 2 3" xfId="5286"/>
    <cellStyle name="Output 2 4" xfId="5287"/>
    <cellStyle name="Output 3" xfId="5288"/>
    <cellStyle name="Output 3 2" xfId="5289"/>
    <cellStyle name="Output 4" xfId="5290"/>
    <cellStyle name="Output1_Back" xfId="210"/>
    <cellStyle name="p" xfId="211"/>
    <cellStyle name="p 2" xfId="5291"/>
    <cellStyle name="p_2010 Attachment O  GG_082709" xfId="212"/>
    <cellStyle name="p_2010 Attachment O Template Supporting Work Papers_ITC Midwest" xfId="213"/>
    <cellStyle name="p_2010 Attachment O Template Supporting Work Papers_ITC Midwest 2" xfId="5292"/>
    <cellStyle name="p_2010 Attachment O Template Supporting Work Papers_ITCTransmission" xfId="214"/>
    <cellStyle name="p_2010 Attachment O Template Supporting Work Papers_ITCTransmission 2" xfId="5293"/>
    <cellStyle name="p_2010 Attachment O Template Supporting Work Papers_METC" xfId="215"/>
    <cellStyle name="p_2010 Attachment O Template Supporting Work Papers_METC 2" xfId="5294"/>
    <cellStyle name="p_2Mod11" xfId="216"/>
    <cellStyle name="p_2Mod11 2" xfId="5295"/>
    <cellStyle name="p_2Mod11 2 2" xfId="5296"/>
    <cellStyle name="p_aavidmod11.xls Chart 1" xfId="217"/>
    <cellStyle name="p_aavidmod11.xls Chart 1 2" xfId="5297"/>
    <cellStyle name="p_aavidmod11.xls Chart 1_Adjmt to Gross &amp; Net Plant" xfId="5298"/>
    <cellStyle name="p_aavidmod11.xls Chart 2" xfId="218"/>
    <cellStyle name="p_aavidmod11.xls Chart 2 2" xfId="5299"/>
    <cellStyle name="p_aavidmod11.xls Chart 2_Adjmt to Gross &amp; Net Plant" xfId="5300"/>
    <cellStyle name="p_Attachment O &amp; GG" xfId="219"/>
    <cellStyle name="p_charts for capm" xfId="220"/>
    <cellStyle name="p_charts for capm 2" xfId="5301"/>
    <cellStyle name="p_charts for capm_Adjmt to Gross &amp; Net Plant" xfId="5302"/>
    <cellStyle name="p_DCF" xfId="221"/>
    <cellStyle name="p_DCF_2Mod11" xfId="222"/>
    <cellStyle name="p_DCF_2Mod11 2" xfId="5303"/>
    <cellStyle name="p_DCF_2Mod11 2 2" xfId="5304"/>
    <cellStyle name="p_DCF_aavidmod11.xls Chart 1" xfId="223"/>
    <cellStyle name="p_DCF_aavidmod11.xls Chart 1 2" xfId="5305"/>
    <cellStyle name="p_DCF_aavidmod11.xls Chart 1_Adjmt to Gross &amp; Net Plant" xfId="5306"/>
    <cellStyle name="p_DCF_aavidmod11.xls Chart 2" xfId="224"/>
    <cellStyle name="p_DCF_aavidmod11.xls Chart 2 2" xfId="5307"/>
    <cellStyle name="p_DCF_aavidmod11.xls Chart 2_Adjmt to Gross &amp; Net Plant" xfId="5308"/>
    <cellStyle name="p_DCF_charts for capm" xfId="225"/>
    <cellStyle name="p_DCF_charts for capm 2" xfId="5309"/>
    <cellStyle name="p_DCF_charts for capm_Adjmt to Gross &amp; Net Plant" xfId="5310"/>
    <cellStyle name="p_DCF_DCF5" xfId="226"/>
    <cellStyle name="p_DCF_DCF5 2" xfId="5311"/>
    <cellStyle name="p_DCF_DCF5_Adjmt to Gross &amp; Net Plant" xfId="5312"/>
    <cellStyle name="p_DCF_Template2" xfId="227"/>
    <cellStyle name="p_DCF_Template2 2" xfId="5313"/>
    <cellStyle name="p_DCF_Template2_1" xfId="228"/>
    <cellStyle name="p_DCF_Template2_1 2" xfId="5314"/>
    <cellStyle name="p_DCF_Template2_1_Adjmt to Gross &amp; Net Plant" xfId="5315"/>
    <cellStyle name="p_DCF_Template2_Adjmt to Gross &amp; Net Plant" xfId="5316"/>
    <cellStyle name="p_DCF_VERA" xfId="229"/>
    <cellStyle name="p_DCF_VERA 2" xfId="5317"/>
    <cellStyle name="p_DCF_VERA_1" xfId="230"/>
    <cellStyle name="p_DCF_VERA_1 2" xfId="5318"/>
    <cellStyle name="p_DCF_VERA_1_Adjmt to Gross &amp; Net Plant" xfId="5319"/>
    <cellStyle name="p_DCF_VERA_1_Template2" xfId="231"/>
    <cellStyle name="p_DCF_VERA_1_Template2 2" xfId="5320"/>
    <cellStyle name="p_DCF_VERA_1_Template2_Adjmt to Gross &amp; Net Plant" xfId="5321"/>
    <cellStyle name="p_DCF_VERA_aavidmod11.xls Chart 2" xfId="232"/>
    <cellStyle name="p_DCF_VERA_aavidmod11.xls Chart 2 2" xfId="5322"/>
    <cellStyle name="p_DCF_VERA_aavidmod11.xls Chart 2_Adjmt to Gross &amp; Net Plant" xfId="5323"/>
    <cellStyle name="p_DCF_VERA_Adjmt to Gross &amp; Net Plant" xfId="5324"/>
    <cellStyle name="p_DCF_VERA_Model02" xfId="233"/>
    <cellStyle name="p_DCF_VERA_Model02 2" xfId="5325"/>
    <cellStyle name="p_DCF_VERA_Model02_Adjmt to Gross &amp; Net Plant" xfId="5326"/>
    <cellStyle name="p_DCF_VERA_Template2" xfId="234"/>
    <cellStyle name="p_DCF_VERA_Template2 2" xfId="5327"/>
    <cellStyle name="p_DCF_VERA_Template2_Adjmt to Gross &amp; Net Plant" xfId="5328"/>
    <cellStyle name="p_DCF_VERA_VERA" xfId="235"/>
    <cellStyle name="p_DCF_VERA_VERA 2" xfId="5329"/>
    <cellStyle name="p_DCF_VERA_VERA_1" xfId="236"/>
    <cellStyle name="p_DCF_VERA_VERA_1 2" xfId="5330"/>
    <cellStyle name="p_DCF_VERA_VERA_1_Adjmt to Gross &amp; Net Plant" xfId="5331"/>
    <cellStyle name="p_DCF_VERA_VERA_2" xfId="237"/>
    <cellStyle name="p_DCF_VERA_VERA_2 2" xfId="5332"/>
    <cellStyle name="p_DCF_VERA_VERA_2_Adjmt to Gross &amp; Net Plant" xfId="5333"/>
    <cellStyle name="p_DCF_VERA_VERA_Adjmt to Gross &amp; Net Plant" xfId="5334"/>
    <cellStyle name="p_DCF_VERA_VERA_Template2" xfId="238"/>
    <cellStyle name="p_DCF_VERA_VERA_Template2 2" xfId="5335"/>
    <cellStyle name="p_DCF_VERA_VERA_Template2_Adjmt to Gross &amp; Net Plant" xfId="5336"/>
    <cellStyle name="p_DCF5" xfId="239"/>
    <cellStyle name="p_DCF5 2" xfId="5337"/>
    <cellStyle name="p_DCF5_Adjmt to Gross &amp; Net Plant" xfId="5338"/>
    <cellStyle name="p_ITC Great Plains Formula 1-12-09a" xfId="240"/>
    <cellStyle name="p_ITC Great Plains Formula 1-12-09a 2" xfId="5339"/>
    <cellStyle name="p_ITCM 2010 Template" xfId="241"/>
    <cellStyle name="p_ITCM 2010 Template 2" xfId="5340"/>
    <cellStyle name="p_ITCMW 2009 Rate" xfId="242"/>
    <cellStyle name="p_ITCMW 2009 Rate 2" xfId="5341"/>
    <cellStyle name="p_ITCMW 2010 Rate_083109" xfId="243"/>
    <cellStyle name="p_ITCOP 2010 Rate_083109" xfId="244"/>
    <cellStyle name="p_ITCT 2009 Rate" xfId="245"/>
    <cellStyle name="p_ITCT 2009 Rate 2" xfId="5342"/>
    <cellStyle name="p_ITCT New 2010 Attachment O &amp; GG_111209NL" xfId="246"/>
    <cellStyle name="p_METC 2010 Rate_083109" xfId="247"/>
    <cellStyle name="p_Template2" xfId="248"/>
    <cellStyle name="p_Template2 2" xfId="5343"/>
    <cellStyle name="p_Template2_1" xfId="249"/>
    <cellStyle name="p_Template2_1 2" xfId="5344"/>
    <cellStyle name="p_Template2_1_Adjmt to Gross &amp; Net Plant" xfId="5345"/>
    <cellStyle name="p_Template2_Adjmt to Gross &amp; Net Plant" xfId="5346"/>
    <cellStyle name="p_VERA" xfId="250"/>
    <cellStyle name="p_VERA 2" xfId="5347"/>
    <cellStyle name="p_VERA_1" xfId="251"/>
    <cellStyle name="p_VERA_1 2" xfId="5348"/>
    <cellStyle name="p_VERA_1_Adjmt to Gross &amp; Net Plant" xfId="5349"/>
    <cellStyle name="p_VERA_1_Template2" xfId="252"/>
    <cellStyle name="p_VERA_1_Template2 2" xfId="5350"/>
    <cellStyle name="p_VERA_1_Template2_Adjmt to Gross &amp; Net Plant" xfId="5351"/>
    <cellStyle name="p_VERA_aavidmod11.xls Chart 2" xfId="253"/>
    <cellStyle name="p_VERA_aavidmod11.xls Chart 2 2" xfId="5352"/>
    <cellStyle name="p_VERA_aavidmod11.xls Chart 2_Adjmt to Gross &amp; Net Plant" xfId="5353"/>
    <cellStyle name="p_VERA_Adjmt to Gross &amp; Net Plant" xfId="5354"/>
    <cellStyle name="p_VERA_Model02" xfId="254"/>
    <cellStyle name="p_VERA_Model02 2" xfId="5355"/>
    <cellStyle name="p_VERA_Model02_Adjmt to Gross &amp; Net Plant" xfId="5356"/>
    <cellStyle name="p_VERA_Template2" xfId="255"/>
    <cellStyle name="p_VERA_Template2 2" xfId="5357"/>
    <cellStyle name="p_VERA_Template2_Adjmt to Gross &amp; Net Plant" xfId="5358"/>
    <cellStyle name="p_VERA_VERA" xfId="256"/>
    <cellStyle name="p_VERA_VERA 2" xfId="5359"/>
    <cellStyle name="p_VERA_VERA_1" xfId="257"/>
    <cellStyle name="p_VERA_VERA_1 2" xfId="5360"/>
    <cellStyle name="p_VERA_VERA_1_Adjmt to Gross &amp; Net Plant" xfId="5361"/>
    <cellStyle name="p_VERA_VERA_2" xfId="258"/>
    <cellStyle name="p_VERA_VERA_2 2" xfId="5362"/>
    <cellStyle name="p_VERA_VERA_2_Adjmt to Gross &amp; Net Plant" xfId="5363"/>
    <cellStyle name="p_VERA_VERA_Adjmt to Gross &amp; Net Plant" xfId="5364"/>
    <cellStyle name="p_VERA_VERA_Template2" xfId="259"/>
    <cellStyle name="p_VERA_VERA_Template2 2" xfId="5365"/>
    <cellStyle name="p_VERA_VERA_Template2_Adjmt to Gross &amp; Net Plant" xfId="5366"/>
    <cellStyle name="p1" xfId="260"/>
    <cellStyle name="p1 2" xfId="5367"/>
    <cellStyle name="p2" xfId="261"/>
    <cellStyle name="p2 2" xfId="5368"/>
    <cellStyle name="p3" xfId="262"/>
    <cellStyle name="p3 2" xfId="5369"/>
    <cellStyle name="Percent %" xfId="263"/>
    <cellStyle name="Percent % Long Underline" xfId="264"/>
    <cellStyle name="Percent (0)" xfId="265"/>
    <cellStyle name="Percent (0) 2" xfId="5370"/>
    <cellStyle name="Percent (0) 2 2" xfId="5371"/>
    <cellStyle name="Percent [0]" xfId="266"/>
    <cellStyle name="Percent [1]" xfId="267"/>
    <cellStyle name="Percent [2]" xfId="268"/>
    <cellStyle name="Percent [2] 2" xfId="5372"/>
    <cellStyle name="Percent [2] 3" xfId="5373"/>
    <cellStyle name="Percent [2] 4" xfId="5374"/>
    <cellStyle name="Percent [2] 5" xfId="5375"/>
    <cellStyle name="Percent [3]" xfId="269"/>
    <cellStyle name="Percent 0.0%" xfId="270"/>
    <cellStyle name="Percent 0.0% Long Underline" xfId="271"/>
    <cellStyle name="Percent 0.00%" xfId="272"/>
    <cellStyle name="Percent 0.00% Long Underline" xfId="273"/>
    <cellStyle name="Percent 0.000%" xfId="274"/>
    <cellStyle name="Percent 0.000% Long Underline" xfId="275"/>
    <cellStyle name="Percent 0.0000%" xfId="276"/>
    <cellStyle name="Percent 0.0000% Long Underline" xfId="277"/>
    <cellStyle name="Percent 10" xfId="5376"/>
    <cellStyle name="Percent 10 2" xfId="5377"/>
    <cellStyle name="Percent 11" xfId="5378"/>
    <cellStyle name="Percent 11 2" xfId="5379"/>
    <cellStyle name="Percent 12" xfId="5380"/>
    <cellStyle name="Percent 12 2" xfId="5381"/>
    <cellStyle name="Percent 13" xfId="5382"/>
    <cellStyle name="Percent 14" xfId="5383"/>
    <cellStyle name="Percent 15" xfId="5384"/>
    <cellStyle name="Percent 16" xfId="5385"/>
    <cellStyle name="Percent 17" xfId="5386"/>
    <cellStyle name="Percent 18" xfId="5387"/>
    <cellStyle name="Percent 19" xfId="5388"/>
    <cellStyle name="Percent 2" xfId="278"/>
    <cellStyle name="Percent 2 10" xfId="5389"/>
    <cellStyle name="Percent 2 11" xfId="5390"/>
    <cellStyle name="Percent 2 12" xfId="5391"/>
    <cellStyle name="Percent 2 13" xfId="5392"/>
    <cellStyle name="Percent 2 14" xfId="5393"/>
    <cellStyle name="Percent 2 15" xfId="5394"/>
    <cellStyle name="Percent 2 16" xfId="5395"/>
    <cellStyle name="Percent 2 17" xfId="5396"/>
    <cellStyle name="Percent 2 18" xfId="5397"/>
    <cellStyle name="Percent 2 19" xfId="5398"/>
    <cellStyle name="Percent 2 2" xfId="279"/>
    <cellStyle name="Percent 2 2 2" xfId="5399"/>
    <cellStyle name="Percent 2 20" xfId="5400"/>
    <cellStyle name="Percent 2 21" xfId="5401"/>
    <cellStyle name="Percent 2 22" xfId="5402"/>
    <cellStyle name="Percent 2 23" xfId="5403"/>
    <cellStyle name="Percent 2 24" xfId="5404"/>
    <cellStyle name="Percent 2 25" xfId="5405"/>
    <cellStyle name="Percent 2 26" xfId="5406"/>
    <cellStyle name="Percent 2 27" xfId="5407"/>
    <cellStyle name="Percent 2 28" xfId="5408"/>
    <cellStyle name="Percent 2 29" xfId="5409"/>
    <cellStyle name="Percent 2 3" xfId="5410"/>
    <cellStyle name="Percent 2 30" xfId="5411"/>
    <cellStyle name="Percent 2 31" xfId="5412"/>
    <cellStyle name="Percent 2 32" xfId="5413"/>
    <cellStyle name="Percent 2 33" xfId="5414"/>
    <cellStyle name="Percent 2 34" xfId="5415"/>
    <cellStyle name="Percent 2 35" xfId="5416"/>
    <cellStyle name="Percent 2 36" xfId="5417"/>
    <cellStyle name="Percent 2 37" xfId="5418"/>
    <cellStyle name="Percent 2 38" xfId="5419"/>
    <cellStyle name="Percent 2 39" xfId="5420"/>
    <cellStyle name="Percent 2 4" xfId="5421"/>
    <cellStyle name="Percent 2 4 2" xfId="5422"/>
    <cellStyle name="Percent 2 4 2 2" xfId="5423"/>
    <cellStyle name="Percent 2 4 2 2 2" xfId="5424"/>
    <cellStyle name="Percent 2 4 2 3" xfId="5425"/>
    <cellStyle name="Percent 2 4 2 3 2" xfId="5426"/>
    <cellStyle name="Percent 2 4 2 4" xfId="5427"/>
    <cellStyle name="Percent 2 4 2 4 2" xfId="5428"/>
    <cellStyle name="Percent 2 4 2 5" xfId="5429"/>
    <cellStyle name="Percent 2 40" xfId="5430"/>
    <cellStyle name="Percent 2 41" xfId="5431"/>
    <cellStyle name="Percent 2 42" xfId="5432"/>
    <cellStyle name="Percent 2 43" xfId="5433"/>
    <cellStyle name="Percent 2 44" xfId="5434"/>
    <cellStyle name="Percent 2 45" xfId="5435"/>
    <cellStyle name="Percent 2 46" xfId="5436"/>
    <cellStyle name="Percent 2 47" xfId="5437"/>
    <cellStyle name="Percent 2 5" xfId="5438"/>
    <cellStyle name="Percent 2 6" xfId="5439"/>
    <cellStyle name="Percent 2 7" xfId="5440"/>
    <cellStyle name="Percent 2 8" xfId="5441"/>
    <cellStyle name="Percent 2 9" xfId="5442"/>
    <cellStyle name="Percent 20" xfId="5443"/>
    <cellStyle name="Percent 21" xfId="5444"/>
    <cellStyle name="Percent 21 2" xfId="5445"/>
    <cellStyle name="Percent 22" xfId="5446"/>
    <cellStyle name="Percent 22 2" xfId="5447"/>
    <cellStyle name="Percent 22 2 2" xfId="5448"/>
    <cellStyle name="Percent 22 2 2 2" xfId="5449"/>
    <cellStyle name="Percent 22 2 3" xfId="5450"/>
    <cellStyle name="Percent 22 2 3 2" xfId="5451"/>
    <cellStyle name="Percent 22 2 4" xfId="5452"/>
    <cellStyle name="Percent 22 2 4 2" xfId="5453"/>
    <cellStyle name="Percent 22 2 5" xfId="5454"/>
    <cellStyle name="Percent 22 3" xfId="5455"/>
    <cellStyle name="Percent 22 4" xfId="5456"/>
    <cellStyle name="Percent 22 4 2" xfId="5457"/>
    <cellStyle name="Percent 22 5" xfId="5458"/>
    <cellStyle name="Percent 22 5 2" xfId="5459"/>
    <cellStyle name="Percent 22 6" xfId="5460"/>
    <cellStyle name="Percent 22 6 2" xfId="5461"/>
    <cellStyle name="Percent 22 7" xfId="5462"/>
    <cellStyle name="Percent 23" xfId="5463"/>
    <cellStyle name="Percent 23 2" xfId="5464"/>
    <cellStyle name="Percent 23 3" xfId="5465"/>
    <cellStyle name="Percent 23 3 2" xfId="5466"/>
    <cellStyle name="Percent 23 4" xfId="5467"/>
    <cellStyle name="Percent 23 4 2" xfId="5468"/>
    <cellStyle name="Percent 23 5" xfId="5469"/>
    <cellStyle name="Percent 23 5 2" xfId="5470"/>
    <cellStyle name="Percent 23 6" xfId="5471"/>
    <cellStyle name="Percent 24" xfId="5472"/>
    <cellStyle name="Percent 25" xfId="5473"/>
    <cellStyle name="Percent 26" xfId="5474"/>
    <cellStyle name="Percent 27" xfId="5475"/>
    <cellStyle name="Percent 28" xfId="5476"/>
    <cellStyle name="Percent 29" xfId="5477"/>
    <cellStyle name="Percent 3" xfId="280"/>
    <cellStyle name="Percent 3 2" xfId="281"/>
    <cellStyle name="Percent 3 2 2" xfId="5478"/>
    <cellStyle name="Percent 3 2 2 2" xfId="5479"/>
    <cellStyle name="Percent 3 2 2 2 2" xfId="5480"/>
    <cellStyle name="Percent 3 2 2 3" xfId="5481"/>
    <cellStyle name="Percent 3 2 3" xfId="5482"/>
    <cellStyle name="Percent 3 2 3 2" xfId="5483"/>
    <cellStyle name="Percent 3 2 4" xfId="5484"/>
    <cellStyle name="Percent 3 2 4 2" xfId="5485"/>
    <cellStyle name="Percent 3 2 5" xfId="5486"/>
    <cellStyle name="Percent 3 2 6" xfId="5487"/>
    <cellStyle name="Percent 3 2 7" xfId="5488"/>
    <cellStyle name="Percent 3 3" xfId="5489"/>
    <cellStyle name="Percent 3 3 2" xfId="5490"/>
    <cellStyle name="Percent 3 3 2 2" xfId="5491"/>
    <cellStyle name="Percent 3 3 3" xfId="5492"/>
    <cellStyle name="Percent 3 4" xfId="5493"/>
    <cellStyle name="Percent 3 4 2" xfId="5494"/>
    <cellStyle name="Percent 3 5" xfId="5495"/>
    <cellStyle name="Percent 3 5 2" xfId="5496"/>
    <cellStyle name="Percent 3 6" xfId="5497"/>
    <cellStyle name="Percent 3 6 2" xfId="5498"/>
    <cellStyle name="Percent 3 7" xfId="5499"/>
    <cellStyle name="Percent 3 8" xfId="5500"/>
    <cellStyle name="Percent 30" xfId="5501"/>
    <cellStyle name="Percent 31" xfId="5502"/>
    <cellStyle name="Percent 32" xfId="5503"/>
    <cellStyle name="Percent 33" xfId="5504"/>
    <cellStyle name="Percent 34" xfId="5505"/>
    <cellStyle name="Percent 35" xfId="5506"/>
    <cellStyle name="Percent 36" xfId="5507"/>
    <cellStyle name="Percent 37" xfId="362"/>
    <cellStyle name="Percent 37 2" xfId="5508"/>
    <cellStyle name="Percent 37 2 2" xfId="5509"/>
    <cellStyle name="Percent 37 3" xfId="5510"/>
    <cellStyle name="Percent 37 3 2" xfId="5511"/>
    <cellStyle name="Percent 37 4" xfId="5512"/>
    <cellStyle name="Percent 37 4 2" xfId="5513"/>
    <cellStyle name="Percent 37 5" xfId="5514"/>
    <cellStyle name="Percent 38" xfId="5515"/>
    <cellStyle name="Percent 39" xfId="5516"/>
    <cellStyle name="Percent 4" xfId="5517"/>
    <cellStyle name="Percent 4 2" xfId="5518"/>
    <cellStyle name="Percent 4 2 2" xfId="5519"/>
    <cellStyle name="Percent 4 2 2 2" xfId="5520"/>
    <cellStyle name="Percent 4 2 3" xfId="5521"/>
    <cellStyle name="Percent 4 2 4" xfId="5522"/>
    <cellStyle name="Percent 4 3" xfId="5523"/>
    <cellStyle name="Percent 4 3 2" xfId="5524"/>
    <cellStyle name="Percent 4 4" xfId="5525"/>
    <cellStyle name="Percent 4 4 2" xfId="5526"/>
    <cellStyle name="Percent 4 5" xfId="5527"/>
    <cellStyle name="Percent 4 5 2" xfId="5528"/>
    <cellStyle name="Percent 4 6" xfId="5529"/>
    <cellStyle name="Percent 4 7" xfId="5530"/>
    <cellStyle name="Percent 4 7 2" xfId="5531"/>
    <cellStyle name="Percent 4 7 2 2" xfId="5532"/>
    <cellStyle name="Percent 4 7 3" xfId="5533"/>
    <cellStyle name="Percent 4 7 3 2" xfId="5534"/>
    <cellStyle name="Percent 4 7 4" xfId="5535"/>
    <cellStyle name="Percent 4 7 4 2" xfId="5536"/>
    <cellStyle name="Percent 4 7 5" xfId="5537"/>
    <cellStyle name="Percent 40" xfId="5538"/>
    <cellStyle name="Percent 41" xfId="5539"/>
    <cellStyle name="Percent 42" xfId="5540"/>
    <cellStyle name="Percent 5" xfId="5541"/>
    <cellStyle name="Percent 5 2" xfId="5542"/>
    <cellStyle name="Percent 5 2 2" xfId="5543"/>
    <cellStyle name="Percent 5 3" xfId="5544"/>
    <cellStyle name="Percent 5 4" xfId="5545"/>
    <cellStyle name="Percent 5 4 2" xfId="5546"/>
    <cellStyle name="Percent 5 4 2 2" xfId="5547"/>
    <cellStyle name="Percent 5 4 3" xfId="5548"/>
    <cellStyle name="Percent 5 4 3 2" xfId="5549"/>
    <cellStyle name="Percent 5 4 4" xfId="5550"/>
    <cellStyle name="Percent 5 4 4 2" xfId="5551"/>
    <cellStyle name="Percent 5 4 5" xfId="5552"/>
    <cellStyle name="Percent 6" xfId="5553"/>
    <cellStyle name="Percent 6 2" xfId="5554"/>
    <cellStyle name="Percent 6 2 2" xfId="5555"/>
    <cellStyle name="Percent 6 3" xfId="5556"/>
    <cellStyle name="Percent 7" xfId="5557"/>
    <cellStyle name="Percent 7 2" xfId="5558"/>
    <cellStyle name="Percent 7 3" xfId="5559"/>
    <cellStyle name="Percent 8" xfId="5560"/>
    <cellStyle name="Percent 8 2" xfId="5561"/>
    <cellStyle name="Percent 8 3" xfId="5562"/>
    <cellStyle name="Percent 9" xfId="5563"/>
    <cellStyle name="Percent 9 2" xfId="5564"/>
    <cellStyle name="Percent Input" xfId="282"/>
    <cellStyle name="Percent0" xfId="283"/>
    <cellStyle name="Percent1" xfId="284"/>
    <cellStyle name="Percent2" xfId="285"/>
    <cellStyle name="PSChar" xfId="286"/>
    <cellStyle name="PSDate" xfId="287"/>
    <cellStyle name="PSDec" xfId="288"/>
    <cellStyle name="PSdesc" xfId="289"/>
    <cellStyle name="PSdesc 2" xfId="5565"/>
    <cellStyle name="PSdesc 2 2" xfId="5566"/>
    <cellStyle name="PSHeading" xfId="290"/>
    <cellStyle name="PSInt" xfId="291"/>
    <cellStyle name="PSSpacer" xfId="292"/>
    <cellStyle name="PStest" xfId="293"/>
    <cellStyle name="PStest 2" xfId="5567"/>
    <cellStyle name="PStest 2 2" xfId="5568"/>
    <cellStyle name="R00A" xfId="294"/>
    <cellStyle name="R00B" xfId="295"/>
    <cellStyle name="R00L" xfId="296"/>
    <cellStyle name="R01A" xfId="297"/>
    <cellStyle name="R01B" xfId="298"/>
    <cellStyle name="R01H" xfId="299"/>
    <cellStyle name="R01L" xfId="300"/>
    <cellStyle name="R02A" xfId="301"/>
    <cellStyle name="R02B" xfId="302"/>
    <cellStyle name="R02B 2" xfId="5569"/>
    <cellStyle name="R02B 2 2" xfId="5570"/>
    <cellStyle name="R02H" xfId="303"/>
    <cellStyle name="R02L" xfId="304"/>
    <cellStyle name="R03A" xfId="305"/>
    <cellStyle name="R03A 2" xfId="5571"/>
    <cellStyle name="R03B" xfId="306"/>
    <cellStyle name="R03B 2" xfId="5572"/>
    <cellStyle name="R03B 2 2" xfId="5573"/>
    <cellStyle name="R03H" xfId="307"/>
    <cellStyle name="R03L" xfId="308"/>
    <cellStyle name="R04A" xfId="309"/>
    <cellStyle name="R04A 2" xfId="5574"/>
    <cellStyle name="R04B" xfId="310"/>
    <cellStyle name="R04B 2" xfId="5575"/>
    <cellStyle name="R04B 2 2" xfId="5576"/>
    <cellStyle name="R04H" xfId="311"/>
    <cellStyle name="R04L" xfId="312"/>
    <cellStyle name="R05A" xfId="313"/>
    <cellStyle name="R05A 2" xfId="5577"/>
    <cellStyle name="R05B" xfId="314"/>
    <cellStyle name="R05B 2" xfId="5578"/>
    <cellStyle name="R05B 2 2" xfId="5579"/>
    <cellStyle name="R05H" xfId="315"/>
    <cellStyle name="R05L" xfId="316"/>
    <cellStyle name="R05L 2" xfId="5580"/>
    <cellStyle name="R06A" xfId="317"/>
    <cellStyle name="R06B" xfId="318"/>
    <cellStyle name="R06B 2" xfId="5581"/>
    <cellStyle name="R06B 2 2" xfId="5582"/>
    <cellStyle name="R06H" xfId="319"/>
    <cellStyle name="R06L" xfId="320"/>
    <cellStyle name="R07A" xfId="321"/>
    <cellStyle name="R07B" xfId="322"/>
    <cellStyle name="R07B 2" xfId="5583"/>
    <cellStyle name="R07B 2 2" xfId="5584"/>
    <cellStyle name="R07H" xfId="323"/>
    <cellStyle name="R07L" xfId="324"/>
    <cellStyle name="rborder" xfId="325"/>
    <cellStyle name="red" xfId="326"/>
    <cellStyle name="RevList" xfId="5585"/>
    <cellStyle name="s_HardInc " xfId="327"/>
    <cellStyle name="s_HardInc _ITC Great Plains Formula 1-12-09a" xfId="328"/>
    <cellStyle name="s_HardInc _ITC Great Plains Formula 1-12-09a 2" xfId="5586"/>
    <cellStyle name="s_HardInc _ITC Great Plains Formula 1-12-09a_Adjmt to Gross &amp; Net Plant" xfId="5587"/>
    <cellStyle name="scenario" xfId="329"/>
    <cellStyle name="Sheetmult" xfId="330"/>
    <cellStyle name="Shtmultx" xfId="331"/>
    <cellStyle name="Style 1" xfId="332"/>
    <cellStyle name="STYLE1" xfId="333"/>
    <cellStyle name="STYLE1 2" xfId="5588"/>
    <cellStyle name="STYLE2" xfId="334"/>
    <cellStyle name="Subtotal" xfId="5589"/>
    <cellStyle name="TableHeading" xfId="335"/>
    <cellStyle name="tb" xfId="336"/>
    <cellStyle name="Tickmark" xfId="337"/>
    <cellStyle name="Title" xfId="338" builtinId="15" customBuiltin="1"/>
    <cellStyle name="Title 2" xfId="5590"/>
    <cellStyle name="Title 2 2" xfId="5591"/>
    <cellStyle name="Title 2 2 2" xfId="5592"/>
    <cellStyle name="Title 2 3" xfId="5593"/>
    <cellStyle name="Title 2 4" xfId="5594"/>
    <cellStyle name="Title 3" xfId="5595"/>
    <cellStyle name="Title 3 2" xfId="5596"/>
    <cellStyle name="Title 4" xfId="5597"/>
    <cellStyle name="Title1" xfId="339"/>
    <cellStyle name="top" xfId="340"/>
    <cellStyle name="top 2" xfId="5598"/>
    <cellStyle name="Total" xfId="341" builtinId="25" customBuiltin="1"/>
    <cellStyle name="Total 2" xfId="5599"/>
    <cellStyle name="Total 2 2" xfId="5600"/>
    <cellStyle name="Total 2 2 2" xfId="5601"/>
    <cellStyle name="Total 2 3" xfId="5602"/>
    <cellStyle name="Total 2 4" xfId="5603"/>
    <cellStyle name="Total 2 5" xfId="5604"/>
    <cellStyle name="Total 3" xfId="5605"/>
    <cellStyle name="Total 3 2" xfId="5606"/>
    <cellStyle name="Total 3 3" xfId="5607"/>
    <cellStyle name="Total 3 4" xfId="5608"/>
    <cellStyle name="Total 3 5" xfId="5609"/>
    <cellStyle name="Total 4" xfId="5610"/>
    <cellStyle name="Total 4 2" xfId="5611"/>
    <cellStyle name="Total 5" xfId="5612"/>
    <cellStyle name="w" xfId="342"/>
    <cellStyle name="Warning Text" xfId="343" builtinId="11" customBuiltin="1"/>
    <cellStyle name="Warning Text 2" xfId="5613"/>
    <cellStyle name="Warning Text 2 2" xfId="5614"/>
    <cellStyle name="Warning Text 2 2 2" xfId="5615"/>
    <cellStyle name="Warning Text 2 3" xfId="5616"/>
    <cellStyle name="Warning Text 3" xfId="5617"/>
    <cellStyle name="XComma" xfId="344"/>
    <cellStyle name="XComma 0.0" xfId="345"/>
    <cellStyle name="XComma 0.00" xfId="346"/>
    <cellStyle name="XComma 0.000" xfId="347"/>
    <cellStyle name="XCurrency" xfId="348"/>
    <cellStyle name="XCurrency 0.0" xfId="349"/>
    <cellStyle name="XCurrency 0.00" xfId="350"/>
    <cellStyle name="XCurrency 0.000" xfId="351"/>
    <cellStyle name="yra" xfId="352"/>
    <cellStyle name="yrActual" xfId="353"/>
    <cellStyle name="yre" xfId="354"/>
    <cellStyle name="yrExpect" xfId="35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ENERAL/MISO/2014/2013%20Statement%20O%20True-up/True-Up%20-%20FINAL/2013%20Attachment%20O%20True-Up%205.28.14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tariffs\2000\formula%20rates\NSP%20xcelcoss%20mis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Page"/>
      <sheetName val="True-Up"/>
      <sheetName val="Attachment O"/>
      <sheetName val="Notes"/>
      <sheetName val="Accounting Changes"/>
      <sheetName val="All Generic Att O Filings"/>
      <sheetName val="Reconcile FF1 to Plant (1)"/>
      <sheetName val="Reconcile FF1 to Comm Plt (1a)"/>
      <sheetName val="13 Month Plant (1b)"/>
      <sheetName val="Recon FF1 to Acc Res (2)"/>
      <sheetName val="Reconcile FF1 to Com Res (2a)"/>
      <sheetName val="13 Month Accum Res (2b)"/>
      <sheetName val="Adj to RB - Reconcile to F1 (3)"/>
      <sheetName val="Avg Adjustments to RB (3a)"/>
      <sheetName val="Materials &amp; Supplies (4)"/>
      <sheetName val="Prepayments (5)"/>
      <sheetName val="Transmission O&amp;M (6)"/>
      <sheetName val="A&amp;G (7)"/>
      <sheetName val="Reg Com &amp; NonSafety Ad Exp (8)"/>
      <sheetName val="Other O&amp;M Expenses (9)"/>
      <sheetName val="Production Related Trans (10)"/>
      <sheetName val="Acct 456.1 (11)"/>
      <sheetName val="Wages &amp; Salary (12)"/>
      <sheetName val="Common Plant Allocator (13)"/>
      <sheetName val="SIT Calculation (14)"/>
      <sheetName val="CWIP 13 Month Balances (15)"/>
      <sheetName val="Cap Structure 2013 (16)"/>
      <sheetName val="Acct 454 (17)"/>
      <sheetName val="12 Coincident Peaks (18)"/>
      <sheetName val="True-Up (19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acts for Info"/>
      <sheetName val="Allocations"/>
      <sheetName val="Questions"/>
      <sheetName val="Changes &amp; Notes"/>
      <sheetName val="EPRI-REG-ADVT"/>
      <sheetName val="Data Entry and Forecaster"/>
      <sheetName val="IOU Cost of Service"/>
      <sheetName val="MISO not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I7"/>
  <sheetViews>
    <sheetView showGridLines="0" workbookViewId="0"/>
  </sheetViews>
  <sheetFormatPr defaultRowHeight="12.75"/>
  <cols>
    <col min="1" max="16384" width="9.140625" style="228"/>
  </cols>
  <sheetData>
    <row r="4" spans="1:9" ht="15.75">
      <c r="A4" s="227"/>
    </row>
    <row r="5" spans="1:9" ht="15.75">
      <c r="A5" s="229" t="s">
        <v>46</v>
      </c>
      <c r="B5" s="230"/>
      <c r="C5" s="230"/>
      <c r="D5" s="230"/>
      <c r="E5" s="230"/>
      <c r="F5" s="230"/>
      <c r="G5" s="230"/>
      <c r="H5" s="230"/>
      <c r="I5" s="230"/>
    </row>
    <row r="6" spans="1:9" ht="15.75">
      <c r="A6" s="229" t="s">
        <v>190</v>
      </c>
      <c r="B6" s="230"/>
      <c r="C6" s="230"/>
      <c r="D6" s="230"/>
      <c r="E6" s="230"/>
      <c r="F6" s="230"/>
      <c r="G6" s="230"/>
      <c r="H6" s="230"/>
      <c r="I6" s="230"/>
    </row>
    <row r="7" spans="1:9" ht="15.75">
      <c r="A7" s="229" t="s">
        <v>189</v>
      </c>
      <c r="B7" s="230"/>
      <c r="C7" s="230"/>
      <c r="D7" s="230"/>
      <c r="E7" s="230"/>
      <c r="F7" s="230"/>
      <c r="G7" s="230"/>
      <c r="H7" s="230"/>
      <c r="I7" s="230"/>
    </row>
  </sheetData>
  <printOptions horizontalCentered="1"/>
  <pageMargins left="0.17" right="0.17" top="1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9"/>
  </sheetPr>
  <dimension ref="A1:BM306"/>
  <sheetViews>
    <sheetView tabSelected="1" zoomScale="70" zoomScaleNormal="70" workbookViewId="0">
      <selection activeCell="G19" sqref="G19"/>
    </sheetView>
  </sheetViews>
  <sheetFormatPr defaultRowHeight="15"/>
  <cols>
    <col min="1" max="1" width="7.7109375" style="128" customWidth="1"/>
    <col min="2" max="2" width="1.85546875" style="128" customWidth="1"/>
    <col min="3" max="3" width="55" style="128" customWidth="1"/>
    <col min="4" max="4" width="15.42578125" style="128" customWidth="1"/>
    <col min="5" max="5" width="18.5703125" style="128" customWidth="1"/>
    <col min="6" max="6" width="15.28515625" style="128" customWidth="1"/>
    <col min="7" max="7" width="18.140625" style="128" customWidth="1"/>
    <col min="8" max="8" width="17.85546875" style="128" customWidth="1"/>
    <col min="9" max="10" width="16.42578125" style="128" customWidth="1"/>
    <col min="11" max="11" width="17.42578125" style="128" customWidth="1"/>
    <col min="12" max="12" width="20.5703125" style="128" customWidth="1"/>
    <col min="13" max="13" width="16.42578125" style="128" customWidth="1"/>
    <col min="14" max="14" width="17.85546875" style="128" customWidth="1"/>
    <col min="15" max="15" width="2.42578125" style="128" customWidth="1"/>
    <col min="16" max="16" width="16.7109375" style="128" customWidth="1"/>
    <col min="17" max="16384" width="9.140625" style="128"/>
  </cols>
  <sheetData>
    <row r="1" spans="1:65">
      <c r="N1" s="129"/>
    </row>
    <row r="2" spans="1:65">
      <c r="N2" s="129"/>
    </row>
    <row r="4" spans="1:65">
      <c r="N4" s="130" t="s">
        <v>80</v>
      </c>
    </row>
    <row r="5" spans="1:65">
      <c r="C5" s="131" t="s">
        <v>81</v>
      </c>
      <c r="D5" s="131"/>
      <c r="E5" s="131"/>
      <c r="F5" s="131"/>
      <c r="G5" s="132" t="s">
        <v>82</v>
      </c>
      <c r="H5" s="131"/>
      <c r="I5" s="131"/>
      <c r="J5" s="131"/>
      <c r="K5" s="133"/>
      <c r="M5" s="134"/>
      <c r="N5" s="135" t="s">
        <v>83</v>
      </c>
      <c r="O5" s="136"/>
      <c r="P5" s="137"/>
      <c r="Q5" s="137"/>
      <c r="R5" s="136"/>
      <c r="S5" s="138"/>
      <c r="T5" s="138"/>
      <c r="U5" s="138"/>
      <c r="V5" s="138"/>
      <c r="W5" s="138"/>
      <c r="X5" s="138"/>
      <c r="Y5" s="138"/>
      <c r="Z5" s="138"/>
      <c r="AA5" s="138"/>
      <c r="AB5" s="138"/>
      <c r="AC5" s="138"/>
      <c r="AD5" s="138"/>
      <c r="AE5" s="138"/>
      <c r="AF5" s="138"/>
      <c r="AG5" s="138"/>
      <c r="AH5" s="138"/>
      <c r="AI5" s="138"/>
      <c r="AJ5" s="138"/>
      <c r="AK5" s="138"/>
      <c r="AL5" s="138"/>
      <c r="AM5" s="138"/>
      <c r="AN5" s="138"/>
      <c r="AO5" s="138"/>
      <c r="AP5" s="138"/>
      <c r="AQ5" s="138"/>
      <c r="AR5" s="138"/>
      <c r="AS5" s="138"/>
      <c r="AT5" s="138"/>
      <c r="AU5" s="138"/>
      <c r="AV5" s="138"/>
      <c r="AW5" s="138"/>
      <c r="AX5" s="138"/>
      <c r="AY5" s="138"/>
      <c r="AZ5" s="138"/>
      <c r="BA5" s="138"/>
      <c r="BB5" s="138"/>
      <c r="BC5" s="138"/>
      <c r="BD5" s="138"/>
      <c r="BE5" s="138"/>
      <c r="BF5" s="138"/>
      <c r="BG5" s="138"/>
      <c r="BH5" s="138"/>
      <c r="BI5" s="138"/>
      <c r="BJ5" s="138"/>
      <c r="BK5" s="138"/>
      <c r="BL5" s="138"/>
      <c r="BM5" s="138"/>
    </row>
    <row r="6" spans="1:65">
      <c r="C6" s="131"/>
      <c r="D6" s="131"/>
      <c r="E6" s="139" t="s">
        <v>84</v>
      </c>
      <c r="F6" s="139"/>
      <c r="G6" s="139" t="s">
        <v>85</v>
      </c>
      <c r="H6" s="139"/>
      <c r="I6" s="139"/>
      <c r="J6" s="139"/>
      <c r="K6" s="133"/>
      <c r="M6" s="134"/>
      <c r="N6" s="133"/>
      <c r="O6" s="136"/>
      <c r="P6" s="140"/>
      <c r="Q6" s="137"/>
      <c r="R6" s="136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8"/>
      <c r="AL6" s="138"/>
      <c r="AM6" s="138"/>
      <c r="AN6" s="138"/>
      <c r="AO6" s="138"/>
      <c r="AP6" s="138"/>
      <c r="AQ6" s="138"/>
      <c r="AR6" s="138"/>
      <c r="AS6" s="138"/>
      <c r="AT6" s="138"/>
      <c r="AU6" s="138"/>
      <c r="AV6" s="138"/>
      <c r="AW6" s="138"/>
      <c r="AX6" s="138"/>
      <c r="AY6" s="138"/>
      <c r="AZ6" s="138"/>
      <c r="BA6" s="138"/>
      <c r="BB6" s="138"/>
      <c r="BC6" s="138"/>
      <c r="BD6" s="138"/>
      <c r="BE6" s="138"/>
      <c r="BF6" s="138"/>
      <c r="BG6" s="138"/>
      <c r="BH6" s="138"/>
      <c r="BI6" s="138"/>
      <c r="BJ6" s="138"/>
      <c r="BK6" s="138"/>
      <c r="BL6" s="138"/>
      <c r="BM6" s="138"/>
    </row>
    <row r="7" spans="1:65">
      <c r="C7" s="134"/>
      <c r="D7" s="134"/>
      <c r="E7" s="134"/>
      <c r="F7" s="134"/>
      <c r="G7" s="134"/>
      <c r="H7" s="134"/>
      <c r="I7" s="134"/>
      <c r="J7" s="134"/>
      <c r="K7" s="134"/>
      <c r="M7" s="134"/>
      <c r="N7" s="134" t="s">
        <v>86</v>
      </c>
      <c r="O7" s="136"/>
      <c r="P7" s="137"/>
      <c r="Q7" s="137"/>
      <c r="R7" s="136"/>
      <c r="S7" s="138"/>
      <c r="T7" s="138"/>
      <c r="U7" s="138"/>
      <c r="V7" s="138"/>
      <c r="W7" s="138"/>
      <c r="X7" s="138"/>
      <c r="Y7" s="138"/>
      <c r="Z7" s="138"/>
      <c r="AA7" s="138"/>
      <c r="AB7" s="138"/>
      <c r="AC7" s="138"/>
      <c r="AD7" s="138"/>
      <c r="AE7" s="138"/>
      <c r="AF7" s="138"/>
      <c r="AG7" s="138"/>
      <c r="AH7" s="138"/>
      <c r="AI7" s="138"/>
      <c r="AJ7" s="138"/>
      <c r="AK7" s="138"/>
      <c r="AL7" s="138"/>
      <c r="AM7" s="138"/>
      <c r="AN7" s="138"/>
      <c r="AO7" s="138"/>
      <c r="AP7" s="138"/>
      <c r="AQ7" s="138"/>
      <c r="AR7" s="138"/>
      <c r="AS7" s="138"/>
      <c r="AT7" s="138"/>
      <c r="AU7" s="138"/>
      <c r="AV7" s="138"/>
      <c r="AW7" s="138"/>
      <c r="AX7" s="138"/>
      <c r="AY7" s="138"/>
      <c r="AZ7" s="138"/>
      <c r="BA7" s="138"/>
      <c r="BB7" s="138"/>
      <c r="BC7" s="138"/>
      <c r="BD7" s="138"/>
      <c r="BE7" s="138"/>
      <c r="BF7" s="138"/>
      <c r="BG7" s="138"/>
      <c r="BH7" s="138"/>
      <c r="BI7" s="138"/>
      <c r="BJ7" s="138"/>
      <c r="BK7" s="138"/>
      <c r="BL7" s="138"/>
      <c r="BM7" s="138"/>
    </row>
    <row r="8" spans="1:65">
      <c r="A8" s="141"/>
      <c r="C8" s="134"/>
      <c r="D8" s="134"/>
      <c r="E8" s="134"/>
      <c r="F8" s="134"/>
      <c r="G8" s="142" t="s">
        <v>46</v>
      </c>
      <c r="H8" s="134"/>
      <c r="I8" s="134"/>
      <c r="J8" s="134"/>
      <c r="K8" s="134"/>
      <c r="L8" s="134"/>
      <c r="M8" s="134"/>
      <c r="N8" s="134"/>
      <c r="O8" s="136"/>
      <c r="P8" s="137"/>
      <c r="Q8" s="137"/>
      <c r="R8" s="136"/>
      <c r="S8" s="138"/>
      <c r="T8" s="138"/>
      <c r="U8" s="138"/>
      <c r="V8" s="138"/>
      <c r="W8" s="138"/>
      <c r="X8" s="138"/>
      <c r="Y8" s="138"/>
      <c r="Z8" s="138"/>
      <c r="AA8" s="138"/>
      <c r="AB8" s="138"/>
      <c r="AC8" s="138"/>
      <c r="AD8" s="138"/>
      <c r="AE8" s="138"/>
      <c r="AF8" s="138"/>
      <c r="AG8" s="138"/>
      <c r="AH8" s="138"/>
      <c r="AI8" s="138"/>
      <c r="AJ8" s="138"/>
      <c r="AK8" s="138"/>
      <c r="AL8" s="138"/>
      <c r="AM8" s="138"/>
      <c r="AN8" s="138"/>
      <c r="AO8" s="138"/>
      <c r="AP8" s="138"/>
      <c r="AQ8" s="138"/>
      <c r="AR8" s="138"/>
      <c r="AS8" s="138"/>
      <c r="AT8" s="138"/>
      <c r="AU8" s="138"/>
      <c r="AV8" s="138"/>
      <c r="AW8" s="138"/>
      <c r="AX8" s="138"/>
      <c r="AY8" s="138"/>
      <c r="AZ8" s="138"/>
      <c r="BA8" s="138"/>
      <c r="BB8" s="138"/>
      <c r="BC8" s="138"/>
      <c r="BD8" s="138"/>
      <c r="BE8" s="138"/>
      <c r="BF8" s="138"/>
      <c r="BG8" s="138"/>
      <c r="BH8" s="138"/>
      <c r="BI8" s="138"/>
      <c r="BJ8" s="138"/>
      <c r="BK8" s="138"/>
      <c r="BL8" s="138"/>
      <c r="BM8" s="138"/>
    </row>
    <row r="9" spans="1:65">
      <c r="A9" s="141"/>
      <c r="C9" s="134"/>
      <c r="D9" s="134"/>
      <c r="E9" s="134"/>
      <c r="F9" s="134"/>
      <c r="G9" s="143"/>
      <c r="H9" s="134"/>
      <c r="I9" s="134"/>
      <c r="J9" s="134"/>
      <c r="K9" s="134"/>
      <c r="L9" s="134"/>
      <c r="M9" s="134"/>
      <c r="N9" s="134"/>
      <c r="O9" s="136"/>
      <c r="P9" s="137"/>
      <c r="Q9" s="137"/>
      <c r="R9" s="136"/>
      <c r="S9" s="138"/>
      <c r="T9" s="138"/>
      <c r="U9" s="138"/>
      <c r="V9" s="138"/>
      <c r="W9" s="138"/>
      <c r="X9" s="138"/>
      <c r="Y9" s="138"/>
      <c r="Z9" s="138"/>
      <c r="AA9" s="138"/>
      <c r="AB9" s="138"/>
      <c r="AC9" s="138"/>
      <c r="AD9" s="138"/>
      <c r="AE9" s="138"/>
      <c r="AF9" s="138"/>
      <c r="AG9" s="138"/>
      <c r="AH9" s="138"/>
      <c r="AI9" s="138"/>
      <c r="AJ9" s="138"/>
      <c r="AK9" s="138"/>
      <c r="AL9" s="138"/>
      <c r="AM9" s="138"/>
      <c r="AN9" s="138"/>
      <c r="AO9" s="138"/>
      <c r="AP9" s="138"/>
      <c r="AQ9" s="138"/>
      <c r="AR9" s="138"/>
      <c r="AS9" s="138"/>
      <c r="AT9" s="138"/>
      <c r="AU9" s="138"/>
      <c r="AV9" s="138"/>
      <c r="AW9" s="138"/>
      <c r="AX9" s="138"/>
      <c r="AY9" s="138"/>
      <c r="AZ9" s="138"/>
      <c r="BA9" s="138"/>
      <c r="BB9" s="138"/>
      <c r="BC9" s="138"/>
      <c r="BD9" s="138"/>
      <c r="BE9" s="138"/>
      <c r="BF9" s="138"/>
      <c r="BG9" s="138"/>
      <c r="BH9" s="138"/>
      <c r="BI9" s="138"/>
      <c r="BJ9" s="138"/>
      <c r="BK9" s="138"/>
      <c r="BL9" s="138"/>
      <c r="BM9" s="138"/>
    </row>
    <row r="10" spans="1:65">
      <c r="A10" s="141"/>
      <c r="C10" s="134" t="s">
        <v>87</v>
      </c>
      <c r="D10" s="134"/>
      <c r="E10" s="134"/>
      <c r="F10" s="134"/>
      <c r="G10" s="143"/>
      <c r="H10" s="134"/>
      <c r="I10" s="134"/>
      <c r="J10" s="134"/>
      <c r="K10" s="134"/>
      <c r="L10" s="134"/>
      <c r="M10" s="134"/>
      <c r="N10" s="134"/>
      <c r="O10" s="136"/>
      <c r="P10" s="137"/>
      <c r="Q10" s="137"/>
      <c r="R10" s="136"/>
      <c r="S10" s="138"/>
      <c r="T10" s="138"/>
      <c r="U10" s="138"/>
      <c r="V10" s="138"/>
      <c r="W10" s="138"/>
      <c r="X10" s="138"/>
      <c r="Y10" s="138"/>
      <c r="Z10" s="138"/>
      <c r="AA10" s="138"/>
      <c r="AB10" s="138"/>
      <c r="AC10" s="138"/>
      <c r="AD10" s="138"/>
      <c r="AE10" s="138"/>
      <c r="AF10" s="138"/>
      <c r="AG10" s="138"/>
      <c r="AH10" s="138"/>
      <c r="AI10" s="138"/>
      <c r="AJ10" s="138"/>
      <c r="AK10" s="138"/>
      <c r="AL10" s="138"/>
      <c r="AM10" s="138"/>
      <c r="AN10" s="138"/>
      <c r="AO10" s="138"/>
      <c r="AP10" s="138"/>
      <c r="AQ10" s="138"/>
      <c r="AR10" s="138"/>
      <c r="AS10" s="138"/>
      <c r="AT10" s="138"/>
      <c r="AU10" s="138"/>
      <c r="AV10" s="138"/>
      <c r="AW10" s="138"/>
      <c r="AX10" s="138"/>
      <c r="AY10" s="138"/>
      <c r="AZ10" s="138"/>
      <c r="BA10" s="138"/>
      <c r="BB10" s="138"/>
      <c r="BC10" s="138"/>
      <c r="BD10" s="138"/>
      <c r="BE10" s="138"/>
      <c r="BF10" s="138"/>
      <c r="BG10" s="138"/>
      <c r="BH10" s="138"/>
      <c r="BI10" s="138"/>
      <c r="BJ10" s="138"/>
      <c r="BK10" s="138"/>
      <c r="BL10" s="138"/>
      <c r="BM10" s="138"/>
    </row>
    <row r="11" spans="1:65">
      <c r="A11" s="141"/>
      <c r="C11" s="134"/>
      <c r="D11" s="134"/>
      <c r="E11" s="134"/>
      <c r="F11" s="134"/>
      <c r="G11" s="143"/>
      <c r="L11" s="134"/>
      <c r="M11" s="134"/>
      <c r="N11" s="134"/>
      <c r="O11" s="136"/>
      <c r="P11" s="136"/>
      <c r="Q11" s="136"/>
      <c r="R11" s="136"/>
      <c r="S11" s="138"/>
      <c r="T11" s="138"/>
      <c r="U11" s="138"/>
      <c r="V11" s="138"/>
      <c r="W11" s="138"/>
      <c r="X11" s="138"/>
      <c r="Y11" s="138"/>
      <c r="Z11" s="138"/>
      <c r="AA11" s="138"/>
      <c r="AB11" s="138"/>
      <c r="AC11" s="138"/>
      <c r="AD11" s="138"/>
      <c r="AE11" s="138"/>
      <c r="AF11" s="138"/>
      <c r="AG11" s="138"/>
      <c r="AH11" s="138"/>
      <c r="AI11" s="138"/>
      <c r="AJ11" s="138"/>
      <c r="AK11" s="138"/>
      <c r="AL11" s="138"/>
      <c r="AM11" s="138"/>
      <c r="AN11" s="138"/>
      <c r="AO11" s="138"/>
      <c r="AP11" s="138"/>
      <c r="AQ11" s="138"/>
      <c r="AR11" s="138"/>
      <c r="AS11" s="138"/>
      <c r="AT11" s="138"/>
      <c r="AU11" s="138"/>
      <c r="AV11" s="138"/>
      <c r="AW11" s="138"/>
      <c r="AX11" s="138"/>
      <c r="AY11" s="138"/>
      <c r="AZ11" s="138"/>
      <c r="BA11" s="138"/>
      <c r="BB11" s="138"/>
      <c r="BC11" s="138"/>
      <c r="BD11" s="138"/>
      <c r="BE11" s="138"/>
      <c r="BF11" s="138"/>
      <c r="BG11" s="138"/>
      <c r="BH11" s="138"/>
      <c r="BI11" s="138"/>
      <c r="BJ11" s="138"/>
      <c r="BK11" s="138"/>
      <c r="BL11" s="138"/>
      <c r="BM11" s="138"/>
    </row>
    <row r="12" spans="1:65">
      <c r="A12" s="141"/>
      <c r="C12" s="134"/>
      <c r="D12" s="134"/>
      <c r="E12" s="134"/>
      <c r="F12" s="134"/>
      <c r="G12" s="134"/>
      <c r="L12" s="144"/>
      <c r="M12" s="134"/>
      <c r="N12" s="134"/>
      <c r="O12" s="136"/>
      <c r="P12" s="136"/>
      <c r="Q12" s="136"/>
      <c r="R12" s="136"/>
      <c r="S12" s="138"/>
      <c r="T12" s="138"/>
      <c r="U12" s="138"/>
      <c r="V12" s="138"/>
      <c r="W12" s="138"/>
      <c r="X12" s="138"/>
      <c r="Y12" s="138"/>
      <c r="Z12" s="138"/>
      <c r="AA12" s="138"/>
      <c r="AB12" s="138"/>
      <c r="AC12" s="138"/>
      <c r="AD12" s="138"/>
      <c r="AE12" s="138"/>
      <c r="AF12" s="138"/>
      <c r="AG12" s="138"/>
      <c r="AH12" s="138"/>
      <c r="AI12" s="138"/>
      <c r="AJ12" s="138"/>
      <c r="AK12" s="138"/>
      <c r="AL12" s="138"/>
      <c r="AM12" s="138"/>
      <c r="AN12" s="138"/>
      <c r="AO12" s="138"/>
      <c r="AP12" s="138"/>
      <c r="AQ12" s="138"/>
      <c r="AR12" s="138"/>
      <c r="AS12" s="138"/>
      <c r="AT12" s="138"/>
      <c r="AU12" s="138"/>
      <c r="AV12" s="138"/>
      <c r="AW12" s="138"/>
      <c r="AX12" s="138"/>
      <c r="AY12" s="138"/>
      <c r="AZ12" s="138"/>
      <c r="BA12" s="138"/>
      <c r="BB12" s="138"/>
      <c r="BC12" s="138"/>
      <c r="BD12" s="138"/>
      <c r="BE12" s="138"/>
      <c r="BF12" s="138"/>
      <c r="BG12" s="138"/>
      <c r="BH12" s="138"/>
      <c r="BI12" s="138"/>
      <c r="BJ12" s="138"/>
      <c r="BK12" s="138"/>
      <c r="BL12" s="138"/>
      <c r="BM12" s="138"/>
    </row>
    <row r="13" spans="1:65">
      <c r="C13" s="145" t="s">
        <v>88</v>
      </c>
      <c r="D13" s="145"/>
      <c r="E13" s="145" t="s">
        <v>89</v>
      </c>
      <c r="F13" s="145"/>
      <c r="G13" s="145" t="s">
        <v>90</v>
      </c>
      <c r="L13" s="146" t="s">
        <v>91</v>
      </c>
      <c r="M13" s="139"/>
      <c r="N13" s="146"/>
      <c r="O13" s="147"/>
      <c r="P13" s="146"/>
      <c r="Q13" s="147"/>
      <c r="R13" s="148"/>
      <c r="S13" s="138"/>
      <c r="T13" s="138"/>
      <c r="U13" s="138"/>
      <c r="V13" s="138"/>
      <c r="W13" s="138"/>
      <c r="X13" s="138"/>
      <c r="Y13" s="138"/>
      <c r="Z13" s="138"/>
      <c r="AA13" s="138"/>
      <c r="AB13" s="138"/>
      <c r="AC13" s="138"/>
      <c r="AD13" s="138"/>
      <c r="AE13" s="138"/>
      <c r="AF13" s="138"/>
      <c r="AG13" s="138"/>
      <c r="AH13" s="138"/>
      <c r="AI13" s="138"/>
      <c r="AJ13" s="138"/>
      <c r="AK13" s="138"/>
      <c r="AL13" s="138"/>
      <c r="AM13" s="138"/>
      <c r="AN13" s="138"/>
      <c r="AO13" s="138"/>
      <c r="AP13" s="138"/>
      <c r="AQ13" s="138"/>
      <c r="AR13" s="138"/>
      <c r="AS13" s="138"/>
      <c r="AT13" s="138"/>
      <c r="AU13" s="138"/>
      <c r="AV13" s="138"/>
      <c r="AW13" s="138"/>
      <c r="AX13" s="138"/>
      <c r="AY13" s="138"/>
      <c r="AZ13" s="138"/>
      <c r="BA13" s="138"/>
      <c r="BB13" s="138"/>
      <c r="BC13" s="138"/>
      <c r="BD13" s="138"/>
      <c r="BE13" s="138"/>
      <c r="BF13" s="138"/>
      <c r="BG13" s="138"/>
      <c r="BH13" s="138"/>
      <c r="BI13" s="138"/>
      <c r="BJ13" s="138"/>
      <c r="BK13" s="138"/>
      <c r="BL13" s="138"/>
      <c r="BM13" s="138"/>
    </row>
    <row r="14" spans="1:65" ht="15.75">
      <c r="C14" s="149"/>
      <c r="D14" s="149"/>
      <c r="E14" s="150" t="s">
        <v>92</v>
      </c>
      <c r="F14" s="150"/>
      <c r="G14" s="139"/>
      <c r="M14" s="139"/>
      <c r="O14" s="147"/>
      <c r="P14" s="151"/>
      <c r="Q14" s="151"/>
      <c r="R14" s="148"/>
      <c r="S14" s="138"/>
      <c r="T14" s="138"/>
      <c r="U14" s="138"/>
      <c r="V14" s="138"/>
      <c r="W14" s="138"/>
      <c r="X14" s="138"/>
      <c r="Y14" s="138"/>
      <c r="Z14" s="138"/>
      <c r="AA14" s="138"/>
      <c r="AB14" s="138"/>
      <c r="AC14" s="138"/>
      <c r="AD14" s="138"/>
      <c r="AE14" s="138"/>
      <c r="AF14" s="138"/>
      <c r="AG14" s="138"/>
      <c r="AH14" s="138"/>
      <c r="AI14" s="138"/>
      <c r="AJ14" s="138"/>
      <c r="AK14" s="138"/>
      <c r="AL14" s="138"/>
      <c r="AM14" s="138"/>
      <c r="AN14" s="138"/>
      <c r="AO14" s="138"/>
      <c r="AP14" s="138"/>
      <c r="AQ14" s="138"/>
      <c r="AR14" s="138"/>
      <c r="AS14" s="138"/>
      <c r="AT14" s="138"/>
      <c r="AU14" s="138"/>
      <c r="AV14" s="138"/>
      <c r="AW14" s="138"/>
      <c r="AX14" s="138"/>
      <c r="AY14" s="138"/>
      <c r="AZ14" s="138"/>
      <c r="BA14" s="138"/>
      <c r="BB14" s="138"/>
      <c r="BC14" s="138"/>
      <c r="BD14" s="138"/>
      <c r="BE14" s="138"/>
      <c r="BF14" s="138"/>
      <c r="BG14" s="138"/>
      <c r="BH14" s="138"/>
      <c r="BI14" s="138"/>
      <c r="BJ14" s="138"/>
      <c r="BK14" s="138"/>
      <c r="BL14" s="138"/>
      <c r="BM14" s="138"/>
    </row>
    <row r="15" spans="1:65" ht="15.75">
      <c r="A15" s="141" t="s">
        <v>93</v>
      </c>
      <c r="C15" s="149"/>
      <c r="D15" s="149"/>
      <c r="E15" s="152" t="s">
        <v>94</v>
      </c>
      <c r="F15" s="152"/>
      <c r="G15" s="153" t="s">
        <v>95</v>
      </c>
      <c r="L15" s="153" t="s">
        <v>96</v>
      </c>
      <c r="M15" s="139"/>
      <c r="O15" s="136"/>
      <c r="P15" s="154"/>
      <c r="Q15" s="151"/>
      <c r="R15" s="148"/>
      <c r="S15" s="138"/>
      <c r="T15" s="138"/>
      <c r="U15" s="138"/>
      <c r="V15" s="138"/>
      <c r="W15" s="138"/>
      <c r="X15" s="138"/>
      <c r="Y15" s="138"/>
      <c r="Z15" s="138"/>
      <c r="AA15" s="138"/>
      <c r="AB15" s="138"/>
      <c r="AC15" s="138"/>
      <c r="AD15" s="138"/>
      <c r="AE15" s="138"/>
      <c r="AF15" s="138"/>
      <c r="AG15" s="138"/>
      <c r="AH15" s="138"/>
      <c r="AI15" s="138"/>
      <c r="AJ15" s="138"/>
      <c r="AK15" s="138"/>
      <c r="AL15" s="138"/>
      <c r="AM15" s="138"/>
      <c r="AN15" s="138"/>
      <c r="AO15" s="138"/>
      <c r="AP15" s="138"/>
      <c r="AQ15" s="138"/>
      <c r="AR15" s="138"/>
      <c r="AS15" s="138"/>
      <c r="AT15" s="138"/>
      <c r="AU15" s="138"/>
      <c r="AV15" s="138"/>
      <c r="AW15" s="138"/>
      <c r="AX15" s="138"/>
      <c r="AY15" s="138"/>
      <c r="AZ15" s="138"/>
      <c r="BA15" s="138"/>
      <c r="BB15" s="138"/>
      <c r="BC15" s="138"/>
      <c r="BD15" s="138"/>
      <c r="BE15" s="138"/>
      <c r="BF15" s="138"/>
      <c r="BG15" s="138"/>
      <c r="BH15" s="138"/>
      <c r="BI15" s="138"/>
      <c r="BJ15" s="138"/>
      <c r="BK15" s="138"/>
      <c r="BL15" s="138"/>
      <c r="BM15" s="138"/>
    </row>
    <row r="16" spans="1:65" ht="15.75">
      <c r="A16" s="141" t="s">
        <v>97</v>
      </c>
      <c r="C16" s="155"/>
      <c r="D16" s="155"/>
      <c r="E16" s="139"/>
      <c r="F16" s="139"/>
      <c r="G16" s="139"/>
      <c r="J16" s="156"/>
      <c r="L16" s="139"/>
      <c r="M16" s="139"/>
      <c r="N16" s="139"/>
      <c r="O16" s="136"/>
      <c r="P16" s="147"/>
      <c r="Q16" s="147"/>
      <c r="R16" s="148"/>
      <c r="S16" s="138"/>
      <c r="T16" s="138"/>
      <c r="U16" s="138"/>
      <c r="V16" s="138"/>
      <c r="W16" s="138"/>
      <c r="X16" s="138"/>
      <c r="Y16" s="138"/>
      <c r="Z16" s="138"/>
      <c r="AA16" s="138"/>
      <c r="AB16" s="138"/>
      <c r="AC16" s="138"/>
      <c r="AD16" s="138"/>
      <c r="AE16" s="138"/>
      <c r="AF16" s="138"/>
      <c r="AG16" s="138"/>
      <c r="AH16" s="138"/>
      <c r="AI16" s="138"/>
      <c r="AJ16" s="138"/>
      <c r="AK16" s="138"/>
      <c r="AL16" s="138"/>
      <c r="AM16" s="138"/>
      <c r="AN16" s="138"/>
      <c r="AO16" s="138"/>
      <c r="AP16" s="138"/>
      <c r="AQ16" s="138"/>
      <c r="AR16" s="138"/>
      <c r="AS16" s="138"/>
      <c r="AT16" s="138"/>
      <c r="AU16" s="138"/>
      <c r="AV16" s="138"/>
      <c r="AW16" s="138"/>
      <c r="AX16" s="138"/>
      <c r="AY16" s="138"/>
      <c r="AZ16" s="138"/>
      <c r="BA16" s="138"/>
      <c r="BB16" s="138"/>
      <c r="BC16" s="138"/>
      <c r="BD16" s="138"/>
      <c r="BE16" s="138"/>
      <c r="BF16" s="138"/>
      <c r="BG16" s="138"/>
      <c r="BH16" s="138"/>
      <c r="BI16" s="138"/>
      <c r="BJ16" s="138"/>
      <c r="BK16" s="138"/>
      <c r="BL16" s="138"/>
      <c r="BM16" s="138"/>
    </row>
    <row r="17" spans="1:65" ht="15.75">
      <c r="A17" s="157"/>
      <c r="C17" s="149"/>
      <c r="D17" s="149"/>
      <c r="E17" s="139"/>
      <c r="F17" s="139"/>
      <c r="G17" s="139"/>
      <c r="L17" s="139"/>
      <c r="M17" s="139"/>
      <c r="N17" s="139"/>
      <c r="O17" s="136"/>
      <c r="P17" s="147"/>
      <c r="Q17" s="147"/>
      <c r="R17" s="148"/>
      <c r="S17" s="138"/>
      <c r="T17" s="138"/>
      <c r="U17" s="138"/>
      <c r="V17" s="138"/>
      <c r="W17" s="138"/>
      <c r="X17" s="138"/>
      <c r="Y17" s="138"/>
      <c r="Z17" s="138"/>
      <c r="AA17" s="138"/>
      <c r="AB17" s="138"/>
      <c r="AC17" s="138"/>
      <c r="AD17" s="138"/>
      <c r="AE17" s="138"/>
      <c r="AF17" s="138"/>
      <c r="AG17" s="138"/>
      <c r="AH17" s="138"/>
      <c r="AI17" s="138"/>
      <c r="AJ17" s="138"/>
      <c r="AK17" s="138"/>
      <c r="AL17" s="138"/>
      <c r="AM17" s="138"/>
      <c r="AN17" s="138"/>
      <c r="AO17" s="138"/>
      <c r="AP17" s="138"/>
      <c r="AQ17" s="138"/>
      <c r="AR17" s="138"/>
      <c r="AS17" s="138"/>
      <c r="AT17" s="138"/>
      <c r="AU17" s="138"/>
      <c r="AV17" s="138"/>
      <c r="AW17" s="138"/>
      <c r="AX17" s="138"/>
      <c r="AY17" s="138"/>
      <c r="AZ17" s="138"/>
      <c r="BA17" s="138"/>
      <c r="BB17" s="138"/>
      <c r="BC17" s="138"/>
      <c r="BD17" s="138"/>
      <c r="BE17" s="138"/>
      <c r="BF17" s="138"/>
      <c r="BG17" s="138"/>
      <c r="BH17" s="138"/>
      <c r="BI17" s="138"/>
      <c r="BJ17" s="138"/>
      <c r="BK17" s="138"/>
      <c r="BL17" s="138"/>
      <c r="BM17" s="138"/>
    </row>
    <row r="18" spans="1:65">
      <c r="A18" s="158">
        <v>1</v>
      </c>
      <c r="C18" s="149" t="s">
        <v>98</v>
      </c>
      <c r="D18" s="149"/>
      <c r="E18" s="159" t="s">
        <v>99</v>
      </c>
      <c r="F18" s="159"/>
      <c r="G18" s="161">
        <v>231341775</v>
      </c>
      <c r="M18" s="139"/>
      <c r="N18" s="139"/>
      <c r="O18" s="136"/>
      <c r="P18" s="147"/>
      <c r="Q18" s="147"/>
      <c r="R18" s="148"/>
      <c r="S18" s="138"/>
      <c r="T18" s="138"/>
      <c r="U18" s="138"/>
      <c r="V18" s="138"/>
      <c r="W18" s="138"/>
      <c r="X18" s="138"/>
      <c r="Y18" s="138"/>
      <c r="Z18" s="138"/>
      <c r="AA18" s="138"/>
      <c r="AB18" s="138"/>
      <c r="AC18" s="138"/>
      <c r="AD18" s="138"/>
      <c r="AE18" s="138"/>
      <c r="AF18" s="138"/>
      <c r="AG18" s="138"/>
      <c r="AH18" s="138"/>
      <c r="AI18" s="138"/>
      <c r="AJ18" s="138"/>
      <c r="AK18" s="138"/>
      <c r="AL18" s="138"/>
      <c r="AM18" s="138"/>
      <c r="AN18" s="138"/>
      <c r="AO18" s="138"/>
      <c r="AP18" s="138"/>
      <c r="AQ18" s="138"/>
      <c r="AR18" s="138"/>
      <c r="AS18" s="138"/>
      <c r="AT18" s="138"/>
      <c r="AU18" s="138"/>
      <c r="AV18" s="138"/>
      <c r="AW18" s="138"/>
      <c r="AX18" s="138"/>
      <c r="AY18" s="138"/>
      <c r="AZ18" s="138"/>
      <c r="BA18" s="138"/>
      <c r="BB18" s="138"/>
      <c r="BC18" s="138"/>
      <c r="BD18" s="138"/>
      <c r="BE18" s="138"/>
      <c r="BF18" s="138"/>
      <c r="BG18" s="138"/>
      <c r="BH18" s="138"/>
      <c r="BI18" s="138"/>
      <c r="BJ18" s="138"/>
      <c r="BK18" s="138"/>
      <c r="BL18" s="138"/>
      <c r="BM18" s="138"/>
    </row>
    <row r="19" spans="1:65">
      <c r="A19" s="158">
        <v>2</v>
      </c>
      <c r="C19" s="149" t="s">
        <v>100</v>
      </c>
      <c r="D19" s="149"/>
      <c r="E19" s="159" t="s">
        <v>101</v>
      </c>
      <c r="F19" s="159"/>
      <c r="G19" s="161">
        <v>141738398</v>
      </c>
      <c r="M19" s="139"/>
      <c r="N19" s="139"/>
      <c r="O19" s="136"/>
      <c r="P19" s="147"/>
      <c r="Q19" s="147"/>
      <c r="R19" s="148"/>
      <c r="S19" s="138"/>
      <c r="T19" s="138"/>
      <c r="U19" s="138"/>
      <c r="V19" s="138"/>
      <c r="W19" s="138"/>
      <c r="X19" s="138"/>
      <c r="Y19" s="138"/>
      <c r="Z19" s="138"/>
      <c r="AA19" s="138"/>
      <c r="AB19" s="138"/>
      <c r="AC19" s="138"/>
      <c r="AD19" s="138"/>
      <c r="AE19" s="138"/>
      <c r="AF19" s="138"/>
      <c r="AG19" s="138"/>
      <c r="AH19" s="138"/>
      <c r="AI19" s="138"/>
      <c r="AJ19" s="138"/>
      <c r="AK19" s="138"/>
      <c r="AL19" s="138"/>
      <c r="AM19" s="138"/>
      <c r="AN19" s="138"/>
      <c r="AO19" s="138"/>
      <c r="AP19" s="138"/>
      <c r="AQ19" s="138"/>
      <c r="AR19" s="138"/>
      <c r="AS19" s="138"/>
      <c r="AT19" s="138"/>
      <c r="AU19" s="138"/>
      <c r="AV19" s="138"/>
      <c r="AW19" s="138"/>
      <c r="AX19" s="138"/>
      <c r="AY19" s="138"/>
      <c r="AZ19" s="138"/>
      <c r="BA19" s="138"/>
      <c r="BB19" s="138"/>
      <c r="BC19" s="138"/>
      <c r="BD19" s="138"/>
      <c r="BE19" s="138"/>
      <c r="BF19" s="138"/>
      <c r="BG19" s="138"/>
      <c r="BH19" s="138"/>
      <c r="BI19" s="138"/>
      <c r="BJ19" s="138"/>
      <c r="BK19" s="138"/>
      <c r="BL19" s="138"/>
      <c r="BM19" s="138"/>
    </row>
    <row r="20" spans="1:65">
      <c r="A20" s="158"/>
      <c r="E20" s="159"/>
      <c r="F20" s="159"/>
      <c r="M20" s="139"/>
      <c r="N20" s="139"/>
      <c r="O20" s="136"/>
      <c r="P20" s="147"/>
      <c r="Q20" s="147"/>
      <c r="R20" s="148"/>
      <c r="S20" s="138"/>
      <c r="T20" s="138"/>
      <c r="U20" s="138"/>
      <c r="V20" s="138"/>
      <c r="W20" s="138"/>
      <c r="X20" s="138"/>
      <c r="Y20" s="138"/>
      <c r="Z20" s="138"/>
      <c r="AA20" s="138"/>
      <c r="AB20" s="138"/>
      <c r="AC20" s="138"/>
      <c r="AD20" s="138"/>
      <c r="AE20" s="138"/>
      <c r="AF20" s="138"/>
      <c r="AG20" s="138"/>
      <c r="AH20" s="138"/>
      <c r="AI20" s="138"/>
      <c r="AJ20" s="138"/>
      <c r="AK20" s="138"/>
      <c r="AL20" s="138"/>
      <c r="AM20" s="138"/>
      <c r="AN20" s="138"/>
      <c r="AO20" s="138"/>
      <c r="AP20" s="138"/>
      <c r="AQ20" s="138"/>
      <c r="AR20" s="138"/>
      <c r="AS20" s="138"/>
      <c r="AT20" s="138"/>
      <c r="AU20" s="138"/>
      <c r="AV20" s="138"/>
      <c r="AW20" s="138"/>
      <c r="AX20" s="138"/>
      <c r="AY20" s="138"/>
      <c r="AZ20" s="138"/>
      <c r="BA20" s="138"/>
      <c r="BB20" s="138"/>
      <c r="BC20" s="138"/>
      <c r="BD20" s="138"/>
      <c r="BE20" s="138"/>
      <c r="BF20" s="138"/>
      <c r="BG20" s="138"/>
      <c r="BH20" s="138"/>
      <c r="BI20" s="138"/>
      <c r="BJ20" s="138"/>
      <c r="BK20" s="138"/>
      <c r="BL20" s="138"/>
      <c r="BM20" s="138"/>
    </row>
    <row r="21" spans="1:65">
      <c r="A21" s="158"/>
      <c r="C21" s="149" t="s">
        <v>102</v>
      </c>
      <c r="D21" s="149"/>
      <c r="E21" s="159"/>
      <c r="F21" s="159"/>
      <c r="G21" s="139"/>
      <c r="L21" s="139"/>
      <c r="M21" s="139"/>
      <c r="N21" s="139"/>
      <c r="O21" s="147"/>
      <c r="P21" s="147"/>
      <c r="Q21" s="147"/>
      <c r="R21" s="148"/>
      <c r="S21" s="138"/>
      <c r="T21" s="138"/>
      <c r="U21" s="138"/>
      <c r="V21" s="138"/>
      <c r="W21" s="138"/>
      <c r="X21" s="138"/>
      <c r="Y21" s="138"/>
      <c r="Z21" s="138"/>
      <c r="AA21" s="138"/>
      <c r="AB21" s="138"/>
      <c r="AC21" s="138"/>
      <c r="AD21" s="138"/>
      <c r="AE21" s="138"/>
      <c r="AF21" s="138"/>
      <c r="AG21" s="138"/>
      <c r="AH21" s="138"/>
      <c r="AI21" s="138"/>
      <c r="AJ21" s="138"/>
      <c r="AK21" s="138"/>
      <c r="AL21" s="138"/>
      <c r="AM21" s="138"/>
      <c r="AN21" s="138"/>
      <c r="AO21" s="138"/>
      <c r="AP21" s="138"/>
      <c r="AQ21" s="138"/>
      <c r="AR21" s="138"/>
      <c r="AS21" s="138"/>
      <c r="AT21" s="138"/>
      <c r="AU21" s="138"/>
      <c r="AV21" s="138"/>
      <c r="AW21" s="138"/>
      <c r="AX21" s="138"/>
      <c r="AY21" s="138"/>
      <c r="AZ21" s="138"/>
      <c r="BA21" s="138"/>
      <c r="BB21" s="138"/>
      <c r="BC21" s="138"/>
      <c r="BD21" s="138"/>
      <c r="BE21" s="138"/>
      <c r="BF21" s="138"/>
      <c r="BG21" s="138"/>
      <c r="BH21" s="138"/>
      <c r="BI21" s="138"/>
      <c r="BJ21" s="138"/>
      <c r="BK21" s="138"/>
      <c r="BL21" s="138"/>
      <c r="BM21" s="138"/>
    </row>
    <row r="22" spans="1:65">
      <c r="A22" s="158">
        <v>3</v>
      </c>
      <c r="C22" s="149" t="s">
        <v>103</v>
      </c>
      <c r="D22" s="149"/>
      <c r="E22" s="159" t="s">
        <v>104</v>
      </c>
      <c r="F22" s="159"/>
      <c r="G22" s="160">
        <v>10265279</v>
      </c>
      <c r="M22" s="139"/>
      <c r="N22" s="139"/>
      <c r="O22" s="147"/>
      <c r="P22" s="147"/>
      <c r="Q22" s="147"/>
      <c r="R22" s="148"/>
      <c r="S22" s="138"/>
      <c r="T22" s="138"/>
      <c r="U22" s="138"/>
      <c r="V22" s="138"/>
      <c r="W22" s="138"/>
      <c r="X22" s="138"/>
      <c r="Y22" s="138"/>
      <c r="Z22" s="138"/>
      <c r="AA22" s="138"/>
      <c r="AB22" s="138"/>
      <c r="AC22" s="138"/>
      <c r="AD22" s="138"/>
      <c r="AE22" s="138"/>
      <c r="AF22" s="138"/>
      <c r="AG22" s="138"/>
      <c r="AH22" s="138"/>
      <c r="AI22" s="138"/>
      <c r="AJ22" s="138"/>
      <c r="AK22" s="138"/>
      <c r="AL22" s="138"/>
      <c r="AM22" s="138"/>
      <c r="AN22" s="138"/>
      <c r="AO22" s="138"/>
      <c r="AP22" s="138"/>
      <c r="AQ22" s="138"/>
      <c r="AR22" s="138"/>
      <c r="AS22" s="138"/>
      <c r="AT22" s="138"/>
      <c r="AU22" s="138"/>
      <c r="AV22" s="138"/>
      <c r="AW22" s="138"/>
      <c r="AX22" s="138"/>
      <c r="AY22" s="138"/>
      <c r="AZ22" s="138"/>
      <c r="BA22" s="138"/>
      <c r="BB22" s="138"/>
      <c r="BC22" s="138"/>
      <c r="BD22" s="138"/>
      <c r="BE22" s="138"/>
      <c r="BF22" s="138"/>
      <c r="BG22" s="138"/>
      <c r="BH22" s="138"/>
      <c r="BI22" s="138"/>
      <c r="BJ22" s="138"/>
      <c r="BK22" s="138"/>
      <c r="BL22" s="138"/>
      <c r="BM22" s="138"/>
    </row>
    <row r="23" spans="1:65" ht="15.75">
      <c r="A23" s="158">
        <v>4</v>
      </c>
      <c r="C23" s="149" t="s">
        <v>105</v>
      </c>
      <c r="D23" s="149"/>
      <c r="E23" s="159" t="s">
        <v>106</v>
      </c>
      <c r="F23" s="159"/>
      <c r="G23" s="162">
        <f>IF(G22=0,0,G22/G18)</f>
        <v>4.4372785676084658E-2</v>
      </c>
      <c r="L23" s="163">
        <f>G23</f>
        <v>4.4372785676084658E-2</v>
      </c>
      <c r="M23" s="139"/>
      <c r="N23" s="164"/>
      <c r="O23" s="165"/>
      <c r="P23" s="166"/>
      <c r="Q23" s="147"/>
      <c r="R23" s="148"/>
      <c r="S23" s="138"/>
      <c r="T23" s="138"/>
      <c r="U23" s="138"/>
      <c r="V23" s="138"/>
      <c r="W23" s="138"/>
      <c r="X23" s="138"/>
      <c r="Y23" s="138"/>
      <c r="Z23" s="138"/>
      <c r="AA23" s="138"/>
      <c r="AB23" s="138"/>
      <c r="AC23" s="138"/>
      <c r="AD23" s="138"/>
      <c r="AE23" s="138"/>
      <c r="AF23" s="138"/>
      <c r="AG23" s="138"/>
      <c r="AH23" s="138"/>
      <c r="AI23" s="138"/>
      <c r="AJ23" s="138"/>
      <c r="AK23" s="138"/>
      <c r="AL23" s="138"/>
      <c r="AM23" s="138"/>
      <c r="AN23" s="138"/>
      <c r="AO23" s="138"/>
      <c r="AP23" s="138"/>
      <c r="AQ23" s="138"/>
      <c r="AR23" s="138"/>
      <c r="AS23" s="138"/>
      <c r="AT23" s="138"/>
      <c r="AU23" s="138"/>
      <c r="AV23" s="138"/>
      <c r="AW23" s="138"/>
      <c r="AX23" s="138"/>
      <c r="AY23" s="138"/>
      <c r="AZ23" s="138"/>
      <c r="BA23" s="138"/>
      <c r="BB23" s="138"/>
      <c r="BC23" s="138"/>
      <c r="BD23" s="138"/>
      <c r="BE23" s="138"/>
      <c r="BF23" s="138"/>
      <c r="BG23" s="138"/>
      <c r="BH23" s="138"/>
      <c r="BI23" s="138"/>
      <c r="BJ23" s="138"/>
      <c r="BK23" s="138"/>
      <c r="BL23" s="138"/>
      <c r="BM23" s="138"/>
    </row>
    <row r="24" spans="1:65" ht="15.75">
      <c r="A24" s="158"/>
      <c r="C24" s="149"/>
      <c r="D24" s="149"/>
      <c r="E24" s="159"/>
      <c r="F24" s="159"/>
      <c r="G24" s="162"/>
      <c r="L24" s="163"/>
      <c r="M24" s="139"/>
      <c r="N24" s="164"/>
      <c r="O24" s="165"/>
      <c r="P24" s="166"/>
      <c r="Q24" s="147"/>
      <c r="R24" s="148"/>
      <c r="S24" s="138"/>
      <c r="T24" s="138"/>
      <c r="U24" s="138"/>
      <c r="V24" s="138"/>
      <c r="W24" s="138"/>
      <c r="X24" s="138"/>
      <c r="Y24" s="138"/>
      <c r="Z24" s="138"/>
      <c r="AA24" s="138"/>
      <c r="AB24" s="138"/>
      <c r="AC24" s="138"/>
      <c r="AD24" s="138"/>
      <c r="AE24" s="138"/>
      <c r="AF24" s="138"/>
      <c r="AG24" s="138"/>
      <c r="AH24" s="138"/>
      <c r="AI24" s="138"/>
      <c r="AJ24" s="138"/>
      <c r="AK24" s="138"/>
      <c r="AL24" s="138"/>
      <c r="AM24" s="138"/>
      <c r="AN24" s="138"/>
      <c r="AO24" s="138"/>
      <c r="AP24" s="138"/>
      <c r="AQ24" s="138"/>
      <c r="AR24" s="138"/>
      <c r="AS24" s="138"/>
      <c r="AT24" s="138"/>
      <c r="AU24" s="138"/>
      <c r="AV24" s="138"/>
      <c r="AW24" s="138"/>
      <c r="AX24" s="138"/>
      <c r="AY24" s="138"/>
      <c r="AZ24" s="138"/>
      <c r="BA24" s="138"/>
      <c r="BB24" s="138"/>
      <c r="BC24" s="138"/>
      <c r="BD24" s="138"/>
      <c r="BE24" s="138"/>
      <c r="BF24" s="138"/>
      <c r="BG24" s="138"/>
      <c r="BH24" s="138"/>
      <c r="BI24" s="138"/>
      <c r="BJ24" s="138"/>
      <c r="BK24" s="138"/>
      <c r="BL24" s="138"/>
      <c r="BM24" s="138"/>
    </row>
    <row r="25" spans="1:65" ht="15.75">
      <c r="A25" s="167"/>
      <c r="B25" s="138"/>
      <c r="C25" s="149" t="s">
        <v>107</v>
      </c>
      <c r="D25" s="149"/>
      <c r="E25" s="168"/>
      <c r="F25" s="168"/>
      <c r="G25" s="139"/>
      <c r="H25" s="138"/>
      <c r="I25" s="138"/>
      <c r="J25" s="138"/>
      <c r="K25" s="138"/>
      <c r="L25" s="139"/>
      <c r="M25" s="139"/>
      <c r="N25" s="164"/>
      <c r="O25" s="165"/>
      <c r="P25" s="166"/>
      <c r="Q25" s="147"/>
      <c r="R25" s="148"/>
      <c r="S25" s="138"/>
      <c r="T25" s="138"/>
      <c r="U25" s="138"/>
      <c r="V25" s="138"/>
      <c r="W25" s="138"/>
      <c r="X25" s="138"/>
      <c r="Y25" s="138"/>
      <c r="Z25" s="138"/>
      <c r="AA25" s="138"/>
      <c r="AB25" s="138"/>
      <c r="AC25" s="138"/>
      <c r="AD25" s="138"/>
      <c r="AE25" s="138"/>
      <c r="AF25" s="138"/>
      <c r="AG25" s="138"/>
      <c r="AH25" s="138"/>
      <c r="AI25" s="138"/>
      <c r="AJ25" s="138"/>
      <c r="AK25" s="138"/>
      <c r="AL25" s="138"/>
      <c r="AM25" s="138"/>
      <c r="AN25" s="138"/>
      <c r="AO25" s="138"/>
      <c r="AP25" s="138"/>
      <c r="AQ25" s="138"/>
      <c r="AR25" s="138"/>
      <c r="AS25" s="138"/>
      <c r="AT25" s="138"/>
      <c r="AU25" s="138"/>
      <c r="AV25" s="138"/>
      <c r="AW25" s="138"/>
      <c r="AX25" s="138"/>
      <c r="AY25" s="138"/>
      <c r="AZ25" s="138"/>
      <c r="BA25" s="138"/>
      <c r="BB25" s="138"/>
      <c r="BC25" s="138"/>
      <c r="BD25" s="138"/>
      <c r="BE25" s="138"/>
      <c r="BF25" s="138"/>
      <c r="BG25" s="138"/>
      <c r="BH25" s="138"/>
      <c r="BI25" s="138"/>
      <c r="BJ25" s="138"/>
      <c r="BK25" s="138"/>
      <c r="BL25" s="138"/>
      <c r="BM25" s="138"/>
    </row>
    <row r="26" spans="1:65" ht="15.75">
      <c r="A26" s="167" t="s">
        <v>108</v>
      </c>
      <c r="B26" s="138"/>
      <c r="C26" s="149" t="s">
        <v>109</v>
      </c>
      <c r="D26" s="149"/>
      <c r="E26" s="159" t="s">
        <v>110</v>
      </c>
      <c r="F26" s="159"/>
      <c r="G26" s="160">
        <f>325407+180923</f>
        <v>506330</v>
      </c>
      <c r="H26" s="138"/>
      <c r="I26" s="138"/>
      <c r="J26" s="138"/>
      <c r="K26" s="138"/>
      <c r="L26" s="138"/>
      <c r="M26" s="139"/>
      <c r="N26" s="164"/>
      <c r="O26" s="165"/>
      <c r="P26" s="166"/>
      <c r="Q26" s="147"/>
      <c r="R26" s="148"/>
      <c r="S26" s="138"/>
      <c r="T26" s="138"/>
      <c r="U26" s="138"/>
      <c r="V26" s="138"/>
      <c r="W26" s="138"/>
      <c r="X26" s="138"/>
      <c r="Y26" s="138"/>
      <c r="Z26" s="138"/>
      <c r="AA26" s="138"/>
      <c r="AB26" s="138"/>
      <c r="AC26" s="138"/>
      <c r="AD26" s="138"/>
      <c r="AE26" s="138"/>
      <c r="AF26" s="138"/>
      <c r="AG26" s="138"/>
      <c r="AH26" s="138"/>
      <c r="AI26" s="138"/>
      <c r="AJ26" s="138"/>
      <c r="AK26" s="138"/>
      <c r="AL26" s="138"/>
      <c r="AM26" s="138"/>
      <c r="AN26" s="138"/>
      <c r="AO26" s="138"/>
      <c r="AP26" s="138"/>
      <c r="AQ26" s="138"/>
      <c r="AR26" s="138"/>
      <c r="AS26" s="138"/>
      <c r="AT26" s="138"/>
      <c r="AU26" s="138"/>
      <c r="AV26" s="138"/>
      <c r="AW26" s="138"/>
      <c r="AX26" s="138"/>
      <c r="AY26" s="138"/>
      <c r="AZ26" s="138"/>
      <c r="BA26" s="138"/>
      <c r="BB26" s="138"/>
      <c r="BC26" s="138"/>
      <c r="BD26" s="138"/>
      <c r="BE26" s="138"/>
      <c r="BF26" s="138"/>
      <c r="BG26" s="138"/>
      <c r="BH26" s="138"/>
      <c r="BI26" s="138"/>
      <c r="BJ26" s="138"/>
      <c r="BK26" s="138"/>
      <c r="BL26" s="138"/>
      <c r="BM26" s="138"/>
    </row>
    <row r="27" spans="1:65" ht="15.75">
      <c r="A27" s="167" t="s">
        <v>111</v>
      </c>
      <c r="B27" s="138"/>
      <c r="C27" s="149" t="s">
        <v>112</v>
      </c>
      <c r="D27" s="149"/>
      <c r="E27" s="159" t="s">
        <v>113</v>
      </c>
      <c r="F27" s="159"/>
      <c r="G27" s="162">
        <f>IF(G26=0,0,G26/G18)</f>
        <v>2.1886665302883581E-3</v>
      </c>
      <c r="H27" s="138"/>
      <c r="I27" s="138"/>
      <c r="J27" s="138"/>
      <c r="K27" s="138"/>
      <c r="L27" s="163">
        <f>G27</f>
        <v>2.1886665302883581E-3</v>
      </c>
      <c r="M27" s="139"/>
      <c r="N27" s="164"/>
      <c r="O27" s="165"/>
      <c r="P27" s="166"/>
      <c r="Q27" s="147"/>
      <c r="R27" s="148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  <c r="AF27" s="138"/>
      <c r="AG27" s="138"/>
      <c r="AH27" s="138"/>
      <c r="AI27" s="138"/>
      <c r="AJ27" s="138"/>
      <c r="AK27" s="138"/>
      <c r="AL27" s="138"/>
      <c r="AM27" s="138"/>
      <c r="AN27" s="138"/>
      <c r="AO27" s="138"/>
      <c r="AP27" s="138"/>
      <c r="AQ27" s="138"/>
      <c r="AR27" s="138"/>
      <c r="AS27" s="138"/>
      <c r="AT27" s="138"/>
      <c r="AU27" s="138"/>
      <c r="AV27" s="138"/>
      <c r="AW27" s="138"/>
      <c r="AX27" s="138"/>
      <c r="AY27" s="138"/>
      <c r="AZ27" s="138"/>
      <c r="BA27" s="138"/>
      <c r="BB27" s="138"/>
      <c r="BC27" s="138"/>
      <c r="BD27" s="138"/>
      <c r="BE27" s="138"/>
      <c r="BF27" s="138"/>
      <c r="BG27" s="138"/>
      <c r="BH27" s="138"/>
      <c r="BI27" s="138"/>
      <c r="BJ27" s="138"/>
      <c r="BK27" s="138"/>
      <c r="BL27" s="138"/>
      <c r="BM27" s="138"/>
    </row>
    <row r="28" spans="1:65" ht="15.75">
      <c r="A28" s="158"/>
      <c r="C28" s="149"/>
      <c r="D28" s="149"/>
      <c r="E28" s="159"/>
      <c r="F28" s="159"/>
      <c r="G28" s="162"/>
      <c r="L28" s="163"/>
      <c r="M28" s="139"/>
      <c r="N28" s="164"/>
      <c r="O28" s="165"/>
      <c r="P28" s="166"/>
      <c r="Q28" s="147"/>
      <c r="R28" s="148"/>
      <c r="S28" s="138"/>
      <c r="T28" s="138"/>
      <c r="U28" s="138"/>
      <c r="V28" s="138"/>
      <c r="W28" s="138"/>
      <c r="X28" s="138"/>
      <c r="Y28" s="138"/>
      <c r="Z28" s="138"/>
      <c r="AA28" s="138"/>
      <c r="AB28" s="138"/>
      <c r="AC28" s="138"/>
      <c r="AD28" s="138"/>
      <c r="AE28" s="138"/>
      <c r="AF28" s="138"/>
      <c r="AG28" s="138"/>
      <c r="AH28" s="138"/>
      <c r="AI28" s="138"/>
      <c r="AJ28" s="138"/>
      <c r="AK28" s="138"/>
      <c r="AL28" s="138"/>
      <c r="AM28" s="138"/>
      <c r="AN28" s="138"/>
      <c r="AO28" s="138"/>
      <c r="AP28" s="138"/>
      <c r="AQ28" s="138"/>
      <c r="AR28" s="138"/>
      <c r="AS28" s="138"/>
      <c r="AT28" s="138"/>
      <c r="AU28" s="138"/>
      <c r="AV28" s="138"/>
      <c r="AW28" s="138"/>
      <c r="AX28" s="138"/>
      <c r="AY28" s="138"/>
      <c r="AZ28" s="138"/>
      <c r="BA28" s="138"/>
      <c r="BB28" s="138"/>
      <c r="BC28" s="138"/>
      <c r="BD28" s="138"/>
      <c r="BE28" s="138"/>
      <c r="BF28" s="138"/>
      <c r="BG28" s="138"/>
      <c r="BH28" s="138"/>
      <c r="BI28" s="138"/>
      <c r="BJ28" s="138"/>
      <c r="BK28" s="138"/>
      <c r="BL28" s="138"/>
      <c r="BM28" s="138"/>
    </row>
    <row r="29" spans="1:65">
      <c r="A29" s="169"/>
      <c r="C29" s="149" t="s">
        <v>114</v>
      </c>
      <c r="D29" s="149"/>
      <c r="E29" s="168"/>
      <c r="F29" s="168"/>
      <c r="G29" s="139"/>
      <c r="L29" s="139"/>
      <c r="M29" s="139"/>
      <c r="N29" s="139"/>
      <c r="O29" s="147"/>
      <c r="P29" s="139"/>
      <c r="Q29" s="147"/>
      <c r="R29" s="148"/>
      <c r="S29" s="138"/>
      <c r="T29" s="138"/>
      <c r="U29" s="138"/>
      <c r="V29" s="138"/>
      <c r="W29" s="138"/>
      <c r="X29" s="138"/>
      <c r="Y29" s="138"/>
      <c r="Z29" s="138"/>
      <c r="AA29" s="138"/>
      <c r="AB29" s="138"/>
      <c r="AC29" s="138"/>
      <c r="AD29" s="138"/>
      <c r="AE29" s="138"/>
      <c r="AF29" s="138"/>
      <c r="AG29" s="138"/>
      <c r="AH29" s="138"/>
      <c r="AI29" s="138"/>
      <c r="AJ29" s="138"/>
      <c r="AK29" s="138"/>
      <c r="AL29" s="138"/>
      <c r="AM29" s="138"/>
      <c r="AN29" s="138"/>
      <c r="AO29" s="138"/>
      <c r="AP29" s="138"/>
      <c r="AQ29" s="138"/>
      <c r="AR29" s="138"/>
      <c r="AS29" s="138"/>
      <c r="AT29" s="138"/>
      <c r="AU29" s="138"/>
      <c r="AV29" s="138"/>
      <c r="AW29" s="138"/>
      <c r="AX29" s="138"/>
      <c r="AY29" s="138"/>
      <c r="AZ29" s="138"/>
      <c r="BA29" s="138"/>
      <c r="BB29" s="138"/>
      <c r="BC29" s="138"/>
      <c r="BD29" s="138"/>
      <c r="BE29" s="138"/>
      <c r="BF29" s="138"/>
      <c r="BG29" s="138"/>
      <c r="BH29" s="138"/>
      <c r="BI29" s="138"/>
      <c r="BJ29" s="138"/>
      <c r="BK29" s="138"/>
      <c r="BL29" s="138"/>
      <c r="BM29" s="138"/>
    </row>
    <row r="30" spans="1:65" ht="15.75">
      <c r="A30" s="169" t="s">
        <v>115</v>
      </c>
      <c r="C30" s="149" t="s">
        <v>116</v>
      </c>
      <c r="D30" s="149"/>
      <c r="E30" s="159" t="s">
        <v>117</v>
      </c>
      <c r="F30" s="159"/>
      <c r="G30" s="160">
        <v>1870934</v>
      </c>
      <c r="M30" s="139"/>
      <c r="N30" s="170"/>
      <c r="O30" s="147"/>
      <c r="P30" s="171"/>
      <c r="Q30" s="151"/>
      <c r="R30" s="148"/>
      <c r="S30" s="138"/>
      <c r="T30" s="138"/>
      <c r="U30" s="138"/>
      <c r="V30" s="138"/>
      <c r="W30" s="138"/>
      <c r="X30" s="138"/>
      <c r="Y30" s="138"/>
      <c r="Z30" s="138"/>
      <c r="AA30" s="138"/>
      <c r="AB30" s="138"/>
      <c r="AC30" s="138"/>
      <c r="AD30" s="138"/>
      <c r="AE30" s="138"/>
      <c r="AF30" s="138"/>
      <c r="AG30" s="138"/>
      <c r="AH30" s="138"/>
      <c r="AI30" s="138"/>
      <c r="AJ30" s="138"/>
      <c r="AK30" s="138"/>
      <c r="AL30" s="138"/>
      <c r="AM30" s="138"/>
      <c r="AN30" s="138"/>
      <c r="AO30" s="138"/>
      <c r="AP30" s="138"/>
      <c r="AQ30" s="138"/>
      <c r="AR30" s="138"/>
      <c r="AS30" s="138"/>
      <c r="AT30" s="138"/>
      <c r="AU30" s="138"/>
      <c r="AV30" s="138"/>
      <c r="AW30" s="138"/>
      <c r="AX30" s="138"/>
      <c r="AY30" s="138"/>
      <c r="AZ30" s="138"/>
      <c r="BA30" s="138"/>
      <c r="BB30" s="138"/>
      <c r="BC30" s="138"/>
      <c r="BD30" s="138"/>
      <c r="BE30" s="138"/>
      <c r="BF30" s="138"/>
      <c r="BG30" s="138"/>
      <c r="BH30" s="138"/>
      <c r="BI30" s="138"/>
      <c r="BJ30" s="138"/>
      <c r="BK30" s="138"/>
      <c r="BL30" s="138"/>
      <c r="BM30" s="138"/>
    </row>
    <row r="31" spans="1:65" ht="15.75">
      <c r="A31" s="169" t="s">
        <v>118</v>
      </c>
      <c r="C31" s="149" t="s">
        <v>119</v>
      </c>
      <c r="D31" s="149"/>
      <c r="E31" s="159" t="s">
        <v>120</v>
      </c>
      <c r="F31" s="159"/>
      <c r="G31" s="162">
        <f>IF(G30=0,0,G30/G18)</f>
        <v>8.0873158338998653E-3</v>
      </c>
      <c r="L31" s="163">
        <f>G31</f>
        <v>8.0873158338998653E-3</v>
      </c>
      <c r="M31" s="139"/>
      <c r="N31" s="164"/>
      <c r="O31" s="147"/>
      <c r="P31" s="166"/>
      <c r="Q31" s="151"/>
      <c r="R31" s="148"/>
      <c r="S31" s="138"/>
      <c r="T31" s="138"/>
      <c r="U31" s="138"/>
      <c r="V31" s="138"/>
      <c r="W31" s="138"/>
      <c r="X31" s="138"/>
      <c r="Y31" s="138"/>
      <c r="Z31" s="138"/>
      <c r="AA31" s="138"/>
      <c r="AB31" s="138"/>
      <c r="AC31" s="138"/>
      <c r="AD31" s="138"/>
      <c r="AE31" s="138"/>
      <c r="AF31" s="138"/>
      <c r="AG31" s="138"/>
      <c r="AH31" s="138"/>
      <c r="AI31" s="138"/>
      <c r="AJ31" s="138"/>
      <c r="AK31" s="138"/>
      <c r="AL31" s="138"/>
      <c r="AM31" s="138"/>
      <c r="AN31" s="138"/>
      <c r="AO31" s="138"/>
      <c r="AP31" s="138"/>
      <c r="AQ31" s="138"/>
      <c r="AR31" s="138"/>
      <c r="AS31" s="138"/>
      <c r="AT31" s="138"/>
      <c r="AU31" s="138"/>
      <c r="AV31" s="138"/>
      <c r="AW31" s="138"/>
      <c r="AX31" s="138"/>
      <c r="AY31" s="138"/>
      <c r="AZ31" s="138"/>
      <c r="BA31" s="138"/>
      <c r="BB31" s="138"/>
      <c r="BC31" s="138"/>
      <c r="BD31" s="138"/>
      <c r="BE31" s="138"/>
      <c r="BF31" s="138"/>
      <c r="BG31" s="138"/>
      <c r="BH31" s="138"/>
      <c r="BI31" s="138"/>
      <c r="BJ31" s="138"/>
      <c r="BK31" s="138"/>
      <c r="BL31" s="138"/>
      <c r="BM31" s="138"/>
    </row>
    <row r="32" spans="1:65">
      <c r="A32" s="169"/>
      <c r="C32" s="149"/>
      <c r="D32" s="149"/>
      <c r="E32" s="159"/>
      <c r="F32" s="159"/>
      <c r="G32" s="139"/>
      <c r="L32" s="139"/>
      <c r="M32" s="139"/>
      <c r="Q32" s="147"/>
      <c r="R32" s="148"/>
      <c r="S32" s="138"/>
      <c r="T32" s="138"/>
      <c r="U32" s="138"/>
      <c r="V32" s="138"/>
      <c r="W32" s="138"/>
      <c r="X32" s="138"/>
      <c r="Y32" s="138"/>
      <c r="Z32" s="138"/>
      <c r="AA32" s="138"/>
      <c r="AB32" s="138"/>
      <c r="AC32" s="138"/>
      <c r="AD32" s="138"/>
      <c r="AE32" s="138"/>
      <c r="AF32" s="138"/>
      <c r="AG32" s="138"/>
      <c r="AH32" s="138"/>
      <c r="AI32" s="138"/>
      <c r="AJ32" s="138"/>
      <c r="AK32" s="138"/>
      <c r="AL32" s="138"/>
      <c r="AM32" s="138"/>
      <c r="AN32" s="138"/>
      <c r="AO32" s="138"/>
      <c r="AP32" s="138"/>
      <c r="AQ32" s="138"/>
      <c r="AR32" s="138"/>
      <c r="AS32" s="138"/>
      <c r="AT32" s="138"/>
      <c r="AU32" s="138"/>
      <c r="AV32" s="138"/>
      <c r="AW32" s="138"/>
      <c r="AX32" s="138"/>
      <c r="AY32" s="138"/>
      <c r="AZ32" s="138"/>
      <c r="BA32" s="138"/>
      <c r="BB32" s="138"/>
      <c r="BC32" s="138"/>
      <c r="BD32" s="138"/>
      <c r="BE32" s="138"/>
      <c r="BF32" s="138"/>
      <c r="BG32" s="138"/>
      <c r="BH32" s="138"/>
      <c r="BI32" s="138"/>
      <c r="BJ32" s="138"/>
      <c r="BK32" s="138"/>
      <c r="BL32" s="138"/>
      <c r="BM32" s="138"/>
    </row>
    <row r="33" spans="1:65" ht="15.75">
      <c r="A33" s="172" t="s">
        <v>121</v>
      </c>
      <c r="B33" s="173"/>
      <c r="C33" s="155" t="s">
        <v>122</v>
      </c>
      <c r="D33" s="155"/>
      <c r="E33" s="150" t="s">
        <v>123</v>
      </c>
      <c r="F33" s="150"/>
      <c r="G33" s="174"/>
      <c r="L33" s="175">
        <f>L23+L27+L31</f>
        <v>5.4648768040272883E-2</v>
      </c>
      <c r="M33" s="139"/>
      <c r="Q33" s="147"/>
      <c r="R33" s="148"/>
      <c r="S33" s="138"/>
      <c r="T33" s="138"/>
      <c r="U33" s="138"/>
      <c r="V33" s="138"/>
      <c r="W33" s="138"/>
      <c r="X33" s="138"/>
      <c r="Y33" s="138"/>
      <c r="Z33" s="138"/>
      <c r="AA33" s="138"/>
      <c r="AB33" s="138"/>
      <c r="AC33" s="138"/>
      <c r="AD33" s="138"/>
      <c r="AE33" s="138"/>
      <c r="AF33" s="138"/>
      <c r="AG33" s="138"/>
      <c r="AH33" s="138"/>
      <c r="AI33" s="138"/>
      <c r="AJ33" s="138"/>
      <c r="AK33" s="138"/>
      <c r="AL33" s="138"/>
      <c r="AM33" s="138"/>
      <c r="AN33" s="138"/>
      <c r="AO33" s="138"/>
      <c r="AP33" s="138"/>
      <c r="AQ33" s="138"/>
      <c r="AR33" s="138"/>
      <c r="AS33" s="138"/>
      <c r="AT33" s="138"/>
      <c r="AU33" s="138"/>
      <c r="AV33" s="138"/>
      <c r="AW33" s="138"/>
      <c r="AX33" s="138"/>
      <c r="AY33" s="138"/>
      <c r="AZ33" s="138"/>
      <c r="BA33" s="138"/>
      <c r="BB33" s="138"/>
      <c r="BC33" s="138"/>
      <c r="BD33" s="138"/>
      <c r="BE33" s="138"/>
      <c r="BF33" s="138"/>
      <c r="BG33" s="138"/>
      <c r="BH33" s="138"/>
      <c r="BI33" s="138"/>
      <c r="BJ33" s="138"/>
      <c r="BK33" s="138"/>
      <c r="BL33" s="138"/>
      <c r="BM33" s="138"/>
    </row>
    <row r="34" spans="1:65">
      <c r="A34" s="169"/>
      <c r="C34" s="149"/>
      <c r="D34" s="149"/>
      <c r="E34" s="159"/>
      <c r="F34" s="159"/>
      <c r="G34" s="139"/>
      <c r="L34" s="139"/>
      <c r="M34" s="139"/>
      <c r="N34" s="139"/>
      <c r="O34" s="147"/>
      <c r="P34" s="176"/>
      <c r="Q34" s="147"/>
      <c r="R34" s="148"/>
      <c r="S34" s="138"/>
      <c r="T34" s="138"/>
      <c r="U34" s="138"/>
      <c r="V34" s="138"/>
      <c r="W34" s="138"/>
      <c r="X34" s="138"/>
      <c r="Y34" s="138"/>
      <c r="Z34" s="138"/>
      <c r="AA34" s="138"/>
      <c r="AB34" s="138"/>
      <c r="AC34" s="138"/>
      <c r="AD34" s="138"/>
      <c r="AE34" s="138"/>
      <c r="AF34" s="138"/>
      <c r="AG34" s="138"/>
      <c r="AH34" s="138"/>
      <c r="AI34" s="138"/>
      <c r="AJ34" s="138"/>
      <c r="AK34" s="138"/>
      <c r="AL34" s="138"/>
      <c r="AM34" s="138"/>
      <c r="AN34" s="138"/>
      <c r="AO34" s="138"/>
      <c r="AP34" s="138"/>
      <c r="AQ34" s="138"/>
      <c r="AR34" s="138"/>
      <c r="AS34" s="138"/>
      <c r="AT34" s="138"/>
      <c r="AU34" s="138"/>
      <c r="AV34" s="138"/>
      <c r="AW34" s="138"/>
      <c r="AX34" s="138"/>
      <c r="AY34" s="138"/>
      <c r="AZ34" s="138"/>
      <c r="BA34" s="138"/>
      <c r="BB34" s="138"/>
      <c r="BC34" s="138"/>
      <c r="BD34" s="138"/>
      <c r="BE34" s="138"/>
      <c r="BF34" s="138"/>
      <c r="BG34" s="138"/>
      <c r="BH34" s="138"/>
      <c r="BI34" s="138"/>
      <c r="BJ34" s="138"/>
      <c r="BK34" s="138"/>
      <c r="BL34" s="138"/>
      <c r="BM34" s="138"/>
    </row>
    <row r="35" spans="1:65">
      <c r="A35" s="167"/>
      <c r="B35" s="177"/>
      <c r="C35" s="139" t="s">
        <v>124</v>
      </c>
      <c r="D35" s="139"/>
      <c r="E35" s="159"/>
      <c r="F35" s="159"/>
      <c r="G35" s="139"/>
      <c r="L35" s="139"/>
      <c r="M35" s="178"/>
      <c r="N35" s="177"/>
      <c r="Q35" s="151"/>
      <c r="R35" s="147" t="s">
        <v>84</v>
      </c>
      <c r="S35" s="138"/>
      <c r="T35" s="138"/>
      <c r="U35" s="138"/>
      <c r="V35" s="138"/>
      <c r="W35" s="138"/>
      <c r="X35" s="138"/>
      <c r="Y35" s="138"/>
      <c r="Z35" s="138"/>
      <c r="AA35" s="138"/>
      <c r="AB35" s="138"/>
      <c r="AC35" s="138"/>
      <c r="AD35" s="138"/>
      <c r="AE35" s="138"/>
      <c r="AF35" s="138"/>
      <c r="AG35" s="138"/>
      <c r="AH35" s="138"/>
      <c r="AI35" s="138"/>
      <c r="AJ35" s="138"/>
      <c r="AK35" s="138"/>
      <c r="AL35" s="138"/>
      <c r="AM35" s="138"/>
      <c r="AN35" s="138"/>
      <c r="AO35" s="138"/>
      <c r="AP35" s="138"/>
      <c r="AQ35" s="138"/>
      <c r="AR35" s="138"/>
      <c r="AS35" s="138"/>
      <c r="AT35" s="138"/>
      <c r="AU35" s="138"/>
      <c r="AV35" s="138"/>
      <c r="AW35" s="138"/>
      <c r="AX35" s="138"/>
      <c r="AY35" s="138"/>
      <c r="AZ35" s="138"/>
      <c r="BA35" s="138"/>
      <c r="BB35" s="138"/>
      <c r="BC35" s="138"/>
      <c r="BD35" s="138"/>
      <c r="BE35" s="138"/>
      <c r="BF35" s="138"/>
      <c r="BG35" s="138"/>
      <c r="BH35" s="138"/>
      <c r="BI35" s="138"/>
      <c r="BJ35" s="138"/>
      <c r="BK35" s="138"/>
      <c r="BL35" s="138"/>
      <c r="BM35" s="138"/>
    </row>
    <row r="36" spans="1:65">
      <c r="A36" s="169" t="s">
        <v>125</v>
      </c>
      <c r="B36" s="177"/>
      <c r="C36" s="139" t="s">
        <v>126</v>
      </c>
      <c r="D36" s="139"/>
      <c r="E36" s="159" t="s">
        <v>127</v>
      </c>
      <c r="F36" s="159"/>
      <c r="G36" s="160">
        <v>4501809</v>
      </c>
      <c r="L36" s="139"/>
      <c r="M36" s="178"/>
      <c r="N36" s="177"/>
      <c r="Q36" s="151"/>
      <c r="R36" s="147"/>
      <c r="S36" s="138"/>
      <c r="T36" s="138"/>
      <c r="U36" s="138"/>
      <c r="V36" s="138"/>
      <c r="W36" s="138"/>
      <c r="X36" s="138"/>
      <c r="Y36" s="138"/>
      <c r="Z36" s="138"/>
      <c r="AA36" s="138"/>
      <c r="AB36" s="138"/>
      <c r="AC36" s="138"/>
      <c r="AD36" s="138"/>
      <c r="AE36" s="138"/>
      <c r="AF36" s="138"/>
      <c r="AG36" s="138"/>
      <c r="AH36" s="138"/>
      <c r="AI36" s="138"/>
      <c r="AJ36" s="138"/>
      <c r="AK36" s="138"/>
      <c r="AL36" s="138"/>
      <c r="AM36" s="138"/>
      <c r="AN36" s="138"/>
      <c r="AO36" s="138"/>
      <c r="AP36" s="138"/>
      <c r="AQ36" s="138"/>
      <c r="AR36" s="138"/>
      <c r="AS36" s="138"/>
      <c r="AT36" s="138"/>
      <c r="AU36" s="138"/>
      <c r="AV36" s="138"/>
      <c r="AW36" s="138"/>
      <c r="AX36" s="138"/>
      <c r="AY36" s="138"/>
      <c r="AZ36" s="138"/>
      <c r="BA36" s="138"/>
      <c r="BB36" s="138"/>
      <c r="BC36" s="138"/>
      <c r="BD36" s="138"/>
      <c r="BE36" s="138"/>
      <c r="BF36" s="138"/>
      <c r="BG36" s="138"/>
      <c r="BH36" s="138"/>
      <c r="BI36" s="138"/>
      <c r="BJ36" s="138"/>
      <c r="BK36" s="138"/>
      <c r="BL36" s="138"/>
      <c r="BM36" s="138"/>
    </row>
    <row r="37" spans="1:65">
      <c r="A37" s="169" t="s">
        <v>128</v>
      </c>
      <c r="B37" s="177"/>
      <c r="C37" s="139" t="s">
        <v>129</v>
      </c>
      <c r="D37" s="139"/>
      <c r="E37" s="159" t="s">
        <v>130</v>
      </c>
      <c r="F37" s="159"/>
      <c r="G37" s="162">
        <f>IF(G36=0,0,G36/G19)</f>
        <v>3.1761393267616865E-2</v>
      </c>
      <c r="L37" s="163">
        <f>G37</f>
        <v>3.1761393267616865E-2</v>
      </c>
      <c r="M37" s="178"/>
      <c r="N37" s="177"/>
      <c r="O37" s="147"/>
      <c r="P37" s="147"/>
      <c r="Q37" s="151"/>
      <c r="R37" s="147"/>
      <c r="S37" s="138"/>
      <c r="T37" s="138"/>
      <c r="U37" s="138"/>
      <c r="V37" s="138"/>
      <c r="W37" s="138"/>
      <c r="X37" s="138"/>
      <c r="Y37" s="138"/>
      <c r="Z37" s="138"/>
      <c r="AA37" s="138"/>
      <c r="AB37" s="138"/>
      <c r="AC37" s="138"/>
      <c r="AD37" s="138"/>
      <c r="AE37" s="138"/>
      <c r="AF37" s="138"/>
      <c r="AG37" s="138"/>
      <c r="AH37" s="138"/>
      <c r="AI37" s="138"/>
      <c r="AJ37" s="138"/>
      <c r="AK37" s="138"/>
      <c r="AL37" s="138"/>
      <c r="AM37" s="138"/>
      <c r="AN37" s="138"/>
      <c r="AO37" s="138"/>
      <c r="AP37" s="138"/>
      <c r="AQ37" s="138"/>
      <c r="AR37" s="138"/>
      <c r="AS37" s="138"/>
      <c r="AT37" s="138"/>
      <c r="AU37" s="138"/>
      <c r="AV37" s="138"/>
      <c r="AW37" s="138"/>
      <c r="AX37" s="138"/>
      <c r="AY37" s="138"/>
      <c r="AZ37" s="138"/>
      <c r="BA37" s="138"/>
      <c r="BB37" s="138"/>
      <c r="BC37" s="138"/>
      <c r="BD37" s="138"/>
      <c r="BE37" s="138"/>
      <c r="BF37" s="138"/>
      <c r="BG37" s="138"/>
      <c r="BH37" s="138"/>
      <c r="BI37" s="138"/>
      <c r="BJ37" s="138"/>
      <c r="BK37" s="138"/>
      <c r="BL37" s="138"/>
      <c r="BM37" s="138"/>
    </row>
    <row r="38" spans="1:65">
      <c r="A38" s="169"/>
      <c r="C38" s="139"/>
      <c r="D38" s="139"/>
      <c r="E38" s="159"/>
      <c r="F38" s="159"/>
      <c r="G38" s="139"/>
      <c r="L38" s="139"/>
      <c r="M38" s="139"/>
      <c r="O38" s="136"/>
      <c r="P38" s="147"/>
      <c r="Q38" s="136"/>
      <c r="R38" s="148"/>
      <c r="S38" s="138"/>
      <c r="T38" s="138"/>
      <c r="U38" s="138"/>
      <c r="V38" s="138"/>
      <c r="W38" s="138"/>
      <c r="X38" s="138"/>
      <c r="Y38" s="138"/>
      <c r="Z38" s="138"/>
      <c r="AA38" s="138"/>
      <c r="AB38" s="138"/>
      <c r="AC38" s="138"/>
      <c r="AD38" s="138"/>
      <c r="AE38" s="138"/>
      <c r="AF38" s="138"/>
      <c r="AG38" s="138"/>
      <c r="AH38" s="138"/>
      <c r="AI38" s="138"/>
      <c r="AJ38" s="138"/>
      <c r="AK38" s="138"/>
      <c r="AL38" s="138"/>
      <c r="AM38" s="138"/>
      <c r="AN38" s="138"/>
      <c r="AO38" s="138"/>
      <c r="AP38" s="138"/>
      <c r="AQ38" s="138"/>
      <c r="AR38" s="138"/>
      <c r="AS38" s="138"/>
      <c r="AT38" s="138"/>
      <c r="AU38" s="138"/>
      <c r="AV38" s="138"/>
      <c r="AW38" s="138"/>
      <c r="AX38" s="138"/>
      <c r="AY38" s="138"/>
      <c r="AZ38" s="138"/>
      <c r="BA38" s="138"/>
      <c r="BB38" s="138"/>
      <c r="BC38" s="138"/>
      <c r="BD38" s="138"/>
      <c r="BE38" s="138"/>
      <c r="BF38" s="138"/>
      <c r="BG38" s="138"/>
      <c r="BH38" s="138"/>
      <c r="BI38" s="138"/>
      <c r="BJ38" s="138"/>
      <c r="BK38" s="138"/>
      <c r="BL38" s="138"/>
      <c r="BM38" s="138"/>
    </row>
    <row r="39" spans="1:65">
      <c r="A39" s="169"/>
      <c r="C39" s="149" t="s">
        <v>131</v>
      </c>
      <c r="D39" s="149"/>
      <c r="E39" s="179"/>
      <c r="F39" s="179"/>
      <c r="M39" s="139"/>
      <c r="O39" s="147"/>
      <c r="P39" s="147"/>
      <c r="Q39" s="147"/>
      <c r="R39" s="148"/>
      <c r="S39" s="138"/>
      <c r="T39" s="138"/>
      <c r="U39" s="138"/>
      <c r="V39" s="138"/>
      <c r="W39" s="138"/>
      <c r="X39" s="138"/>
      <c r="Y39" s="138"/>
      <c r="Z39" s="138"/>
      <c r="AA39" s="138"/>
      <c r="AB39" s="138"/>
      <c r="AC39" s="138"/>
      <c r="AD39" s="138"/>
      <c r="AE39" s="138"/>
      <c r="AF39" s="138"/>
      <c r="AG39" s="138"/>
      <c r="AH39" s="138"/>
      <c r="AI39" s="138"/>
      <c r="AJ39" s="138"/>
      <c r="AK39" s="138"/>
      <c r="AL39" s="138"/>
      <c r="AM39" s="138"/>
      <c r="AN39" s="138"/>
      <c r="AO39" s="138"/>
      <c r="AP39" s="138"/>
      <c r="AQ39" s="138"/>
      <c r="AR39" s="138"/>
      <c r="AS39" s="138"/>
      <c r="AT39" s="138"/>
      <c r="AU39" s="138"/>
      <c r="AV39" s="138"/>
      <c r="AW39" s="138"/>
      <c r="AX39" s="138"/>
      <c r="AY39" s="138"/>
      <c r="AZ39" s="138"/>
      <c r="BA39" s="138"/>
      <c r="BB39" s="138"/>
      <c r="BC39" s="138"/>
      <c r="BD39" s="138"/>
      <c r="BE39" s="138"/>
      <c r="BF39" s="138"/>
      <c r="BG39" s="138"/>
      <c r="BH39" s="138"/>
      <c r="BI39" s="138"/>
      <c r="BJ39" s="138"/>
      <c r="BK39" s="138"/>
      <c r="BL39" s="138"/>
      <c r="BM39" s="138"/>
    </row>
    <row r="40" spans="1:65">
      <c r="A40" s="169" t="s">
        <v>132</v>
      </c>
      <c r="C40" s="149" t="s">
        <v>133</v>
      </c>
      <c r="D40" s="149"/>
      <c r="E40" s="159" t="s">
        <v>134</v>
      </c>
      <c r="F40" s="159"/>
      <c r="G40" s="160">
        <v>10583006</v>
      </c>
      <c r="L40" s="139"/>
      <c r="M40" s="139"/>
      <c r="O40" s="147"/>
      <c r="P40" s="147"/>
      <c r="Q40" s="147"/>
      <c r="R40" s="148"/>
      <c r="S40" s="138"/>
      <c r="T40" s="138"/>
      <c r="U40" s="138"/>
      <c r="V40" s="138"/>
      <c r="W40" s="138"/>
      <c r="X40" s="138"/>
      <c r="Y40" s="138"/>
      <c r="Z40" s="138"/>
      <c r="AA40" s="138"/>
      <c r="AB40" s="138"/>
      <c r="AC40" s="138"/>
      <c r="AD40" s="138"/>
      <c r="AE40" s="138"/>
      <c r="AF40" s="138"/>
      <c r="AG40" s="138"/>
      <c r="AH40" s="138"/>
      <c r="AI40" s="138"/>
      <c r="AJ40" s="138"/>
      <c r="AK40" s="138"/>
      <c r="AL40" s="138"/>
      <c r="AM40" s="138"/>
      <c r="AN40" s="138"/>
      <c r="AO40" s="138"/>
      <c r="AP40" s="138"/>
      <c r="AQ40" s="138"/>
      <c r="AR40" s="138"/>
      <c r="AS40" s="138"/>
      <c r="AT40" s="138"/>
      <c r="AU40" s="138"/>
      <c r="AV40" s="138"/>
      <c r="AW40" s="138"/>
      <c r="AX40" s="138"/>
      <c r="AY40" s="138"/>
      <c r="AZ40" s="138"/>
      <c r="BA40" s="138"/>
      <c r="BB40" s="138"/>
      <c r="BC40" s="138"/>
      <c r="BD40" s="138"/>
      <c r="BE40" s="138"/>
      <c r="BF40" s="138"/>
      <c r="BG40" s="138"/>
      <c r="BH40" s="138"/>
      <c r="BI40" s="138"/>
      <c r="BJ40" s="138"/>
      <c r="BK40" s="138"/>
      <c r="BL40" s="138"/>
      <c r="BM40" s="138"/>
    </row>
    <row r="41" spans="1:65">
      <c r="A41" s="169" t="s">
        <v>135</v>
      </c>
      <c r="B41" s="177"/>
      <c r="C41" s="139" t="s">
        <v>136</v>
      </c>
      <c r="D41" s="139"/>
      <c r="E41" s="159" t="s">
        <v>137</v>
      </c>
      <c r="F41" s="159"/>
      <c r="G41" s="180">
        <f>IF(G40=0,0,G40/G19)</f>
        <v>7.4665765588799726E-2</v>
      </c>
      <c r="L41" s="163">
        <f>G41</f>
        <v>7.4665765588799726E-2</v>
      </c>
      <c r="M41" s="139"/>
      <c r="P41" s="181"/>
      <c r="Q41" s="151"/>
      <c r="R41" s="147"/>
      <c r="S41" s="138"/>
      <c r="T41" s="138"/>
      <c r="U41" s="138"/>
      <c r="V41" s="138"/>
      <c r="W41" s="138"/>
      <c r="X41" s="138"/>
      <c r="Y41" s="138"/>
      <c r="Z41" s="138"/>
      <c r="AA41" s="138"/>
      <c r="AB41" s="138"/>
      <c r="AC41" s="138"/>
      <c r="AD41" s="138"/>
      <c r="AE41" s="138"/>
      <c r="AF41" s="138"/>
      <c r="AG41" s="138"/>
      <c r="AH41" s="138"/>
      <c r="AI41" s="138"/>
      <c r="AJ41" s="138"/>
      <c r="AK41" s="138"/>
      <c r="AL41" s="138"/>
      <c r="AM41" s="138"/>
      <c r="AN41" s="138"/>
      <c r="AO41" s="138"/>
      <c r="AP41" s="138"/>
      <c r="AQ41" s="138"/>
      <c r="AR41" s="138"/>
      <c r="AS41" s="138"/>
      <c r="AT41" s="138"/>
      <c r="AU41" s="138"/>
      <c r="AV41" s="138"/>
      <c r="AW41" s="138"/>
      <c r="AX41" s="138"/>
      <c r="AY41" s="138"/>
      <c r="AZ41" s="138"/>
      <c r="BA41" s="138"/>
      <c r="BB41" s="138"/>
      <c r="BC41" s="138"/>
      <c r="BD41" s="138"/>
      <c r="BE41" s="138"/>
      <c r="BF41" s="138"/>
      <c r="BG41" s="138"/>
      <c r="BH41" s="138"/>
      <c r="BI41" s="138"/>
      <c r="BJ41" s="138"/>
      <c r="BK41" s="138"/>
      <c r="BL41" s="138"/>
      <c r="BM41" s="138"/>
    </row>
    <row r="42" spans="1:65">
      <c r="A42" s="169"/>
      <c r="C42" s="149"/>
      <c r="D42" s="149"/>
      <c r="E42" s="159"/>
      <c r="F42" s="159"/>
      <c r="G42" s="139"/>
      <c r="L42" s="139"/>
      <c r="M42" s="139"/>
      <c r="N42" s="179"/>
      <c r="O42" s="147"/>
      <c r="P42" s="147"/>
      <c r="Q42" s="147"/>
      <c r="R42" s="148"/>
      <c r="S42" s="138"/>
      <c r="T42" s="138"/>
      <c r="U42" s="138"/>
      <c r="V42" s="138"/>
      <c r="W42" s="138"/>
      <c r="X42" s="138"/>
      <c r="Y42" s="138"/>
      <c r="Z42" s="138"/>
      <c r="AA42" s="138"/>
      <c r="AB42" s="138"/>
      <c r="AC42" s="138"/>
      <c r="AD42" s="138"/>
      <c r="AE42" s="138"/>
      <c r="AF42" s="138"/>
      <c r="AG42" s="138"/>
      <c r="AH42" s="138"/>
      <c r="AI42" s="138"/>
      <c r="AJ42" s="138"/>
      <c r="AK42" s="138"/>
      <c r="AL42" s="138"/>
      <c r="AM42" s="138"/>
      <c r="AN42" s="138"/>
      <c r="AO42" s="138"/>
      <c r="AP42" s="138"/>
      <c r="AQ42" s="138"/>
      <c r="AR42" s="138"/>
      <c r="AS42" s="138"/>
      <c r="AT42" s="138"/>
      <c r="AU42" s="138"/>
      <c r="AV42" s="138"/>
      <c r="AW42" s="138"/>
      <c r="AX42" s="138"/>
      <c r="AY42" s="138"/>
      <c r="AZ42" s="138"/>
      <c r="BA42" s="138"/>
      <c r="BB42" s="138"/>
      <c r="BC42" s="138"/>
      <c r="BD42" s="138"/>
      <c r="BE42" s="138"/>
      <c r="BF42" s="138"/>
      <c r="BG42" s="138"/>
      <c r="BH42" s="138"/>
      <c r="BI42" s="138"/>
      <c r="BJ42" s="138"/>
      <c r="BK42" s="138"/>
      <c r="BL42" s="138"/>
      <c r="BM42" s="138"/>
    </row>
    <row r="43" spans="1:65" ht="15.75">
      <c r="A43" s="172" t="s">
        <v>138</v>
      </c>
      <c r="B43" s="173"/>
      <c r="C43" s="155" t="s">
        <v>139</v>
      </c>
      <c r="D43" s="155"/>
      <c r="E43" s="150" t="s">
        <v>140</v>
      </c>
      <c r="F43" s="150"/>
      <c r="G43" s="174"/>
      <c r="L43" s="175">
        <f>L37+L41</f>
        <v>0.1064271588564166</v>
      </c>
      <c r="M43" s="139"/>
      <c r="N43" s="179"/>
      <c r="O43" s="147"/>
      <c r="P43" s="147"/>
      <c r="Q43" s="147"/>
      <c r="R43" s="148"/>
      <c r="S43" s="138"/>
      <c r="T43" s="138"/>
      <c r="U43" s="138"/>
      <c r="V43" s="138"/>
      <c r="W43" s="138"/>
      <c r="X43" s="138"/>
      <c r="Y43" s="138"/>
      <c r="Z43" s="138"/>
      <c r="AA43" s="138"/>
      <c r="AB43" s="138"/>
      <c r="AC43" s="138"/>
      <c r="AD43" s="138"/>
      <c r="AE43" s="138"/>
      <c r="AF43" s="138"/>
      <c r="AG43" s="138"/>
      <c r="AH43" s="138"/>
      <c r="AI43" s="138"/>
      <c r="AJ43" s="138"/>
      <c r="AK43" s="138"/>
      <c r="AL43" s="138"/>
      <c r="AM43" s="138"/>
      <c r="AN43" s="138"/>
      <c r="AO43" s="138"/>
      <c r="AP43" s="138"/>
      <c r="AQ43" s="138"/>
      <c r="AR43" s="138"/>
      <c r="AS43" s="138"/>
      <c r="AT43" s="138"/>
      <c r="AU43" s="138"/>
      <c r="AV43" s="138"/>
      <c r="AW43" s="138"/>
      <c r="AX43" s="138"/>
      <c r="AY43" s="138"/>
      <c r="AZ43" s="138"/>
      <c r="BA43" s="138"/>
      <c r="BB43" s="138"/>
      <c r="BC43" s="138"/>
      <c r="BD43" s="138"/>
      <c r="BE43" s="138"/>
      <c r="BF43" s="138"/>
      <c r="BG43" s="138"/>
      <c r="BH43" s="138"/>
      <c r="BI43" s="138"/>
      <c r="BJ43" s="138"/>
      <c r="BK43" s="138"/>
      <c r="BL43" s="138"/>
      <c r="BM43" s="138"/>
    </row>
    <row r="44" spans="1:65">
      <c r="M44" s="182"/>
      <c r="N44" s="182"/>
      <c r="O44" s="147"/>
      <c r="P44" s="147"/>
      <c r="Q44" s="147"/>
      <c r="R44" s="148"/>
      <c r="S44" s="138"/>
      <c r="T44" s="138"/>
      <c r="U44" s="138"/>
      <c r="V44" s="138"/>
      <c r="W44" s="138"/>
      <c r="X44" s="138"/>
      <c r="Y44" s="138"/>
      <c r="Z44" s="138"/>
      <c r="AA44" s="138"/>
      <c r="AB44" s="138"/>
      <c r="AC44" s="138"/>
      <c r="AD44" s="138"/>
      <c r="AE44" s="138"/>
      <c r="AF44" s="138"/>
      <c r="AG44" s="138"/>
      <c r="AH44" s="138"/>
      <c r="AI44" s="138"/>
      <c r="AJ44" s="138"/>
      <c r="AK44" s="138"/>
      <c r="AL44" s="138"/>
      <c r="AM44" s="138"/>
      <c r="AN44" s="138"/>
      <c r="AO44" s="138"/>
      <c r="AP44" s="138"/>
      <c r="AQ44" s="138"/>
      <c r="AR44" s="138"/>
      <c r="AS44" s="138"/>
      <c r="AT44" s="138"/>
      <c r="AU44" s="138"/>
      <c r="AV44" s="138"/>
      <c r="AW44" s="138"/>
      <c r="AX44" s="138"/>
      <c r="AY44" s="138"/>
      <c r="AZ44" s="138"/>
      <c r="BA44" s="138"/>
      <c r="BB44" s="138"/>
      <c r="BC44" s="138"/>
      <c r="BD44" s="138"/>
      <c r="BE44" s="138"/>
      <c r="BF44" s="138"/>
      <c r="BG44" s="138"/>
      <c r="BH44" s="138"/>
      <c r="BI44" s="138"/>
      <c r="BJ44" s="138"/>
      <c r="BK44" s="138"/>
      <c r="BL44" s="138"/>
      <c r="BM44" s="138"/>
    </row>
    <row r="45" spans="1:65">
      <c r="M45" s="182"/>
      <c r="N45" s="182"/>
      <c r="O45" s="147"/>
      <c r="P45" s="147"/>
      <c r="Q45" s="147"/>
      <c r="R45" s="148"/>
      <c r="S45" s="138"/>
      <c r="T45" s="138"/>
      <c r="U45" s="138"/>
      <c r="V45" s="138"/>
      <c r="W45" s="138"/>
      <c r="X45" s="138"/>
      <c r="Y45" s="138"/>
      <c r="Z45" s="138"/>
      <c r="AA45" s="138"/>
      <c r="AB45" s="138"/>
      <c r="AC45" s="138"/>
      <c r="AD45" s="138"/>
      <c r="AE45" s="138"/>
      <c r="AF45" s="138"/>
      <c r="AG45" s="138"/>
      <c r="AH45" s="138"/>
      <c r="AI45" s="138"/>
      <c r="AJ45" s="138"/>
      <c r="AK45" s="138"/>
      <c r="AL45" s="138"/>
      <c r="AM45" s="138"/>
      <c r="AN45" s="138"/>
      <c r="AO45" s="138"/>
      <c r="AP45" s="138"/>
      <c r="AQ45" s="138"/>
      <c r="AR45" s="138"/>
      <c r="AS45" s="138"/>
      <c r="AT45" s="138"/>
      <c r="AU45" s="138"/>
      <c r="AV45" s="138"/>
      <c r="AW45" s="138"/>
      <c r="AX45" s="138"/>
      <c r="AY45" s="138"/>
      <c r="AZ45" s="138"/>
      <c r="BA45" s="138"/>
      <c r="BB45" s="138"/>
      <c r="BC45" s="138"/>
      <c r="BD45" s="138"/>
      <c r="BE45" s="138"/>
      <c r="BF45" s="138"/>
      <c r="BG45" s="138"/>
      <c r="BH45" s="138"/>
      <c r="BI45" s="138"/>
      <c r="BJ45" s="138"/>
      <c r="BK45" s="138"/>
      <c r="BL45" s="138"/>
      <c r="BM45" s="138"/>
    </row>
    <row r="46" spans="1:65">
      <c r="M46" s="182"/>
      <c r="N46" s="182"/>
      <c r="O46" s="147"/>
      <c r="P46" s="147"/>
      <c r="Q46" s="147"/>
      <c r="R46" s="148"/>
      <c r="S46" s="138"/>
      <c r="T46" s="138"/>
      <c r="U46" s="138"/>
      <c r="V46" s="138"/>
      <c r="W46" s="138"/>
      <c r="X46" s="138"/>
      <c r="Y46" s="138"/>
      <c r="Z46" s="138"/>
      <c r="AA46" s="138"/>
      <c r="AB46" s="138"/>
      <c r="AC46" s="138"/>
      <c r="AD46" s="138"/>
      <c r="AE46" s="138"/>
      <c r="AF46" s="138"/>
      <c r="AG46" s="138"/>
      <c r="AH46" s="138"/>
      <c r="AI46" s="138"/>
      <c r="AJ46" s="138"/>
      <c r="AK46" s="138"/>
      <c r="AL46" s="138"/>
      <c r="AM46" s="138"/>
      <c r="AN46" s="138"/>
      <c r="AO46" s="138"/>
      <c r="AP46" s="138"/>
      <c r="AQ46" s="138"/>
      <c r="AR46" s="138"/>
      <c r="AS46" s="138"/>
      <c r="AT46" s="138"/>
      <c r="AU46" s="138"/>
      <c r="AV46" s="138"/>
      <c r="AW46" s="138"/>
      <c r="AX46" s="138"/>
      <c r="AY46" s="138"/>
      <c r="AZ46" s="138"/>
      <c r="BA46" s="138"/>
      <c r="BB46" s="138"/>
      <c r="BC46" s="138"/>
      <c r="BD46" s="138"/>
      <c r="BE46" s="138"/>
      <c r="BF46" s="138"/>
      <c r="BG46" s="138"/>
      <c r="BH46" s="138"/>
      <c r="BI46" s="138"/>
      <c r="BJ46" s="138"/>
      <c r="BK46" s="138"/>
      <c r="BL46" s="138"/>
      <c r="BM46" s="138"/>
    </row>
    <row r="47" spans="1:65">
      <c r="M47" s="134"/>
      <c r="N47" s="134"/>
      <c r="O47" s="148"/>
      <c r="P47" s="148"/>
      <c r="Q47" s="148"/>
      <c r="R47" s="148"/>
      <c r="S47" s="138"/>
      <c r="T47" s="138"/>
      <c r="U47" s="138"/>
      <c r="V47" s="138"/>
      <c r="W47" s="138"/>
      <c r="X47" s="138"/>
      <c r="Y47" s="138"/>
      <c r="Z47" s="138"/>
      <c r="AA47" s="138"/>
      <c r="AB47" s="138"/>
      <c r="AC47" s="138"/>
      <c r="AD47" s="138"/>
      <c r="AE47" s="138"/>
      <c r="AF47" s="138"/>
      <c r="AG47" s="138"/>
      <c r="AH47" s="138"/>
      <c r="AI47" s="138"/>
      <c r="AJ47" s="138"/>
      <c r="AK47" s="138"/>
      <c r="AL47" s="138"/>
      <c r="AM47" s="138"/>
      <c r="AN47" s="138"/>
      <c r="AO47" s="138"/>
      <c r="AP47" s="138"/>
      <c r="AQ47" s="138"/>
      <c r="AR47" s="138"/>
      <c r="AS47" s="138"/>
      <c r="AT47" s="138"/>
      <c r="AU47" s="138"/>
      <c r="AV47" s="138"/>
      <c r="AW47" s="138"/>
      <c r="AX47" s="138"/>
      <c r="AY47" s="138"/>
      <c r="AZ47" s="138"/>
      <c r="BA47" s="138"/>
      <c r="BB47" s="138"/>
      <c r="BC47" s="138"/>
      <c r="BD47" s="138"/>
      <c r="BE47" s="138"/>
      <c r="BF47" s="138"/>
      <c r="BG47" s="138"/>
      <c r="BH47" s="138"/>
      <c r="BI47" s="138"/>
      <c r="BJ47" s="138"/>
      <c r="BK47" s="138"/>
      <c r="BL47" s="138"/>
      <c r="BM47" s="138"/>
    </row>
    <row r="48" spans="1:65">
      <c r="M48" s="139"/>
      <c r="N48" s="139"/>
      <c r="O48" s="147"/>
      <c r="P48" s="136"/>
      <c r="Q48" s="147"/>
      <c r="R48" s="148"/>
      <c r="S48" s="138"/>
      <c r="T48" s="138"/>
      <c r="U48" s="138"/>
      <c r="V48" s="138"/>
      <c r="W48" s="138"/>
      <c r="X48" s="138"/>
      <c r="Y48" s="138"/>
      <c r="Z48" s="138"/>
      <c r="AA48" s="138"/>
      <c r="AB48" s="138"/>
      <c r="AC48" s="138"/>
      <c r="AD48" s="138"/>
      <c r="AE48" s="138"/>
      <c r="AF48" s="138"/>
      <c r="AG48" s="138"/>
      <c r="AH48" s="138"/>
      <c r="AI48" s="138"/>
      <c r="AJ48" s="138"/>
      <c r="AK48" s="138"/>
      <c r="AL48" s="138"/>
      <c r="AM48" s="138"/>
      <c r="AN48" s="138"/>
      <c r="AO48" s="138"/>
      <c r="AP48" s="138"/>
      <c r="AQ48" s="138"/>
      <c r="AR48" s="138"/>
      <c r="AS48" s="138"/>
      <c r="AT48" s="138"/>
      <c r="AU48" s="138"/>
      <c r="AV48" s="138"/>
      <c r="AW48" s="138"/>
      <c r="AX48" s="138"/>
      <c r="AY48" s="138"/>
      <c r="AZ48" s="138"/>
      <c r="BA48" s="138"/>
      <c r="BB48" s="138"/>
      <c r="BC48" s="138"/>
      <c r="BD48" s="138"/>
      <c r="BE48" s="138"/>
      <c r="BF48" s="138"/>
      <c r="BG48" s="138"/>
      <c r="BH48" s="138"/>
      <c r="BI48" s="138"/>
      <c r="BJ48" s="138"/>
      <c r="BK48" s="138"/>
      <c r="BL48" s="138"/>
      <c r="BM48" s="138"/>
    </row>
    <row r="49" spans="1:65" ht="15.75">
      <c r="M49" s="139"/>
      <c r="N49" s="164"/>
      <c r="O49" s="147"/>
      <c r="P49" s="147"/>
      <c r="Q49" s="171"/>
      <c r="R49" s="147"/>
      <c r="S49" s="138"/>
      <c r="T49" s="138"/>
      <c r="U49" s="138"/>
      <c r="V49" s="138"/>
      <c r="W49" s="138"/>
      <c r="X49" s="138"/>
      <c r="Y49" s="138"/>
      <c r="Z49" s="138"/>
      <c r="AA49" s="138"/>
      <c r="AB49" s="138"/>
      <c r="AC49" s="138"/>
      <c r="AD49" s="138"/>
      <c r="AE49" s="138"/>
      <c r="AF49" s="138"/>
      <c r="AG49" s="138"/>
      <c r="AH49" s="138"/>
      <c r="AI49" s="138"/>
      <c r="AJ49" s="138"/>
      <c r="AK49" s="138"/>
      <c r="AL49" s="138"/>
      <c r="AM49" s="138"/>
      <c r="AN49" s="138"/>
      <c r="AO49" s="138"/>
      <c r="AP49" s="138"/>
      <c r="AQ49" s="138"/>
      <c r="AR49" s="138"/>
      <c r="AS49" s="138"/>
      <c r="AT49" s="138"/>
      <c r="AU49" s="138"/>
      <c r="AV49" s="138"/>
      <c r="AW49" s="138"/>
      <c r="AX49" s="138"/>
      <c r="AY49" s="138"/>
      <c r="AZ49" s="138"/>
      <c r="BA49" s="138"/>
      <c r="BB49" s="138"/>
      <c r="BC49" s="138"/>
      <c r="BD49" s="138"/>
      <c r="BE49" s="138"/>
      <c r="BF49" s="138"/>
      <c r="BG49" s="138"/>
      <c r="BH49" s="138"/>
      <c r="BI49" s="138"/>
      <c r="BJ49" s="138"/>
      <c r="BK49" s="138"/>
      <c r="BL49" s="138"/>
      <c r="BM49" s="138"/>
    </row>
    <row r="50" spans="1:65" ht="15.75">
      <c r="M50" s="139"/>
      <c r="N50" s="164"/>
      <c r="O50" s="147"/>
      <c r="P50" s="147"/>
      <c r="Q50" s="171"/>
      <c r="R50" s="147"/>
      <c r="S50" s="138"/>
      <c r="T50" s="138"/>
      <c r="U50" s="138"/>
      <c r="V50" s="138"/>
      <c r="W50" s="138"/>
      <c r="X50" s="138"/>
      <c r="Y50" s="138"/>
      <c r="Z50" s="138"/>
      <c r="AA50" s="138"/>
      <c r="AB50" s="138"/>
      <c r="AC50" s="138"/>
      <c r="AD50" s="138"/>
      <c r="AE50" s="138"/>
      <c r="AF50" s="138"/>
      <c r="AG50" s="138"/>
      <c r="AH50" s="138"/>
      <c r="AI50" s="138"/>
      <c r="AJ50" s="138"/>
      <c r="AK50" s="138"/>
      <c r="AL50" s="138"/>
      <c r="AM50" s="138"/>
      <c r="AN50" s="138"/>
      <c r="AO50" s="138"/>
      <c r="AP50" s="138"/>
      <c r="AQ50" s="138"/>
      <c r="AR50" s="138"/>
      <c r="AS50" s="138"/>
      <c r="AT50" s="138"/>
      <c r="AU50" s="138"/>
      <c r="AV50" s="138"/>
      <c r="AW50" s="138"/>
      <c r="AX50" s="138"/>
      <c r="AY50" s="138"/>
      <c r="AZ50" s="138"/>
      <c r="BA50" s="138"/>
      <c r="BB50" s="138"/>
      <c r="BC50" s="138"/>
      <c r="BD50" s="138"/>
      <c r="BE50" s="138"/>
      <c r="BF50" s="138"/>
      <c r="BG50" s="138"/>
      <c r="BH50" s="138"/>
      <c r="BI50" s="138"/>
      <c r="BJ50" s="138"/>
      <c r="BK50" s="138"/>
      <c r="BL50" s="138"/>
      <c r="BM50" s="138"/>
    </row>
    <row r="51" spans="1:65" ht="15.75">
      <c r="M51" s="139"/>
      <c r="N51" s="164"/>
      <c r="O51" s="147"/>
      <c r="P51" s="147"/>
      <c r="Q51" s="171"/>
      <c r="R51" s="147"/>
      <c r="S51" s="138"/>
      <c r="T51" s="138"/>
      <c r="U51" s="138"/>
      <c r="V51" s="138"/>
      <c r="W51" s="138"/>
      <c r="X51" s="138"/>
      <c r="Y51" s="138"/>
      <c r="Z51" s="138"/>
      <c r="AA51" s="138"/>
      <c r="AB51" s="138"/>
      <c r="AC51" s="138"/>
      <c r="AD51" s="138"/>
      <c r="AE51" s="138"/>
      <c r="AF51" s="138"/>
      <c r="AG51" s="138"/>
      <c r="AH51" s="138"/>
      <c r="AI51" s="138"/>
      <c r="AJ51" s="138"/>
      <c r="AK51" s="138"/>
      <c r="AL51" s="138"/>
      <c r="AM51" s="138"/>
      <c r="AN51" s="138"/>
      <c r="AO51" s="138"/>
      <c r="AP51" s="138"/>
      <c r="AQ51" s="138"/>
      <c r="AR51" s="138"/>
      <c r="AS51" s="138"/>
      <c r="AT51" s="138"/>
      <c r="AU51" s="138"/>
      <c r="AV51" s="138"/>
      <c r="AW51" s="138"/>
      <c r="AX51" s="138"/>
      <c r="AY51" s="138"/>
      <c r="AZ51" s="138"/>
      <c r="BA51" s="138"/>
      <c r="BB51" s="138"/>
      <c r="BC51" s="138"/>
      <c r="BD51" s="138"/>
      <c r="BE51" s="138"/>
      <c r="BF51" s="138"/>
      <c r="BG51" s="138"/>
      <c r="BH51" s="138"/>
      <c r="BI51" s="138"/>
      <c r="BJ51" s="138"/>
      <c r="BK51" s="138"/>
      <c r="BL51" s="138"/>
      <c r="BM51" s="138"/>
    </row>
    <row r="52" spans="1:65" ht="15.75">
      <c r="A52" s="167"/>
      <c r="B52" s="177"/>
      <c r="C52" s="183"/>
      <c r="D52" s="183"/>
      <c r="E52" s="168"/>
      <c r="F52" s="168"/>
      <c r="G52" s="139"/>
      <c r="H52" s="183"/>
      <c r="I52" s="183"/>
      <c r="J52" s="162"/>
      <c r="K52" s="183"/>
      <c r="L52" s="139"/>
      <c r="M52" s="139"/>
      <c r="N52" s="164"/>
      <c r="O52" s="147"/>
      <c r="P52" s="147"/>
      <c r="Q52" s="171"/>
      <c r="R52" s="147"/>
      <c r="S52" s="138"/>
      <c r="T52" s="138"/>
      <c r="U52" s="138"/>
      <c r="V52" s="138"/>
      <c r="W52" s="138"/>
      <c r="X52" s="138"/>
      <c r="Y52" s="138"/>
      <c r="Z52" s="138"/>
      <c r="AA52" s="138"/>
      <c r="AB52" s="138"/>
      <c r="AC52" s="138"/>
      <c r="AD52" s="138"/>
      <c r="AE52" s="138"/>
      <c r="AF52" s="138"/>
      <c r="AG52" s="138"/>
      <c r="AH52" s="138"/>
      <c r="AI52" s="138"/>
      <c r="AJ52" s="138"/>
      <c r="AK52" s="138"/>
      <c r="AL52" s="138"/>
      <c r="AM52" s="138"/>
      <c r="AN52" s="138"/>
      <c r="AO52" s="138"/>
      <c r="AP52" s="138"/>
      <c r="AQ52" s="138"/>
      <c r="AR52" s="138"/>
      <c r="AS52" s="138"/>
      <c r="AT52" s="138"/>
      <c r="AU52" s="138"/>
      <c r="AV52" s="138"/>
      <c r="AW52" s="138"/>
      <c r="AX52" s="138"/>
      <c r="AY52" s="138"/>
      <c r="AZ52" s="138"/>
      <c r="BA52" s="138"/>
      <c r="BB52" s="138"/>
      <c r="BC52" s="138"/>
      <c r="BD52" s="138"/>
      <c r="BE52" s="138"/>
      <c r="BF52" s="138"/>
      <c r="BG52" s="138"/>
      <c r="BH52" s="138"/>
      <c r="BI52" s="138"/>
      <c r="BJ52" s="138"/>
      <c r="BK52" s="138"/>
      <c r="BL52" s="138"/>
      <c r="BM52" s="138"/>
    </row>
    <row r="53" spans="1:65" ht="15.75">
      <c r="A53" s="167"/>
      <c r="B53" s="177"/>
      <c r="C53" s="183"/>
      <c r="D53" s="183"/>
      <c r="E53" s="168"/>
      <c r="F53" s="168"/>
      <c r="G53" s="139"/>
      <c r="H53" s="183"/>
      <c r="I53" s="183"/>
      <c r="J53" s="162"/>
      <c r="K53" s="183"/>
      <c r="L53" s="139"/>
      <c r="M53" s="139"/>
      <c r="N53" s="164"/>
      <c r="O53" s="147"/>
      <c r="P53" s="147"/>
      <c r="Q53" s="171"/>
      <c r="R53" s="147"/>
      <c r="S53" s="138"/>
      <c r="T53" s="138"/>
      <c r="U53" s="138"/>
      <c r="V53" s="138"/>
      <c r="W53" s="138"/>
      <c r="X53" s="138"/>
      <c r="Y53" s="138"/>
      <c r="Z53" s="138"/>
      <c r="AA53" s="138"/>
      <c r="AB53" s="138"/>
      <c r="AC53" s="138"/>
      <c r="AD53" s="138"/>
      <c r="AE53" s="138"/>
      <c r="AF53" s="138"/>
      <c r="AG53" s="138"/>
      <c r="AH53" s="138"/>
      <c r="AI53" s="138"/>
      <c r="AJ53" s="138"/>
      <c r="AK53" s="138"/>
      <c r="AL53" s="138"/>
      <c r="AM53" s="138"/>
      <c r="AN53" s="138"/>
      <c r="AO53" s="138"/>
      <c r="AP53" s="138"/>
      <c r="AQ53" s="138"/>
      <c r="AR53" s="138"/>
      <c r="AS53" s="138"/>
      <c r="AT53" s="138"/>
      <c r="AU53" s="138"/>
      <c r="AV53" s="138"/>
      <c r="AW53" s="138"/>
      <c r="AX53" s="138"/>
      <c r="AY53" s="138"/>
      <c r="AZ53" s="138"/>
      <c r="BA53" s="138"/>
      <c r="BB53" s="138"/>
      <c r="BC53" s="138"/>
      <c r="BD53" s="138"/>
      <c r="BE53" s="138"/>
      <c r="BF53" s="138"/>
      <c r="BG53" s="138"/>
      <c r="BH53" s="138"/>
      <c r="BI53" s="138"/>
      <c r="BJ53" s="138"/>
      <c r="BK53" s="138"/>
      <c r="BL53" s="138"/>
      <c r="BM53" s="138"/>
    </row>
    <row r="54" spans="1:65" ht="15.75">
      <c r="A54" s="184"/>
      <c r="B54" s="138"/>
      <c r="C54" s="167"/>
      <c r="D54" s="167"/>
      <c r="E54" s="168"/>
      <c r="F54" s="168"/>
      <c r="G54" s="139"/>
      <c r="H54" s="183"/>
      <c r="I54" s="183"/>
      <c r="J54" s="162"/>
      <c r="K54" s="183"/>
      <c r="M54" s="139"/>
      <c r="N54" s="185"/>
      <c r="O54" s="186"/>
      <c r="P54" s="147"/>
      <c r="Q54" s="171"/>
      <c r="R54" s="147"/>
      <c r="S54" s="138"/>
      <c r="T54" s="138"/>
      <c r="U54" s="138"/>
      <c r="V54" s="138"/>
      <c r="W54" s="138"/>
      <c r="X54" s="138"/>
      <c r="Y54" s="138"/>
      <c r="Z54" s="138"/>
      <c r="AA54" s="138"/>
      <c r="AB54" s="138"/>
      <c r="AC54" s="138"/>
      <c r="AD54" s="138"/>
      <c r="AE54" s="138"/>
      <c r="AF54" s="138"/>
      <c r="AG54" s="138"/>
      <c r="AH54" s="138"/>
      <c r="AI54" s="138"/>
      <c r="AJ54" s="138"/>
      <c r="AK54" s="138"/>
      <c r="AL54" s="138"/>
      <c r="AM54" s="138"/>
      <c r="AN54" s="138"/>
      <c r="AO54" s="138"/>
      <c r="AP54" s="138"/>
      <c r="AQ54" s="138"/>
      <c r="AR54" s="138"/>
      <c r="AS54" s="138"/>
      <c r="AT54" s="138"/>
      <c r="AU54" s="138"/>
      <c r="AV54" s="138"/>
      <c r="AW54" s="138"/>
      <c r="AX54" s="138"/>
      <c r="AY54" s="138"/>
      <c r="AZ54" s="138"/>
      <c r="BA54" s="138"/>
      <c r="BB54" s="138"/>
      <c r="BC54" s="138"/>
      <c r="BD54" s="138"/>
      <c r="BE54" s="138"/>
      <c r="BF54" s="138"/>
      <c r="BG54" s="138"/>
      <c r="BH54" s="138"/>
      <c r="BI54" s="138"/>
      <c r="BJ54" s="138"/>
      <c r="BK54" s="138"/>
      <c r="BL54" s="138"/>
      <c r="BM54" s="138"/>
    </row>
    <row r="55" spans="1:65" ht="15.75">
      <c r="A55" s="184"/>
      <c r="B55" s="138"/>
      <c r="C55" s="167"/>
      <c r="D55" s="167"/>
      <c r="E55" s="168"/>
      <c r="F55" s="168"/>
      <c r="G55" s="139"/>
      <c r="H55" s="183"/>
      <c r="I55" s="183"/>
      <c r="J55" s="162"/>
      <c r="K55" s="183"/>
      <c r="M55" s="139"/>
      <c r="N55" s="164"/>
      <c r="O55" s="186"/>
      <c r="P55" s="147"/>
      <c r="Q55" s="171"/>
      <c r="R55" s="147"/>
      <c r="S55" s="138"/>
      <c r="T55" s="138"/>
      <c r="U55" s="138"/>
      <c r="V55" s="138"/>
      <c r="W55" s="138"/>
      <c r="X55" s="138"/>
      <c r="Y55" s="138"/>
      <c r="Z55" s="138"/>
      <c r="AA55" s="138"/>
      <c r="AB55" s="138"/>
      <c r="AC55" s="138"/>
      <c r="AD55" s="138"/>
      <c r="AE55" s="138"/>
      <c r="AF55" s="138"/>
      <c r="AG55" s="138"/>
      <c r="AH55" s="138"/>
      <c r="AI55" s="138"/>
      <c r="AJ55" s="138"/>
      <c r="AK55" s="138"/>
      <c r="AL55" s="138"/>
      <c r="AM55" s="138"/>
      <c r="AN55" s="138"/>
      <c r="AO55" s="138"/>
      <c r="AP55" s="138"/>
      <c r="AQ55" s="138"/>
      <c r="AR55" s="138"/>
      <c r="AS55" s="138"/>
      <c r="AT55" s="138"/>
      <c r="AU55" s="138"/>
      <c r="AV55" s="138"/>
      <c r="AW55" s="138"/>
      <c r="AX55" s="138"/>
      <c r="AY55" s="138"/>
      <c r="AZ55" s="138"/>
      <c r="BA55" s="138"/>
      <c r="BB55" s="138"/>
      <c r="BC55" s="138"/>
      <c r="BD55" s="138"/>
      <c r="BE55" s="138"/>
      <c r="BF55" s="138"/>
      <c r="BG55" s="138"/>
      <c r="BH55" s="138"/>
      <c r="BI55" s="138"/>
      <c r="BJ55" s="138"/>
      <c r="BK55" s="138"/>
      <c r="BL55" s="138"/>
      <c r="BM55" s="138"/>
    </row>
    <row r="56" spans="1:65" ht="15.75">
      <c r="A56" s="187"/>
      <c r="B56" s="138"/>
      <c r="C56" s="167"/>
      <c r="D56" s="167"/>
      <c r="E56" s="168"/>
      <c r="F56" s="168"/>
      <c r="G56" s="139"/>
      <c r="H56" s="183"/>
      <c r="I56" s="183"/>
      <c r="J56" s="162"/>
      <c r="K56" s="183"/>
      <c r="M56" s="139"/>
      <c r="N56" s="164"/>
      <c r="O56" s="186"/>
      <c r="P56" s="147"/>
      <c r="Q56" s="171"/>
      <c r="R56" s="147"/>
      <c r="S56" s="138"/>
      <c r="T56" s="138"/>
      <c r="U56" s="138"/>
      <c r="V56" s="138"/>
      <c r="W56" s="138"/>
      <c r="X56" s="138"/>
      <c r="Y56" s="138"/>
      <c r="Z56" s="138"/>
      <c r="AA56" s="138"/>
      <c r="AB56" s="138"/>
      <c r="AC56" s="138"/>
      <c r="AD56" s="138"/>
      <c r="AE56" s="138"/>
      <c r="AF56" s="138"/>
      <c r="AG56" s="138"/>
      <c r="AH56" s="138"/>
      <c r="AI56" s="138"/>
      <c r="AJ56" s="138"/>
      <c r="AK56" s="138"/>
      <c r="AL56" s="138"/>
      <c r="AM56" s="138"/>
      <c r="AN56" s="138"/>
      <c r="AO56" s="138"/>
      <c r="AP56" s="138"/>
      <c r="AQ56" s="138"/>
      <c r="AR56" s="138"/>
      <c r="AS56" s="138"/>
      <c r="AT56" s="138"/>
      <c r="AU56" s="138"/>
      <c r="AV56" s="138"/>
      <c r="AW56" s="138"/>
      <c r="AX56" s="138"/>
      <c r="AY56" s="138"/>
      <c r="AZ56" s="138"/>
      <c r="BA56" s="138"/>
      <c r="BB56" s="138"/>
      <c r="BC56" s="138"/>
      <c r="BD56" s="138"/>
      <c r="BE56" s="138"/>
      <c r="BF56" s="138"/>
      <c r="BG56" s="138"/>
      <c r="BH56" s="138"/>
      <c r="BI56" s="138"/>
      <c r="BJ56" s="138"/>
      <c r="BK56" s="138"/>
      <c r="BL56" s="138"/>
      <c r="BM56" s="138"/>
    </row>
    <row r="57" spans="1:65">
      <c r="A57" s="141"/>
      <c r="C57" s="183"/>
      <c r="D57" s="183"/>
      <c r="E57" s="183"/>
      <c r="F57" s="183"/>
      <c r="G57" s="139"/>
      <c r="H57" s="183"/>
      <c r="I57" s="183"/>
      <c r="J57" s="183"/>
      <c r="K57" s="183"/>
      <c r="M57" s="139"/>
      <c r="N57" s="139"/>
      <c r="O57" s="147"/>
      <c r="P57" s="147"/>
      <c r="Q57" s="151"/>
      <c r="R57" s="147" t="s">
        <v>84</v>
      </c>
      <c r="S57" s="138"/>
      <c r="T57" s="138"/>
      <c r="U57" s="138"/>
      <c r="V57" s="138"/>
      <c r="W57" s="138"/>
      <c r="X57" s="138"/>
      <c r="Y57" s="138"/>
      <c r="Z57" s="138"/>
      <c r="AA57" s="138"/>
      <c r="AB57" s="138"/>
      <c r="AC57" s="138"/>
      <c r="AD57" s="138"/>
      <c r="AE57" s="138"/>
      <c r="AF57" s="138"/>
      <c r="AG57" s="138"/>
      <c r="AH57" s="138"/>
      <c r="AI57" s="138"/>
      <c r="AJ57" s="138"/>
      <c r="AK57" s="138"/>
      <c r="AL57" s="138"/>
      <c r="AM57" s="138"/>
      <c r="AN57" s="138"/>
      <c r="AO57" s="138"/>
      <c r="AP57" s="138"/>
      <c r="AQ57" s="138"/>
      <c r="AR57" s="138"/>
      <c r="AS57" s="138"/>
      <c r="AT57" s="138"/>
      <c r="AU57" s="138"/>
      <c r="AV57" s="138"/>
      <c r="AW57" s="138"/>
      <c r="AX57" s="138"/>
      <c r="AY57" s="138"/>
      <c r="AZ57" s="138"/>
      <c r="BA57" s="138"/>
      <c r="BB57" s="138"/>
      <c r="BC57" s="138"/>
      <c r="BD57" s="138"/>
      <c r="BE57" s="138"/>
      <c r="BF57" s="138"/>
      <c r="BG57" s="138"/>
      <c r="BH57" s="138"/>
      <c r="BI57" s="138"/>
      <c r="BJ57" s="138"/>
      <c r="BK57" s="138"/>
      <c r="BL57" s="138"/>
      <c r="BM57" s="138"/>
    </row>
    <row r="58" spans="1:65">
      <c r="N58" s="129"/>
    </row>
    <row r="59" spans="1:65">
      <c r="N59" s="129"/>
    </row>
    <row r="61" spans="1:65">
      <c r="A61" s="141"/>
      <c r="C61" s="183"/>
      <c r="D61" s="183"/>
      <c r="E61" s="183"/>
      <c r="F61" s="183"/>
      <c r="G61" s="139"/>
      <c r="H61" s="183"/>
      <c r="I61" s="183"/>
      <c r="J61" s="183"/>
      <c r="K61" s="183"/>
      <c r="M61" s="139"/>
      <c r="N61" s="129" t="str">
        <f>N4</f>
        <v>Attachment GG - Generic Company</v>
      </c>
      <c r="O61" s="147"/>
      <c r="P61" s="136"/>
      <c r="Q61" s="147"/>
      <c r="R61" s="148"/>
      <c r="S61" s="138"/>
      <c r="T61" s="138"/>
      <c r="U61" s="138"/>
      <c r="V61" s="138"/>
      <c r="W61" s="138"/>
      <c r="X61" s="138"/>
      <c r="Y61" s="138"/>
      <c r="Z61" s="138"/>
      <c r="AA61" s="138"/>
      <c r="AB61" s="138"/>
      <c r="AC61" s="138"/>
      <c r="AD61" s="138"/>
      <c r="AE61" s="138"/>
      <c r="AF61" s="138"/>
      <c r="AG61" s="138"/>
      <c r="AH61" s="138"/>
      <c r="AI61" s="138"/>
      <c r="AJ61" s="138"/>
      <c r="AK61" s="138"/>
      <c r="AL61" s="138"/>
      <c r="AM61" s="138"/>
      <c r="AN61" s="138"/>
      <c r="AO61" s="138"/>
      <c r="AP61" s="138"/>
      <c r="AQ61" s="138"/>
      <c r="AR61" s="138"/>
      <c r="AS61" s="138"/>
      <c r="AT61" s="138"/>
      <c r="AU61" s="138"/>
      <c r="AV61" s="138"/>
      <c r="AW61" s="138"/>
      <c r="AX61" s="138"/>
      <c r="AY61" s="138"/>
      <c r="AZ61" s="138"/>
      <c r="BA61" s="138"/>
      <c r="BB61" s="138"/>
      <c r="BC61" s="138"/>
      <c r="BD61" s="138"/>
      <c r="BE61" s="138"/>
      <c r="BF61" s="138"/>
      <c r="BG61" s="138"/>
      <c r="BH61" s="138"/>
      <c r="BI61" s="138"/>
      <c r="BJ61" s="138"/>
      <c r="BK61" s="138"/>
      <c r="BL61" s="138"/>
      <c r="BM61" s="138"/>
    </row>
    <row r="62" spans="1:65">
      <c r="A62" s="141"/>
      <c r="C62" s="149" t="str">
        <f>C5</f>
        <v>Formula Rate calculation</v>
      </c>
      <c r="D62" s="149"/>
      <c r="E62" s="183"/>
      <c r="F62" s="183"/>
      <c r="G62" s="183" t="str">
        <f>G5</f>
        <v xml:space="preserve">     Rate Formula Template</v>
      </c>
      <c r="H62" s="183"/>
      <c r="I62" s="183"/>
      <c r="J62" s="183"/>
      <c r="K62" s="183"/>
      <c r="M62" s="139"/>
      <c r="N62" s="188" t="str">
        <f>N5</f>
        <v>For  the 12 months ended 12/31/15</v>
      </c>
      <c r="O62" s="147"/>
      <c r="P62" s="136"/>
      <c r="Q62" s="147"/>
      <c r="R62" s="148"/>
      <c r="S62" s="138"/>
      <c r="T62" s="138"/>
      <c r="U62" s="138"/>
      <c r="V62" s="138"/>
      <c r="W62" s="138"/>
      <c r="X62" s="138"/>
      <c r="Y62" s="138"/>
      <c r="Z62" s="138"/>
      <c r="AA62" s="138"/>
      <c r="AB62" s="138"/>
      <c r="AC62" s="138"/>
      <c r="AD62" s="138"/>
      <c r="AE62" s="138"/>
      <c r="AF62" s="138"/>
      <c r="AG62" s="138"/>
      <c r="AH62" s="138"/>
      <c r="AI62" s="138"/>
      <c r="AJ62" s="138"/>
      <c r="AK62" s="138"/>
      <c r="AL62" s="138"/>
      <c r="AM62" s="138"/>
      <c r="AN62" s="138"/>
      <c r="AO62" s="138"/>
      <c r="AP62" s="138"/>
      <c r="AQ62" s="138"/>
      <c r="AR62" s="138"/>
      <c r="AS62" s="138"/>
      <c r="AT62" s="138"/>
      <c r="AU62" s="138"/>
      <c r="AV62" s="138"/>
      <c r="AW62" s="138"/>
      <c r="AX62" s="138"/>
      <c r="AY62" s="138"/>
      <c r="AZ62" s="138"/>
      <c r="BA62" s="138"/>
      <c r="BB62" s="138"/>
      <c r="BC62" s="138"/>
      <c r="BD62" s="138"/>
      <c r="BE62" s="138"/>
      <c r="BF62" s="138"/>
      <c r="BG62" s="138"/>
      <c r="BH62" s="138"/>
      <c r="BI62" s="138"/>
      <c r="BJ62" s="138"/>
      <c r="BK62" s="138"/>
      <c r="BL62" s="138"/>
      <c r="BM62" s="138"/>
    </row>
    <row r="63" spans="1:65">
      <c r="A63" s="141"/>
      <c r="C63" s="149"/>
      <c r="D63" s="149"/>
      <c r="E63" s="183"/>
      <c r="F63" s="183"/>
      <c r="G63" s="183" t="str">
        <f>G6</f>
        <v xml:space="preserve"> Utilizing Attachment O Data</v>
      </c>
      <c r="H63" s="183"/>
      <c r="I63" s="183"/>
      <c r="J63" s="183"/>
      <c r="K63" s="183"/>
      <c r="L63" s="139"/>
      <c r="M63" s="139"/>
      <c r="O63" s="147"/>
      <c r="P63" s="136"/>
      <c r="Q63" s="147"/>
      <c r="R63" s="148"/>
      <c r="S63" s="138"/>
      <c r="T63" s="138"/>
      <c r="U63" s="138"/>
      <c r="V63" s="138"/>
      <c r="W63" s="138"/>
      <c r="X63" s="138"/>
      <c r="Y63" s="138"/>
      <c r="Z63" s="138"/>
      <c r="AA63" s="138"/>
      <c r="AB63" s="138"/>
      <c r="AC63" s="138"/>
      <c r="AD63" s="138"/>
      <c r="AE63" s="138"/>
      <c r="AF63" s="138"/>
      <c r="AG63" s="138"/>
      <c r="AH63" s="138"/>
      <c r="AI63" s="138"/>
      <c r="AJ63" s="138"/>
      <c r="AK63" s="138"/>
      <c r="AL63" s="138"/>
      <c r="AM63" s="138"/>
      <c r="AN63" s="138"/>
      <c r="AO63" s="138"/>
      <c r="AP63" s="138"/>
      <c r="AQ63" s="138"/>
      <c r="AR63" s="138"/>
      <c r="AS63" s="138"/>
      <c r="AT63" s="138"/>
      <c r="AU63" s="138"/>
      <c r="AV63" s="138"/>
      <c r="AW63" s="138"/>
      <c r="AX63" s="138"/>
      <c r="AY63" s="138"/>
      <c r="AZ63" s="138"/>
      <c r="BA63" s="138"/>
      <c r="BB63" s="138"/>
      <c r="BC63" s="138"/>
      <c r="BD63" s="138"/>
      <c r="BE63" s="138"/>
      <c r="BF63" s="138"/>
      <c r="BG63" s="138"/>
      <c r="BH63" s="138"/>
      <c r="BI63" s="138"/>
      <c r="BJ63" s="138"/>
      <c r="BK63" s="138"/>
      <c r="BL63" s="138"/>
      <c r="BM63" s="138"/>
    </row>
    <row r="64" spans="1:65" ht="14.25" customHeight="1">
      <c r="A64" s="141"/>
      <c r="C64" s="183"/>
      <c r="D64" s="183"/>
      <c r="E64" s="183"/>
      <c r="F64" s="183"/>
      <c r="G64" s="183"/>
      <c r="H64" s="183"/>
      <c r="I64" s="183"/>
      <c r="J64" s="183"/>
      <c r="K64" s="183"/>
      <c r="M64" s="139"/>
      <c r="N64" s="183" t="s">
        <v>141</v>
      </c>
      <c r="O64" s="147"/>
      <c r="P64" s="136"/>
      <c r="Q64" s="147"/>
      <c r="R64" s="148"/>
      <c r="S64" s="138"/>
      <c r="T64" s="138"/>
      <c r="U64" s="138"/>
      <c r="V64" s="138"/>
      <c r="W64" s="138"/>
      <c r="X64" s="138"/>
      <c r="Y64" s="138"/>
      <c r="Z64" s="138"/>
      <c r="AA64" s="138"/>
      <c r="AB64" s="138"/>
      <c r="AC64" s="138"/>
      <c r="AD64" s="138"/>
      <c r="AE64" s="138"/>
      <c r="AF64" s="138"/>
      <c r="AG64" s="138"/>
      <c r="AH64" s="138"/>
      <c r="AI64" s="138"/>
      <c r="AJ64" s="138"/>
      <c r="AK64" s="138"/>
      <c r="AL64" s="138"/>
      <c r="AM64" s="138"/>
      <c r="AN64" s="138"/>
      <c r="AO64" s="138"/>
      <c r="AP64" s="138"/>
      <c r="AQ64" s="138"/>
      <c r="AR64" s="138"/>
      <c r="AS64" s="138"/>
      <c r="AT64" s="138"/>
      <c r="AU64" s="138"/>
      <c r="AV64" s="138"/>
      <c r="AW64" s="138"/>
      <c r="AX64" s="138"/>
      <c r="AY64" s="138"/>
      <c r="AZ64" s="138"/>
      <c r="BA64" s="138"/>
      <c r="BB64" s="138"/>
      <c r="BC64" s="138"/>
      <c r="BD64" s="138"/>
      <c r="BE64" s="138"/>
      <c r="BF64" s="138"/>
      <c r="BG64" s="138"/>
      <c r="BH64" s="138"/>
      <c r="BI64" s="138"/>
      <c r="BJ64" s="138"/>
      <c r="BK64" s="138"/>
      <c r="BL64" s="138"/>
      <c r="BM64" s="138"/>
    </row>
    <row r="65" spans="1:65">
      <c r="A65" s="141"/>
      <c r="E65" s="183"/>
      <c r="F65" s="183"/>
      <c r="G65" s="183" t="str">
        <f>G8</f>
        <v>Montana-Dakota Utilities Co.</v>
      </c>
      <c r="H65" s="183"/>
      <c r="I65" s="183"/>
      <c r="J65" s="183"/>
      <c r="K65" s="183"/>
      <c r="L65" s="183"/>
      <c r="M65" s="139"/>
      <c r="N65" s="139"/>
      <c r="O65" s="147"/>
      <c r="P65" s="136"/>
      <c r="Q65" s="147"/>
      <c r="R65" s="148"/>
      <c r="S65" s="138"/>
      <c r="T65" s="138"/>
      <c r="U65" s="138"/>
      <c r="V65" s="138"/>
      <c r="W65" s="138"/>
      <c r="X65" s="138"/>
      <c r="Y65" s="138"/>
      <c r="Z65" s="138"/>
      <c r="AA65" s="138"/>
      <c r="AB65" s="138"/>
      <c r="AC65" s="138"/>
      <c r="AD65" s="138"/>
      <c r="AE65" s="138"/>
      <c r="AF65" s="138"/>
      <c r="AG65" s="138"/>
      <c r="AH65" s="138"/>
      <c r="AI65" s="138"/>
      <c r="AJ65" s="138"/>
      <c r="AK65" s="138"/>
      <c r="AL65" s="138"/>
      <c r="AM65" s="138"/>
      <c r="AN65" s="138"/>
      <c r="AO65" s="138"/>
      <c r="AP65" s="138"/>
      <c r="AQ65" s="138"/>
      <c r="AR65" s="138"/>
      <c r="AS65" s="138"/>
      <c r="AT65" s="138"/>
      <c r="AU65" s="138"/>
      <c r="AV65" s="138"/>
      <c r="AW65" s="138"/>
      <c r="AX65" s="138"/>
      <c r="AY65" s="138"/>
      <c r="AZ65" s="138"/>
      <c r="BA65" s="138"/>
      <c r="BB65" s="138"/>
      <c r="BC65" s="138"/>
      <c r="BD65" s="138"/>
      <c r="BE65" s="138"/>
      <c r="BF65" s="138"/>
      <c r="BG65" s="138"/>
      <c r="BH65" s="138"/>
      <c r="BI65" s="138"/>
      <c r="BJ65" s="138"/>
      <c r="BK65" s="138"/>
      <c r="BL65" s="138"/>
      <c r="BM65" s="138"/>
    </row>
    <row r="66" spans="1:65">
      <c r="A66" s="141"/>
      <c r="E66" s="149"/>
      <c r="F66" s="149"/>
      <c r="G66" s="149"/>
      <c r="H66" s="149"/>
      <c r="I66" s="149"/>
      <c r="J66" s="149"/>
      <c r="K66" s="149"/>
      <c r="L66" s="149"/>
      <c r="M66" s="149"/>
      <c r="N66" s="149"/>
      <c r="O66" s="147"/>
      <c r="P66" s="136"/>
      <c r="Q66" s="147"/>
      <c r="R66" s="148"/>
      <c r="S66" s="138"/>
      <c r="T66" s="138"/>
      <c r="U66" s="138"/>
      <c r="V66" s="138"/>
      <c r="W66" s="138"/>
      <c r="X66" s="138"/>
      <c r="Y66" s="138"/>
      <c r="Z66" s="138"/>
      <c r="AA66" s="138"/>
      <c r="AB66" s="138"/>
      <c r="AC66" s="138"/>
      <c r="AD66" s="138"/>
      <c r="AE66" s="138"/>
      <c r="AF66" s="138"/>
      <c r="AG66" s="138"/>
      <c r="AH66" s="138"/>
      <c r="AI66" s="138"/>
      <c r="AJ66" s="138"/>
      <c r="AK66" s="138"/>
      <c r="AL66" s="138"/>
      <c r="AM66" s="138"/>
      <c r="AN66" s="138"/>
      <c r="AO66" s="138"/>
      <c r="AP66" s="138"/>
      <c r="AQ66" s="138"/>
      <c r="AR66" s="138"/>
      <c r="AS66" s="138"/>
      <c r="AT66" s="138"/>
      <c r="AU66" s="138"/>
      <c r="AV66" s="138"/>
      <c r="AW66" s="138"/>
      <c r="AX66" s="138"/>
      <c r="AY66" s="138"/>
      <c r="AZ66" s="138"/>
      <c r="BA66" s="138"/>
      <c r="BB66" s="138"/>
      <c r="BC66" s="138"/>
      <c r="BD66" s="138"/>
      <c r="BE66" s="138"/>
      <c r="BF66" s="138"/>
      <c r="BG66" s="138"/>
      <c r="BH66" s="138"/>
      <c r="BI66" s="138"/>
      <c r="BJ66" s="138"/>
      <c r="BK66" s="138"/>
      <c r="BL66" s="138"/>
      <c r="BM66" s="138"/>
    </row>
    <row r="67" spans="1:65" ht="15.75">
      <c r="A67" s="141"/>
      <c r="C67" s="183"/>
      <c r="D67" s="183"/>
      <c r="E67" s="155" t="s">
        <v>142</v>
      </c>
      <c r="F67" s="155"/>
      <c r="H67" s="134"/>
      <c r="I67" s="134"/>
      <c r="J67" s="134"/>
      <c r="K67" s="134"/>
      <c r="L67" s="134"/>
      <c r="M67" s="139"/>
      <c r="N67" s="139"/>
      <c r="O67" s="147"/>
      <c r="P67" s="136"/>
      <c r="Q67" s="147"/>
      <c r="R67" s="148"/>
      <c r="S67" s="138"/>
      <c r="T67" s="138"/>
      <c r="U67" s="138"/>
      <c r="V67" s="138"/>
      <c r="W67" s="138"/>
      <c r="X67" s="138"/>
      <c r="Y67" s="138"/>
      <c r="Z67" s="138"/>
      <c r="AA67" s="138"/>
      <c r="AB67" s="138"/>
      <c r="AC67" s="138"/>
      <c r="AD67" s="138"/>
      <c r="AE67" s="138"/>
      <c r="AF67" s="138"/>
      <c r="AG67" s="138"/>
      <c r="AH67" s="138"/>
      <c r="AI67" s="138"/>
      <c r="AJ67" s="138"/>
      <c r="AK67" s="138"/>
      <c r="AL67" s="138"/>
      <c r="AM67" s="138"/>
      <c r="AN67" s="138"/>
      <c r="AO67" s="138"/>
      <c r="AP67" s="138"/>
      <c r="AQ67" s="138"/>
      <c r="AR67" s="138"/>
      <c r="AS67" s="138"/>
      <c r="AT67" s="138"/>
      <c r="AU67" s="138"/>
      <c r="AV67" s="138"/>
      <c r="AW67" s="138"/>
      <c r="AX67" s="138"/>
      <c r="AY67" s="138"/>
      <c r="AZ67" s="138"/>
      <c r="BA67" s="138"/>
      <c r="BB67" s="138"/>
      <c r="BC67" s="138"/>
      <c r="BD67" s="138"/>
      <c r="BE67" s="138"/>
      <c r="BF67" s="138"/>
      <c r="BG67" s="138"/>
      <c r="BH67" s="138"/>
      <c r="BI67" s="138"/>
      <c r="BJ67" s="138"/>
      <c r="BK67" s="138"/>
      <c r="BL67" s="138"/>
      <c r="BM67" s="138"/>
    </row>
    <row r="68" spans="1:65" ht="15.75">
      <c r="A68" s="141"/>
      <c r="C68" s="183"/>
      <c r="D68" s="183"/>
      <c r="E68" s="155"/>
      <c r="F68" s="155"/>
      <c r="H68" s="134"/>
      <c r="I68" s="134"/>
      <c r="J68" s="134"/>
      <c r="K68" s="134"/>
      <c r="L68" s="134"/>
      <c r="M68" s="139"/>
      <c r="N68" s="139"/>
      <c r="O68" s="147"/>
      <c r="P68" s="136"/>
      <c r="Q68" s="147"/>
      <c r="R68" s="148"/>
      <c r="S68" s="138"/>
      <c r="T68" s="138"/>
      <c r="U68" s="138"/>
      <c r="V68" s="138"/>
      <c r="W68" s="138"/>
      <c r="X68" s="138"/>
      <c r="Y68" s="138"/>
      <c r="Z68" s="138"/>
      <c r="AA68" s="138"/>
      <c r="AB68" s="138"/>
      <c r="AC68" s="138"/>
      <c r="AD68" s="138"/>
      <c r="AE68" s="138"/>
      <c r="AF68" s="138"/>
      <c r="AG68" s="138"/>
      <c r="AH68" s="138"/>
      <c r="AI68" s="138"/>
      <c r="AJ68" s="138"/>
      <c r="AK68" s="138"/>
      <c r="AL68" s="138"/>
      <c r="AM68" s="138"/>
      <c r="AN68" s="138"/>
      <c r="AO68" s="138"/>
      <c r="AP68" s="138"/>
      <c r="AQ68" s="138"/>
      <c r="AR68" s="138"/>
      <c r="AS68" s="138"/>
      <c r="AT68" s="138"/>
      <c r="AU68" s="138"/>
      <c r="AV68" s="138"/>
      <c r="AW68" s="138"/>
      <c r="AX68" s="138"/>
      <c r="AY68" s="138"/>
      <c r="AZ68" s="138"/>
      <c r="BA68" s="138"/>
      <c r="BB68" s="138"/>
      <c r="BC68" s="138"/>
      <c r="BD68" s="138"/>
      <c r="BE68" s="138"/>
      <c r="BF68" s="138"/>
      <c r="BG68" s="138"/>
      <c r="BH68" s="138"/>
      <c r="BI68" s="138"/>
      <c r="BJ68" s="138"/>
      <c r="BK68" s="138"/>
      <c r="BL68" s="138"/>
      <c r="BM68" s="138"/>
    </row>
    <row r="69" spans="1:65" ht="15.75">
      <c r="A69" s="141"/>
      <c r="C69" s="189">
        <v>-1</v>
      </c>
      <c r="D69" s="189">
        <v>-2</v>
      </c>
      <c r="E69" s="189">
        <v>-3</v>
      </c>
      <c r="F69" s="189">
        <v>-4</v>
      </c>
      <c r="G69" s="189">
        <v>-5</v>
      </c>
      <c r="H69" s="189">
        <v>-6</v>
      </c>
      <c r="I69" s="189">
        <v>-7</v>
      </c>
      <c r="J69" s="189">
        <v>-8</v>
      </c>
      <c r="K69" s="189">
        <v>-9</v>
      </c>
      <c r="L69" s="189">
        <v>-10</v>
      </c>
      <c r="M69" s="189">
        <v>-11</v>
      </c>
      <c r="N69" s="189">
        <v>-12</v>
      </c>
      <c r="O69" s="147"/>
      <c r="P69" s="136"/>
      <c r="Q69" s="147"/>
      <c r="R69" s="148"/>
      <c r="S69" s="138"/>
      <c r="T69" s="138"/>
      <c r="U69" s="138"/>
      <c r="V69" s="138"/>
      <c r="W69" s="138"/>
      <c r="X69" s="138"/>
      <c r="Y69" s="138"/>
      <c r="Z69" s="138"/>
      <c r="AA69" s="138"/>
      <c r="AB69" s="138"/>
      <c r="AC69" s="138"/>
      <c r="AD69" s="138"/>
      <c r="AE69" s="138"/>
      <c r="AF69" s="138"/>
      <c r="AG69" s="138"/>
      <c r="AH69" s="138"/>
      <c r="AI69" s="138"/>
      <c r="AJ69" s="138"/>
      <c r="AK69" s="138"/>
      <c r="AL69" s="138"/>
      <c r="AM69" s="138"/>
      <c r="AN69" s="138"/>
      <c r="AO69" s="138"/>
      <c r="AP69" s="138"/>
      <c r="AQ69" s="138"/>
      <c r="AR69" s="138"/>
      <c r="AS69" s="138"/>
      <c r="AT69" s="138"/>
      <c r="AU69" s="138"/>
      <c r="AV69" s="138"/>
      <c r="AW69" s="138"/>
      <c r="AX69" s="138"/>
      <c r="AY69" s="138"/>
      <c r="AZ69" s="138"/>
      <c r="BA69" s="138"/>
      <c r="BB69" s="138"/>
      <c r="BC69" s="138"/>
      <c r="BD69" s="138"/>
      <c r="BE69" s="138"/>
      <c r="BF69" s="138"/>
      <c r="BG69" s="138"/>
      <c r="BH69" s="138"/>
      <c r="BI69" s="138"/>
      <c r="BJ69" s="138"/>
      <c r="BK69" s="138"/>
      <c r="BL69" s="138"/>
      <c r="BM69" s="138"/>
    </row>
    <row r="70" spans="1:65" ht="63">
      <c r="A70" s="190" t="s">
        <v>66</v>
      </c>
      <c r="B70" s="191"/>
      <c r="C70" s="191" t="s">
        <v>143</v>
      </c>
      <c r="D70" s="192" t="s">
        <v>144</v>
      </c>
      <c r="E70" s="193" t="s">
        <v>145</v>
      </c>
      <c r="F70" s="193" t="s">
        <v>122</v>
      </c>
      <c r="G70" s="194" t="s">
        <v>146</v>
      </c>
      <c r="H70" s="193" t="s">
        <v>147</v>
      </c>
      <c r="I70" s="193" t="s">
        <v>139</v>
      </c>
      <c r="J70" s="194" t="s">
        <v>148</v>
      </c>
      <c r="K70" s="193" t="s">
        <v>0</v>
      </c>
      <c r="L70" s="195" t="s">
        <v>149</v>
      </c>
      <c r="M70" s="196" t="s">
        <v>150</v>
      </c>
      <c r="N70" s="195" t="s">
        <v>151</v>
      </c>
      <c r="O70" s="165"/>
      <c r="P70" s="136"/>
      <c r="Q70" s="147"/>
      <c r="R70" s="148"/>
      <c r="S70" s="138"/>
      <c r="T70" s="138"/>
      <c r="U70" s="138"/>
      <c r="V70" s="138"/>
      <c r="W70" s="138"/>
      <c r="X70" s="138"/>
      <c r="Y70" s="138"/>
      <c r="Z70" s="138"/>
      <c r="AA70" s="138"/>
      <c r="AB70" s="138"/>
      <c r="AC70" s="138"/>
      <c r="AD70" s="138"/>
      <c r="AE70" s="138"/>
      <c r="AF70" s="138"/>
      <c r="AG70" s="138"/>
      <c r="AH70" s="138"/>
      <c r="AI70" s="138"/>
      <c r="AJ70" s="138"/>
      <c r="AK70" s="138"/>
      <c r="AL70" s="138"/>
      <c r="AM70" s="138"/>
      <c r="AN70" s="138"/>
      <c r="AO70" s="138"/>
      <c r="AP70" s="138"/>
      <c r="AQ70" s="138"/>
      <c r="AR70" s="138"/>
      <c r="AS70" s="138"/>
      <c r="AT70" s="138"/>
      <c r="AU70" s="138"/>
      <c r="AV70" s="138"/>
      <c r="AW70" s="138"/>
      <c r="AX70" s="138"/>
      <c r="AY70" s="138"/>
      <c r="AZ70" s="138"/>
      <c r="BA70" s="138"/>
      <c r="BB70" s="138"/>
      <c r="BC70" s="138"/>
      <c r="BD70" s="138"/>
      <c r="BE70" s="138"/>
      <c r="BF70" s="138"/>
      <c r="BG70" s="138"/>
      <c r="BH70" s="138"/>
      <c r="BI70" s="138"/>
      <c r="BJ70" s="138"/>
      <c r="BK70" s="138"/>
      <c r="BL70" s="138"/>
      <c r="BM70" s="138"/>
    </row>
    <row r="71" spans="1:65" ht="46.5" customHeight="1">
      <c r="A71" s="197"/>
      <c r="B71" s="198"/>
      <c r="C71" s="198"/>
      <c r="D71" s="198"/>
      <c r="E71" s="199" t="s">
        <v>152</v>
      </c>
      <c r="F71" s="199" t="s">
        <v>153</v>
      </c>
      <c r="G71" s="200" t="s">
        <v>154</v>
      </c>
      <c r="H71" s="199" t="s">
        <v>155</v>
      </c>
      <c r="I71" s="199" t="s">
        <v>156</v>
      </c>
      <c r="J71" s="200" t="s">
        <v>157</v>
      </c>
      <c r="K71" s="199" t="s">
        <v>158</v>
      </c>
      <c r="L71" s="200" t="s">
        <v>159</v>
      </c>
      <c r="M71" s="201" t="s">
        <v>160</v>
      </c>
      <c r="N71" s="202" t="s">
        <v>161</v>
      </c>
      <c r="O71" s="147"/>
      <c r="P71" s="136"/>
      <c r="Q71" s="147"/>
      <c r="R71" s="148"/>
      <c r="S71" s="138"/>
      <c r="T71" s="138"/>
      <c r="U71" s="138"/>
      <c r="V71" s="138"/>
      <c r="W71" s="138"/>
      <c r="X71" s="138"/>
      <c r="Y71" s="138"/>
      <c r="Z71" s="138"/>
      <c r="AA71" s="138"/>
      <c r="AB71" s="138"/>
      <c r="AC71" s="138"/>
      <c r="AD71" s="138"/>
      <c r="AE71" s="138"/>
      <c r="AF71" s="138"/>
      <c r="AG71" s="138"/>
      <c r="AH71" s="138"/>
      <c r="AI71" s="138"/>
      <c r="AJ71" s="138"/>
      <c r="AK71" s="138"/>
      <c r="AL71" s="138"/>
      <c r="AM71" s="138"/>
      <c r="AN71" s="138"/>
      <c r="AO71" s="138"/>
      <c r="AP71" s="138"/>
      <c r="AQ71" s="138"/>
      <c r="AR71" s="138"/>
      <c r="AS71" s="138"/>
      <c r="AT71" s="138"/>
      <c r="AU71" s="138"/>
      <c r="AV71" s="138"/>
      <c r="AW71" s="138"/>
      <c r="AX71" s="138"/>
      <c r="AY71" s="138"/>
      <c r="AZ71" s="138"/>
      <c r="BA71" s="138"/>
      <c r="BB71" s="138"/>
      <c r="BC71" s="138"/>
      <c r="BD71" s="138"/>
      <c r="BE71" s="138"/>
      <c r="BF71" s="138"/>
      <c r="BG71" s="138"/>
      <c r="BH71" s="138"/>
      <c r="BI71" s="138"/>
      <c r="BJ71" s="138"/>
      <c r="BK71" s="138"/>
      <c r="BL71" s="138"/>
      <c r="BM71" s="138"/>
    </row>
    <row r="72" spans="1:65">
      <c r="A72" s="203"/>
      <c r="B72" s="134"/>
      <c r="C72" s="134"/>
      <c r="D72" s="134"/>
      <c r="E72" s="134"/>
      <c r="F72" s="134"/>
      <c r="G72" s="204"/>
      <c r="H72" s="134"/>
      <c r="I72" s="134"/>
      <c r="J72" s="204"/>
      <c r="K72" s="134"/>
      <c r="L72" s="204"/>
      <c r="M72" s="139"/>
      <c r="N72" s="205"/>
      <c r="O72" s="147"/>
      <c r="P72" s="136"/>
      <c r="Q72" s="147"/>
      <c r="R72" s="148"/>
      <c r="S72" s="138"/>
      <c r="T72" s="138"/>
      <c r="U72" s="138"/>
      <c r="V72" s="138"/>
      <c r="W72" s="138"/>
      <c r="X72" s="138"/>
      <c r="Y72" s="138"/>
      <c r="Z72" s="138"/>
      <c r="AA72" s="138"/>
      <c r="AB72" s="138"/>
      <c r="AC72" s="138"/>
      <c r="AD72" s="138"/>
      <c r="AE72" s="138"/>
      <c r="AF72" s="138"/>
      <c r="AG72" s="138"/>
      <c r="AH72" s="138"/>
      <c r="AI72" s="138"/>
      <c r="AJ72" s="138"/>
      <c r="AK72" s="138"/>
      <c r="AL72" s="138"/>
      <c r="AM72" s="138"/>
      <c r="AN72" s="138"/>
      <c r="AO72" s="138"/>
      <c r="AP72" s="138"/>
      <c r="AQ72" s="138"/>
      <c r="AR72" s="138"/>
      <c r="AS72" s="138"/>
      <c r="AT72" s="138"/>
      <c r="AU72" s="138"/>
      <c r="AV72" s="138"/>
      <c r="AW72" s="138"/>
      <c r="AX72" s="138"/>
      <c r="AY72" s="138"/>
      <c r="AZ72" s="138"/>
      <c r="BA72" s="138"/>
      <c r="BB72" s="138"/>
      <c r="BC72" s="138"/>
      <c r="BD72" s="138"/>
      <c r="BE72" s="138"/>
      <c r="BF72" s="138"/>
      <c r="BG72" s="138"/>
      <c r="BH72" s="138"/>
      <c r="BI72" s="138"/>
      <c r="BJ72" s="138"/>
      <c r="BK72" s="138"/>
      <c r="BL72" s="138"/>
      <c r="BM72" s="138"/>
    </row>
    <row r="73" spans="1:65">
      <c r="A73" s="206" t="s">
        <v>162</v>
      </c>
      <c r="C73" s="128" t="s">
        <v>163</v>
      </c>
      <c r="D73" s="207">
        <v>1355</v>
      </c>
      <c r="E73" s="208">
        <v>9384361.0800000001</v>
      </c>
      <c r="F73" s="163">
        <f>$L$33</f>
        <v>5.4648768040272883E-2</v>
      </c>
      <c r="G73" s="209">
        <f>E73*F73</f>
        <v>512843.77186708472</v>
      </c>
      <c r="H73" s="208">
        <v>8727701</v>
      </c>
      <c r="I73" s="163">
        <f>$L$43</f>
        <v>0.1064271588564166</v>
      </c>
      <c r="J73" s="209">
        <f>H73*I73</f>
        <v>928864.42077830597</v>
      </c>
      <c r="K73" s="210">
        <v>181546</v>
      </c>
      <c r="L73" s="209">
        <f>G73+J73+K73</f>
        <v>1623254.1926453908</v>
      </c>
      <c r="M73" s="211">
        <v>-397841</v>
      </c>
      <c r="N73" s="205">
        <f>L73+M73</f>
        <v>1225413.1926453908</v>
      </c>
      <c r="O73" s="212"/>
      <c r="P73" s="212"/>
      <c r="Q73" s="212"/>
      <c r="R73" s="212"/>
      <c r="S73" s="212"/>
      <c r="T73" s="212"/>
      <c r="U73" s="212"/>
    </row>
    <row r="74" spans="1:65">
      <c r="A74" s="206" t="s">
        <v>164</v>
      </c>
      <c r="C74" s="128" t="s">
        <v>11</v>
      </c>
      <c r="D74" s="128" t="s">
        <v>165</v>
      </c>
      <c r="E74" s="208">
        <v>0</v>
      </c>
      <c r="F74" s="163">
        <f>$L$33</f>
        <v>5.4648768040272883E-2</v>
      </c>
      <c r="G74" s="209">
        <f>E74*F74</f>
        <v>0</v>
      </c>
      <c r="H74" s="208">
        <v>0</v>
      </c>
      <c r="I74" s="163">
        <f>$L$43</f>
        <v>0.1064271588564166</v>
      </c>
      <c r="J74" s="209">
        <f>H74*I74</f>
        <v>0</v>
      </c>
      <c r="K74" s="210">
        <v>0</v>
      </c>
      <c r="L74" s="209">
        <f>G74+J74+K74</f>
        <v>0</v>
      </c>
      <c r="M74" s="211">
        <v>0</v>
      </c>
      <c r="N74" s="205">
        <f>L74+M74</f>
        <v>0</v>
      </c>
      <c r="O74" s="212"/>
      <c r="P74" s="212"/>
      <c r="Q74" s="212"/>
      <c r="R74" s="212"/>
      <c r="S74" s="212"/>
      <c r="T74" s="212"/>
      <c r="U74" s="212"/>
    </row>
    <row r="75" spans="1:65">
      <c r="A75" s="206" t="s">
        <v>166</v>
      </c>
      <c r="C75" s="128" t="s">
        <v>19</v>
      </c>
      <c r="D75" s="128" t="s">
        <v>167</v>
      </c>
      <c r="E75" s="208">
        <v>0</v>
      </c>
      <c r="F75" s="163">
        <f>$L$33</f>
        <v>5.4648768040272883E-2</v>
      </c>
      <c r="G75" s="209">
        <f>E75*F75</f>
        <v>0</v>
      </c>
      <c r="H75" s="208">
        <v>0</v>
      </c>
      <c r="I75" s="163">
        <f>$L$43</f>
        <v>0.1064271588564166</v>
      </c>
      <c r="J75" s="209">
        <f>H75*I75</f>
        <v>0</v>
      </c>
      <c r="K75" s="210">
        <v>0</v>
      </c>
      <c r="L75" s="209">
        <f>G75+J75+K75</f>
        <v>0</v>
      </c>
      <c r="M75" s="208">
        <v>0</v>
      </c>
      <c r="N75" s="205">
        <f>L75+M75</f>
        <v>0</v>
      </c>
      <c r="O75" s="212"/>
      <c r="P75" s="212"/>
      <c r="Q75" s="212"/>
      <c r="R75" s="212"/>
      <c r="S75" s="212"/>
      <c r="T75" s="212"/>
      <c r="U75" s="212"/>
    </row>
    <row r="76" spans="1:65">
      <c r="A76" s="206"/>
      <c r="G76" s="209"/>
      <c r="J76" s="209"/>
      <c r="L76" s="209"/>
      <c r="N76" s="209"/>
      <c r="O76" s="212"/>
      <c r="P76" s="212"/>
      <c r="Q76" s="212"/>
      <c r="R76" s="212"/>
      <c r="S76" s="212"/>
      <c r="T76" s="212"/>
      <c r="U76" s="212"/>
    </row>
    <row r="77" spans="1:65">
      <c r="A77" s="206"/>
      <c r="G77" s="209"/>
      <c r="J77" s="209"/>
      <c r="L77" s="209"/>
      <c r="N77" s="209"/>
      <c r="O77" s="212"/>
      <c r="P77" s="212"/>
      <c r="Q77" s="212"/>
      <c r="R77" s="212"/>
      <c r="S77" s="212"/>
      <c r="T77" s="212"/>
      <c r="U77" s="212"/>
    </row>
    <row r="78" spans="1:65">
      <c r="A78" s="206"/>
      <c r="G78" s="209"/>
      <c r="J78" s="209"/>
      <c r="L78" s="209"/>
      <c r="N78" s="209"/>
      <c r="O78" s="212"/>
      <c r="P78" s="212"/>
      <c r="Q78" s="212"/>
      <c r="R78" s="212"/>
      <c r="S78" s="212"/>
      <c r="T78" s="212"/>
      <c r="U78" s="212"/>
    </row>
    <row r="79" spans="1:65">
      <c r="A79" s="206"/>
      <c r="G79" s="209"/>
      <c r="J79" s="209"/>
      <c r="L79" s="209"/>
      <c r="N79" s="209"/>
      <c r="O79" s="212"/>
      <c r="P79" s="212"/>
      <c r="Q79" s="212"/>
      <c r="R79" s="212"/>
      <c r="S79" s="212"/>
      <c r="T79" s="212"/>
      <c r="U79" s="212"/>
    </row>
    <row r="80" spans="1:65">
      <c r="A80" s="206"/>
      <c r="G80" s="209"/>
      <c r="J80" s="209"/>
      <c r="L80" s="209"/>
      <c r="N80" s="209"/>
      <c r="O80" s="212"/>
      <c r="P80" s="212"/>
      <c r="Q80" s="212"/>
      <c r="R80" s="212"/>
      <c r="S80" s="212"/>
      <c r="T80" s="212"/>
      <c r="U80" s="212"/>
    </row>
    <row r="81" spans="1:21">
      <c r="A81" s="206"/>
      <c r="C81" s="212"/>
      <c r="D81" s="212"/>
      <c r="E81" s="212"/>
      <c r="F81" s="212"/>
      <c r="G81" s="213"/>
      <c r="H81" s="212"/>
      <c r="I81" s="212"/>
      <c r="J81" s="213"/>
      <c r="K81" s="212"/>
      <c r="L81" s="213"/>
      <c r="M81" s="212"/>
      <c r="N81" s="213"/>
      <c r="O81" s="212"/>
      <c r="P81" s="212"/>
      <c r="Q81" s="212"/>
      <c r="R81" s="212"/>
      <c r="S81" s="212"/>
      <c r="T81" s="212"/>
      <c r="U81" s="212"/>
    </row>
    <row r="82" spans="1:21">
      <c r="A82" s="206"/>
      <c r="C82" s="212"/>
      <c r="D82" s="212"/>
      <c r="E82" s="212"/>
      <c r="F82" s="212"/>
      <c r="G82" s="213"/>
      <c r="H82" s="212"/>
      <c r="I82" s="212"/>
      <c r="J82" s="213"/>
      <c r="K82" s="212"/>
      <c r="L82" s="213"/>
      <c r="M82" s="212"/>
      <c r="N82" s="213"/>
      <c r="O82" s="212"/>
      <c r="P82" s="212"/>
      <c r="Q82" s="212"/>
      <c r="R82" s="212"/>
      <c r="S82" s="212"/>
      <c r="T82" s="212"/>
      <c r="U82" s="212"/>
    </row>
    <row r="83" spans="1:21">
      <c r="A83" s="206"/>
      <c r="C83" s="212"/>
      <c r="D83" s="212"/>
      <c r="E83" s="212"/>
      <c r="F83" s="212"/>
      <c r="G83" s="213"/>
      <c r="H83" s="212"/>
      <c r="I83" s="212"/>
      <c r="J83" s="213"/>
      <c r="K83" s="212"/>
      <c r="L83" s="213"/>
      <c r="M83" s="212"/>
      <c r="N83" s="213"/>
      <c r="O83" s="212"/>
      <c r="P83" s="212"/>
      <c r="Q83" s="212"/>
      <c r="R83" s="212"/>
      <c r="S83" s="212"/>
      <c r="T83" s="212"/>
      <c r="U83" s="212"/>
    </row>
    <row r="84" spans="1:21">
      <c r="A84" s="206"/>
      <c r="C84" s="212"/>
      <c r="D84" s="212"/>
      <c r="E84" s="212"/>
      <c r="F84" s="212"/>
      <c r="G84" s="213"/>
      <c r="H84" s="212"/>
      <c r="I84" s="212"/>
      <c r="J84" s="213"/>
      <c r="K84" s="212"/>
      <c r="L84" s="213"/>
      <c r="M84" s="212"/>
      <c r="N84" s="213"/>
      <c r="O84" s="212"/>
      <c r="P84" s="212"/>
      <c r="Q84" s="212"/>
      <c r="R84" s="212"/>
      <c r="S84" s="212"/>
      <c r="T84" s="212"/>
      <c r="U84" s="212"/>
    </row>
    <row r="85" spans="1:21">
      <c r="A85" s="206"/>
      <c r="C85" s="212"/>
      <c r="D85" s="212"/>
      <c r="E85" s="212"/>
      <c r="F85" s="212"/>
      <c r="G85" s="213"/>
      <c r="H85" s="212"/>
      <c r="I85" s="212"/>
      <c r="J85" s="213"/>
      <c r="K85" s="212"/>
      <c r="L85" s="213"/>
      <c r="M85" s="212"/>
      <c r="N85" s="213"/>
      <c r="O85" s="212"/>
      <c r="P85" s="212"/>
      <c r="Q85" s="212"/>
      <c r="R85" s="212"/>
      <c r="S85" s="212"/>
      <c r="T85" s="212"/>
      <c r="U85" s="212"/>
    </row>
    <row r="86" spans="1:21">
      <c r="A86" s="206"/>
      <c r="C86" s="212"/>
      <c r="D86" s="212"/>
      <c r="E86" s="212"/>
      <c r="F86" s="212"/>
      <c r="G86" s="213"/>
      <c r="H86" s="212"/>
      <c r="I86" s="212"/>
      <c r="J86" s="213"/>
      <c r="K86" s="212"/>
      <c r="L86" s="213"/>
      <c r="M86" s="212"/>
      <c r="N86" s="213"/>
      <c r="O86" s="212"/>
      <c r="P86" s="212"/>
      <c r="Q86" s="212"/>
      <c r="R86" s="212"/>
      <c r="S86" s="212"/>
      <c r="T86" s="212"/>
      <c r="U86" s="212"/>
    </row>
    <row r="87" spans="1:21">
      <c r="A87" s="206"/>
      <c r="C87" s="212"/>
      <c r="D87" s="212"/>
      <c r="E87" s="212"/>
      <c r="F87" s="212"/>
      <c r="G87" s="213"/>
      <c r="H87" s="212"/>
      <c r="I87" s="212"/>
      <c r="J87" s="213"/>
      <c r="K87" s="212"/>
      <c r="L87" s="213"/>
      <c r="M87" s="212"/>
      <c r="N87" s="213"/>
      <c r="O87" s="212"/>
      <c r="P87" s="212"/>
      <c r="Q87" s="212"/>
      <c r="R87" s="212"/>
      <c r="S87" s="212"/>
      <c r="T87" s="212"/>
      <c r="U87" s="212"/>
    </row>
    <row r="88" spans="1:21">
      <c r="A88" s="206"/>
      <c r="C88" s="212"/>
      <c r="D88" s="212"/>
      <c r="E88" s="212"/>
      <c r="F88" s="212"/>
      <c r="G88" s="213"/>
      <c r="H88" s="212"/>
      <c r="I88" s="212"/>
      <c r="J88" s="213"/>
      <c r="K88" s="212"/>
      <c r="L88" s="213"/>
      <c r="M88" s="212"/>
      <c r="N88" s="213"/>
      <c r="O88" s="212"/>
      <c r="P88" s="212"/>
      <c r="Q88" s="212"/>
      <c r="R88" s="212"/>
      <c r="S88" s="212"/>
      <c r="T88" s="212"/>
      <c r="U88" s="212"/>
    </row>
    <row r="89" spans="1:21">
      <c r="A89" s="206"/>
      <c r="C89" s="212"/>
      <c r="D89" s="212"/>
      <c r="E89" s="212"/>
      <c r="F89" s="212"/>
      <c r="G89" s="213"/>
      <c r="H89" s="212"/>
      <c r="I89" s="212"/>
      <c r="J89" s="213"/>
      <c r="K89" s="212"/>
      <c r="L89" s="213"/>
      <c r="M89" s="212"/>
      <c r="N89" s="213"/>
      <c r="O89" s="212"/>
      <c r="P89" s="212"/>
      <c r="Q89" s="212"/>
      <c r="R89" s="212"/>
      <c r="S89" s="212"/>
      <c r="T89" s="212"/>
      <c r="U89" s="212"/>
    </row>
    <row r="90" spans="1:21">
      <c r="A90" s="206"/>
      <c r="C90" s="212"/>
      <c r="D90" s="212"/>
      <c r="E90" s="212"/>
      <c r="F90" s="212"/>
      <c r="G90" s="213"/>
      <c r="H90" s="212"/>
      <c r="I90" s="212"/>
      <c r="J90" s="213"/>
      <c r="K90" s="212"/>
      <c r="L90" s="213"/>
      <c r="M90" s="212"/>
      <c r="N90" s="213"/>
      <c r="O90" s="212"/>
      <c r="P90" s="212"/>
      <c r="Q90" s="212"/>
      <c r="R90" s="212"/>
      <c r="S90" s="212"/>
      <c r="T90" s="212"/>
      <c r="U90" s="212"/>
    </row>
    <row r="91" spans="1:21">
      <c r="A91" s="206"/>
      <c r="C91" s="212"/>
      <c r="D91" s="212"/>
      <c r="E91" s="212"/>
      <c r="F91" s="212"/>
      <c r="G91" s="213"/>
      <c r="H91" s="212"/>
      <c r="I91" s="212"/>
      <c r="J91" s="213"/>
      <c r="K91" s="212"/>
      <c r="L91" s="213"/>
      <c r="M91" s="212"/>
      <c r="N91" s="213"/>
      <c r="O91" s="212"/>
      <c r="P91" s="212"/>
      <c r="Q91" s="212"/>
      <c r="R91" s="212"/>
      <c r="S91" s="212"/>
      <c r="T91" s="212"/>
      <c r="U91" s="212"/>
    </row>
    <row r="92" spans="1:21">
      <c r="A92" s="214"/>
      <c r="B92" s="215"/>
      <c r="C92" s="216"/>
      <c r="D92" s="216"/>
      <c r="E92" s="216"/>
      <c r="F92" s="216"/>
      <c r="G92" s="217"/>
      <c r="H92" s="216"/>
      <c r="I92" s="216"/>
      <c r="J92" s="217"/>
      <c r="K92" s="216"/>
      <c r="L92" s="217"/>
      <c r="M92" s="216"/>
      <c r="N92" s="217"/>
      <c r="O92" s="212"/>
      <c r="P92" s="212"/>
      <c r="Q92" s="212"/>
      <c r="R92" s="212"/>
      <c r="S92" s="212"/>
      <c r="T92" s="212"/>
      <c r="U92" s="212"/>
    </row>
    <row r="93" spans="1:21">
      <c r="A93" s="146" t="s">
        <v>168</v>
      </c>
      <c r="B93" s="177"/>
      <c r="C93" s="149" t="s">
        <v>169</v>
      </c>
      <c r="D93" s="149"/>
      <c r="E93" s="168"/>
      <c r="F93" s="168"/>
      <c r="G93" s="139"/>
      <c r="H93" s="139"/>
      <c r="I93" s="139"/>
      <c r="J93" s="139"/>
      <c r="K93" s="139"/>
      <c r="L93" s="218">
        <f>SUM(L73:L92)</f>
        <v>1623254.1926453908</v>
      </c>
      <c r="M93" s="218">
        <f>SUM(M73:M92)</f>
        <v>-397841</v>
      </c>
      <c r="N93" s="218">
        <f>SUM(N73:N92)</f>
        <v>1225413.1926453908</v>
      </c>
      <c r="O93" s="212"/>
      <c r="P93" s="212"/>
      <c r="Q93" s="212"/>
      <c r="R93" s="212"/>
      <c r="S93" s="212"/>
      <c r="T93" s="212"/>
      <c r="U93" s="212"/>
    </row>
    <row r="94" spans="1:21">
      <c r="A94" s="219"/>
      <c r="B94" s="212"/>
      <c r="C94" s="212"/>
      <c r="D94" s="212"/>
      <c r="E94" s="212"/>
      <c r="F94" s="212"/>
      <c r="G94" s="212"/>
      <c r="H94" s="212"/>
      <c r="I94" s="212"/>
      <c r="J94" s="212"/>
      <c r="K94" s="212"/>
      <c r="L94" s="212"/>
      <c r="M94" s="212"/>
      <c r="N94" s="212"/>
      <c r="O94" s="212"/>
      <c r="P94" s="212"/>
      <c r="Q94" s="212"/>
      <c r="R94" s="212"/>
      <c r="S94" s="212"/>
      <c r="T94" s="212"/>
      <c r="U94" s="212"/>
    </row>
    <row r="95" spans="1:21">
      <c r="A95" s="220">
        <v>3</v>
      </c>
      <c r="B95" s="212"/>
      <c r="C95" s="183" t="s">
        <v>170</v>
      </c>
      <c r="D95" s="212"/>
      <c r="E95" s="212"/>
      <c r="F95" s="212"/>
      <c r="G95" s="212"/>
      <c r="H95" s="212"/>
      <c r="I95" s="212"/>
      <c r="J95" s="212"/>
      <c r="K95" s="212"/>
      <c r="L95" s="218">
        <f>L93</f>
        <v>1623254.1926453908</v>
      </c>
      <c r="M95" s="212"/>
      <c r="N95" s="212"/>
      <c r="O95" s="212"/>
      <c r="P95" s="212"/>
      <c r="Q95" s="212"/>
      <c r="R95" s="212"/>
      <c r="S95" s="212"/>
      <c r="T95" s="212"/>
      <c r="U95" s="212"/>
    </row>
    <row r="96" spans="1:21">
      <c r="A96" s="212"/>
      <c r="B96" s="212"/>
      <c r="C96" s="212"/>
      <c r="D96" s="212"/>
      <c r="E96" s="212"/>
      <c r="F96" s="212"/>
      <c r="G96" s="212"/>
      <c r="H96" s="212"/>
      <c r="I96" s="212"/>
      <c r="J96" s="212"/>
      <c r="K96" s="212"/>
      <c r="L96" s="212"/>
      <c r="M96" s="212"/>
      <c r="N96" s="212"/>
      <c r="O96" s="212"/>
      <c r="P96" s="212"/>
      <c r="Q96" s="212"/>
      <c r="R96" s="212"/>
      <c r="S96" s="212"/>
      <c r="T96" s="212"/>
      <c r="U96" s="212"/>
    </row>
    <row r="97" spans="1:21">
      <c r="A97" s="212"/>
      <c r="B97" s="212"/>
      <c r="C97" s="212"/>
      <c r="D97" s="212"/>
      <c r="E97" s="212"/>
      <c r="F97" s="212"/>
      <c r="G97" s="212"/>
      <c r="H97" s="212"/>
      <c r="I97" s="212"/>
      <c r="J97" s="212"/>
      <c r="K97" s="212"/>
      <c r="L97" s="212"/>
      <c r="M97" s="212"/>
      <c r="N97" s="212"/>
      <c r="O97" s="212"/>
      <c r="P97" s="212"/>
      <c r="Q97" s="212"/>
      <c r="R97" s="212"/>
      <c r="S97" s="212"/>
      <c r="T97" s="212"/>
      <c r="U97" s="212"/>
    </row>
    <row r="98" spans="1:21">
      <c r="A98" s="183" t="s">
        <v>171</v>
      </c>
      <c r="B98" s="212"/>
      <c r="C98" s="212"/>
      <c r="D98" s="212"/>
      <c r="E98" s="212"/>
      <c r="F98" s="212"/>
      <c r="G98" s="212"/>
      <c r="H98" s="212"/>
      <c r="I98" s="212"/>
      <c r="J98" s="212"/>
      <c r="K98" s="212"/>
      <c r="L98" s="212"/>
      <c r="M98" s="212"/>
      <c r="N98" s="212"/>
      <c r="O98" s="212"/>
      <c r="P98" s="212"/>
      <c r="Q98" s="212"/>
      <c r="R98" s="212"/>
      <c r="S98" s="212"/>
      <c r="T98" s="212"/>
      <c r="U98" s="212"/>
    </row>
    <row r="99" spans="1:21" ht="15.75" thickBot="1">
      <c r="A99" s="221" t="s">
        <v>172</v>
      </c>
      <c r="B99" s="212"/>
      <c r="C99" s="212"/>
      <c r="D99" s="212"/>
      <c r="E99" s="212"/>
      <c r="F99" s="212"/>
      <c r="G99" s="212"/>
      <c r="H99" s="212"/>
      <c r="I99" s="212"/>
      <c r="J99" s="212"/>
      <c r="K99" s="212"/>
      <c r="L99" s="212"/>
      <c r="M99" s="212"/>
      <c r="N99" s="212"/>
      <c r="O99" s="212"/>
      <c r="P99" s="212"/>
      <c r="Q99" s="212"/>
      <c r="R99" s="212"/>
      <c r="S99" s="212"/>
      <c r="T99" s="212"/>
      <c r="U99" s="212"/>
    </row>
    <row r="100" spans="1:21" ht="33" customHeight="1">
      <c r="A100" s="222" t="s">
        <v>173</v>
      </c>
      <c r="B100" s="138"/>
      <c r="C100" s="232" t="s">
        <v>174</v>
      </c>
      <c r="D100" s="232"/>
      <c r="E100" s="232"/>
      <c r="F100" s="232"/>
      <c r="G100" s="232"/>
      <c r="H100" s="232"/>
      <c r="I100" s="232"/>
      <c r="J100" s="232"/>
      <c r="K100" s="232"/>
      <c r="L100" s="232"/>
      <c r="M100" s="232"/>
      <c r="N100" s="232"/>
      <c r="O100" s="212"/>
      <c r="P100" s="212"/>
      <c r="Q100" s="212"/>
      <c r="R100" s="212"/>
      <c r="S100" s="212"/>
      <c r="T100" s="212"/>
      <c r="U100" s="212"/>
    </row>
    <row r="101" spans="1:21" ht="34.5" customHeight="1">
      <c r="A101" s="222" t="s">
        <v>175</v>
      </c>
      <c r="B101" s="138"/>
      <c r="C101" s="232" t="s">
        <v>176</v>
      </c>
      <c r="D101" s="232"/>
      <c r="E101" s="232"/>
      <c r="F101" s="232"/>
      <c r="G101" s="232"/>
      <c r="H101" s="232"/>
      <c r="I101" s="232"/>
      <c r="J101" s="232"/>
      <c r="K101" s="232"/>
      <c r="L101" s="232"/>
      <c r="M101" s="232"/>
      <c r="N101" s="232"/>
      <c r="O101" s="212"/>
      <c r="P101" s="212"/>
      <c r="Q101" s="212"/>
      <c r="R101" s="212"/>
      <c r="S101" s="212"/>
      <c r="T101" s="212"/>
      <c r="U101" s="212"/>
    </row>
    <row r="102" spans="1:21" ht="34.5" customHeight="1">
      <c r="A102" s="222" t="s">
        <v>177</v>
      </c>
      <c r="B102" s="138"/>
      <c r="C102" s="233" t="s">
        <v>178</v>
      </c>
      <c r="D102" s="232"/>
      <c r="E102" s="232"/>
      <c r="F102" s="232"/>
      <c r="G102" s="232"/>
      <c r="H102" s="232"/>
      <c r="I102" s="232"/>
      <c r="J102" s="232"/>
      <c r="K102" s="232"/>
      <c r="L102" s="232"/>
      <c r="M102" s="232"/>
      <c r="N102" s="232"/>
      <c r="O102" s="212"/>
      <c r="P102" s="212"/>
      <c r="Q102" s="212"/>
      <c r="R102" s="212"/>
      <c r="S102" s="212"/>
      <c r="T102" s="212"/>
      <c r="U102" s="212"/>
    </row>
    <row r="103" spans="1:21">
      <c r="A103" s="222" t="s">
        <v>179</v>
      </c>
      <c r="B103" s="138"/>
      <c r="C103" s="234" t="s">
        <v>180</v>
      </c>
      <c r="D103" s="234"/>
      <c r="E103" s="234"/>
      <c r="F103" s="234"/>
      <c r="G103" s="234"/>
      <c r="H103" s="234"/>
      <c r="I103" s="234"/>
      <c r="J103" s="234"/>
      <c r="K103" s="234"/>
      <c r="L103" s="234"/>
      <c r="M103" s="234"/>
      <c r="N103" s="234"/>
      <c r="O103" s="212"/>
      <c r="P103" s="212"/>
      <c r="Q103" s="212"/>
      <c r="R103" s="212"/>
      <c r="S103" s="212"/>
      <c r="T103" s="212"/>
      <c r="U103" s="212"/>
    </row>
    <row r="104" spans="1:21">
      <c r="A104" s="223" t="s">
        <v>181</v>
      </c>
      <c r="B104" s="138"/>
      <c r="C104" s="231" t="s">
        <v>182</v>
      </c>
      <c r="D104" s="231"/>
      <c r="E104" s="231"/>
      <c r="F104" s="231"/>
      <c r="G104" s="231"/>
      <c r="H104" s="231"/>
      <c r="I104" s="231"/>
      <c r="J104" s="231"/>
      <c r="K104" s="231"/>
      <c r="L104" s="231"/>
      <c r="M104" s="231"/>
      <c r="N104" s="231"/>
      <c r="O104" s="212"/>
      <c r="P104" s="212"/>
      <c r="Q104" s="212"/>
      <c r="R104" s="212"/>
      <c r="S104" s="212"/>
      <c r="T104" s="212"/>
      <c r="U104" s="212"/>
    </row>
    <row r="105" spans="1:21">
      <c r="A105" s="223" t="s">
        <v>183</v>
      </c>
      <c r="B105" s="138"/>
      <c r="C105" s="235" t="s">
        <v>184</v>
      </c>
      <c r="D105" s="231"/>
      <c r="E105" s="231"/>
      <c r="F105" s="231"/>
      <c r="G105" s="231"/>
      <c r="H105" s="231"/>
      <c r="I105" s="231"/>
      <c r="J105" s="231"/>
      <c r="K105" s="231"/>
      <c r="L105" s="231"/>
      <c r="M105" s="231"/>
      <c r="N105" s="231"/>
      <c r="O105" s="212"/>
      <c r="P105" s="212"/>
      <c r="Q105" s="212"/>
      <c r="R105" s="212"/>
      <c r="S105" s="212"/>
      <c r="T105" s="212"/>
      <c r="U105" s="212"/>
    </row>
    <row r="106" spans="1:21">
      <c r="A106" s="223" t="s">
        <v>185</v>
      </c>
      <c r="B106" s="138"/>
      <c r="C106" s="231" t="s">
        <v>186</v>
      </c>
      <c r="D106" s="231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12"/>
      <c r="P106" s="212"/>
      <c r="Q106" s="212"/>
      <c r="R106" s="212"/>
      <c r="S106" s="212"/>
      <c r="T106" s="212"/>
      <c r="U106" s="212"/>
    </row>
    <row r="107" spans="1:21">
      <c r="A107" s="223" t="s">
        <v>187</v>
      </c>
      <c r="B107" s="138"/>
      <c r="C107" s="231" t="s">
        <v>188</v>
      </c>
      <c r="D107" s="231"/>
      <c r="E107" s="231"/>
      <c r="F107" s="231"/>
      <c r="G107" s="231"/>
      <c r="H107" s="231"/>
      <c r="I107" s="231"/>
      <c r="J107" s="231"/>
      <c r="K107" s="231"/>
      <c r="L107" s="231"/>
      <c r="M107" s="231"/>
      <c r="N107" s="231"/>
      <c r="O107" s="212"/>
      <c r="P107" s="212"/>
      <c r="Q107" s="212"/>
      <c r="R107" s="212"/>
      <c r="S107" s="212"/>
      <c r="T107" s="212"/>
      <c r="U107" s="212"/>
    </row>
    <row r="108" spans="1:21">
      <c r="A108" s="224"/>
      <c r="B108" s="212"/>
      <c r="C108" s="212"/>
      <c r="D108" s="212"/>
      <c r="E108" s="212"/>
      <c r="F108" s="212"/>
      <c r="G108" s="212"/>
      <c r="H108" s="212"/>
      <c r="I108" s="212"/>
      <c r="J108" s="212"/>
      <c r="K108" s="212"/>
      <c r="L108" s="212"/>
      <c r="M108" s="212"/>
      <c r="N108" s="212"/>
      <c r="O108" s="212"/>
      <c r="P108" s="212"/>
      <c r="Q108" s="212"/>
      <c r="R108" s="212"/>
      <c r="S108" s="212"/>
      <c r="T108" s="212"/>
      <c r="U108" s="212"/>
    </row>
    <row r="109" spans="1:21" ht="15.75">
      <c r="A109" s="184"/>
      <c r="B109" s="225"/>
      <c r="C109" s="226"/>
      <c r="D109" s="167"/>
      <c r="E109" s="168"/>
      <c r="F109" s="168"/>
      <c r="G109" s="139"/>
      <c r="H109" s="183"/>
      <c r="I109" s="183"/>
      <c r="J109" s="162"/>
      <c r="K109" s="183"/>
      <c r="M109" s="139"/>
      <c r="N109" s="185"/>
      <c r="O109" s="212"/>
      <c r="P109" s="212"/>
      <c r="Q109" s="212"/>
      <c r="R109" s="212"/>
      <c r="S109" s="212"/>
      <c r="T109" s="212"/>
      <c r="U109" s="212"/>
    </row>
    <row r="110" spans="1:21" ht="15.75">
      <c r="A110" s="184"/>
      <c r="B110" s="225"/>
      <c r="C110" s="226"/>
      <c r="D110" s="167"/>
      <c r="E110" s="168"/>
      <c r="F110" s="168"/>
      <c r="G110" s="139"/>
      <c r="H110" s="183"/>
      <c r="I110" s="183"/>
      <c r="J110" s="162"/>
      <c r="K110" s="183"/>
      <c r="M110" s="139"/>
      <c r="N110" s="164"/>
      <c r="O110" s="212"/>
      <c r="P110" s="212"/>
      <c r="Q110" s="212"/>
      <c r="R110" s="212"/>
      <c r="S110" s="212"/>
      <c r="T110" s="212"/>
      <c r="U110" s="212"/>
    </row>
    <row r="111" spans="1:21">
      <c r="C111" s="212"/>
      <c r="D111" s="212"/>
      <c r="E111" s="212"/>
      <c r="F111" s="212"/>
      <c r="G111" s="212"/>
      <c r="H111" s="212"/>
      <c r="I111" s="212"/>
      <c r="J111" s="212"/>
      <c r="K111" s="212"/>
      <c r="L111" s="212"/>
      <c r="M111" s="212"/>
      <c r="N111" s="212"/>
      <c r="O111" s="212"/>
      <c r="P111" s="212"/>
      <c r="Q111" s="212"/>
      <c r="R111" s="212"/>
      <c r="S111" s="212"/>
      <c r="T111" s="212"/>
      <c r="U111" s="212"/>
    </row>
    <row r="112" spans="1:21">
      <c r="C112" s="212"/>
      <c r="D112" s="212"/>
      <c r="E112" s="212"/>
      <c r="F112" s="212"/>
      <c r="G112" s="212"/>
      <c r="H112" s="212"/>
      <c r="I112" s="212"/>
      <c r="J112" s="212"/>
      <c r="K112" s="212"/>
      <c r="L112" s="212"/>
      <c r="M112" s="212"/>
      <c r="N112" s="212"/>
      <c r="O112" s="212"/>
      <c r="P112" s="212"/>
      <c r="Q112" s="212"/>
      <c r="R112" s="212"/>
      <c r="S112" s="212"/>
      <c r="T112" s="212"/>
      <c r="U112" s="212"/>
    </row>
    <row r="113" spans="3:21">
      <c r="C113" s="212"/>
      <c r="D113" s="212"/>
      <c r="E113" s="212"/>
      <c r="F113" s="212"/>
      <c r="G113" s="212"/>
      <c r="H113" s="212"/>
      <c r="I113" s="212"/>
      <c r="J113" s="212"/>
      <c r="K113" s="212"/>
      <c r="L113" s="212"/>
      <c r="M113" s="212"/>
      <c r="N113" s="212"/>
      <c r="O113" s="212"/>
      <c r="P113" s="212"/>
      <c r="Q113" s="212"/>
      <c r="R113" s="212"/>
      <c r="S113" s="212"/>
      <c r="T113" s="212"/>
      <c r="U113" s="212"/>
    </row>
    <row r="114" spans="3:21">
      <c r="C114" s="212"/>
      <c r="D114" s="212"/>
      <c r="E114" s="212"/>
      <c r="F114" s="212"/>
      <c r="G114" s="212"/>
      <c r="H114" s="212"/>
      <c r="I114" s="212"/>
      <c r="J114" s="212"/>
      <c r="K114" s="212"/>
      <c r="L114" s="212"/>
      <c r="M114" s="212"/>
      <c r="N114" s="212"/>
      <c r="O114" s="212"/>
      <c r="P114" s="212"/>
      <c r="Q114" s="212"/>
      <c r="R114" s="212"/>
      <c r="S114" s="212"/>
      <c r="T114" s="212"/>
      <c r="U114" s="212"/>
    </row>
    <row r="115" spans="3:21">
      <c r="C115" s="212"/>
      <c r="D115" s="212"/>
      <c r="E115" s="212"/>
      <c r="F115" s="212"/>
      <c r="G115" s="212"/>
      <c r="H115" s="212"/>
      <c r="I115" s="212"/>
      <c r="J115" s="212"/>
      <c r="K115" s="212"/>
      <c r="L115" s="212"/>
      <c r="M115" s="212"/>
      <c r="N115" s="212"/>
      <c r="O115" s="212"/>
      <c r="P115" s="212"/>
      <c r="Q115" s="212"/>
      <c r="R115" s="212"/>
      <c r="S115" s="212"/>
      <c r="T115" s="212"/>
      <c r="U115" s="212"/>
    </row>
    <row r="116" spans="3:21">
      <c r="C116" s="212"/>
      <c r="D116" s="212"/>
      <c r="E116" s="212"/>
      <c r="F116" s="212"/>
      <c r="G116" s="212"/>
      <c r="H116" s="212"/>
      <c r="I116" s="212"/>
      <c r="J116" s="212"/>
      <c r="K116" s="212"/>
      <c r="L116" s="212"/>
      <c r="M116" s="212"/>
      <c r="N116" s="212"/>
      <c r="O116" s="212"/>
      <c r="P116" s="212"/>
      <c r="Q116" s="212"/>
      <c r="R116" s="212"/>
      <c r="S116" s="212"/>
      <c r="T116" s="212"/>
      <c r="U116" s="212"/>
    </row>
    <row r="117" spans="3:21">
      <c r="C117" s="212"/>
      <c r="D117" s="212"/>
      <c r="E117" s="212"/>
      <c r="F117" s="212"/>
      <c r="G117" s="212"/>
      <c r="H117" s="212"/>
      <c r="I117" s="212"/>
      <c r="J117" s="212"/>
      <c r="K117" s="212"/>
      <c r="L117" s="212"/>
      <c r="M117" s="212"/>
      <c r="N117" s="212"/>
      <c r="O117" s="212"/>
      <c r="P117" s="212"/>
      <c r="Q117" s="212"/>
      <c r="R117" s="212"/>
      <c r="S117" s="212"/>
      <c r="T117" s="212"/>
      <c r="U117" s="212"/>
    </row>
    <row r="118" spans="3:21">
      <c r="C118" s="212"/>
      <c r="D118" s="212"/>
      <c r="E118" s="212"/>
      <c r="F118" s="212"/>
      <c r="G118" s="212"/>
      <c r="H118" s="212"/>
      <c r="I118" s="212"/>
      <c r="J118" s="212"/>
      <c r="K118" s="212"/>
      <c r="L118" s="212"/>
      <c r="M118" s="212"/>
      <c r="N118" s="212"/>
      <c r="O118" s="212"/>
      <c r="P118" s="212"/>
      <c r="Q118" s="212"/>
      <c r="R118" s="212"/>
      <c r="S118" s="212"/>
      <c r="T118" s="212"/>
      <c r="U118" s="212"/>
    </row>
    <row r="119" spans="3:21">
      <c r="C119" s="212"/>
      <c r="D119" s="212"/>
      <c r="E119" s="212"/>
      <c r="F119" s="212"/>
      <c r="G119" s="212"/>
      <c r="H119" s="212"/>
      <c r="I119" s="212"/>
      <c r="J119" s="212"/>
      <c r="K119" s="212"/>
      <c r="L119" s="212"/>
      <c r="M119" s="212"/>
      <c r="N119" s="212"/>
      <c r="O119" s="212"/>
      <c r="P119" s="212"/>
      <c r="Q119" s="212"/>
      <c r="R119" s="212"/>
      <c r="S119" s="212"/>
      <c r="T119" s="212"/>
      <c r="U119" s="212"/>
    </row>
    <row r="120" spans="3:21">
      <c r="C120" s="212"/>
      <c r="D120" s="212"/>
      <c r="E120" s="212"/>
      <c r="F120" s="212"/>
      <c r="G120" s="212"/>
      <c r="H120" s="212"/>
      <c r="I120" s="212"/>
      <c r="J120" s="212"/>
      <c r="K120" s="212"/>
      <c r="L120" s="212"/>
      <c r="M120" s="212"/>
      <c r="N120" s="212"/>
      <c r="O120" s="212"/>
      <c r="P120" s="212"/>
      <c r="Q120" s="212"/>
      <c r="R120" s="212"/>
      <c r="S120" s="212"/>
      <c r="T120" s="212"/>
      <c r="U120" s="212"/>
    </row>
    <row r="121" spans="3:21">
      <c r="C121" s="212"/>
      <c r="D121" s="212"/>
      <c r="E121" s="212"/>
      <c r="F121" s="212"/>
      <c r="G121" s="212"/>
      <c r="H121" s="212"/>
      <c r="I121" s="212"/>
      <c r="J121" s="212"/>
      <c r="K121" s="212"/>
      <c r="L121" s="212"/>
      <c r="M121" s="212"/>
      <c r="N121" s="212"/>
      <c r="O121" s="212"/>
      <c r="P121" s="212"/>
      <c r="Q121" s="212"/>
      <c r="R121" s="212"/>
      <c r="S121" s="212"/>
      <c r="T121" s="212"/>
      <c r="U121" s="212"/>
    </row>
    <row r="122" spans="3:21">
      <c r="C122" s="212"/>
      <c r="D122" s="212"/>
      <c r="E122" s="212"/>
      <c r="F122" s="212"/>
      <c r="G122" s="212"/>
      <c r="H122" s="212"/>
      <c r="I122" s="212"/>
      <c r="J122" s="212"/>
      <c r="K122" s="212"/>
      <c r="L122" s="212"/>
      <c r="M122" s="212"/>
      <c r="N122" s="212"/>
      <c r="O122" s="212"/>
      <c r="P122" s="212"/>
      <c r="Q122" s="212"/>
      <c r="R122" s="212"/>
      <c r="S122" s="212"/>
      <c r="T122" s="212"/>
      <c r="U122" s="212"/>
    </row>
    <row r="123" spans="3:21">
      <c r="C123" s="212"/>
      <c r="D123" s="212"/>
      <c r="E123" s="212"/>
      <c r="F123" s="212"/>
      <c r="G123" s="212"/>
      <c r="H123" s="212"/>
      <c r="I123" s="212"/>
      <c r="J123" s="212"/>
      <c r="K123" s="212"/>
      <c r="L123" s="212"/>
      <c r="M123" s="212"/>
      <c r="N123" s="212"/>
      <c r="O123" s="212"/>
      <c r="P123" s="212"/>
      <c r="Q123" s="212"/>
      <c r="R123" s="212"/>
      <c r="S123" s="212"/>
      <c r="T123" s="212"/>
      <c r="U123" s="212"/>
    </row>
    <row r="124" spans="3:21">
      <c r="C124" s="212"/>
      <c r="D124" s="212"/>
      <c r="E124" s="212"/>
      <c r="F124" s="212"/>
      <c r="G124" s="212"/>
      <c r="H124" s="212"/>
      <c r="I124" s="212"/>
      <c r="J124" s="212"/>
      <c r="K124" s="212"/>
      <c r="L124" s="212"/>
      <c r="M124" s="212"/>
      <c r="N124" s="212"/>
      <c r="O124" s="212"/>
      <c r="P124" s="212"/>
      <c r="Q124" s="212"/>
      <c r="R124" s="212"/>
      <c r="S124" s="212"/>
      <c r="T124" s="212"/>
      <c r="U124" s="212"/>
    </row>
    <row r="125" spans="3:21">
      <c r="C125" s="212"/>
      <c r="D125" s="212"/>
      <c r="E125" s="212"/>
      <c r="F125" s="212"/>
      <c r="G125" s="212"/>
      <c r="H125" s="212"/>
      <c r="I125" s="212"/>
      <c r="J125" s="212"/>
      <c r="K125" s="212"/>
      <c r="L125" s="212"/>
      <c r="M125" s="212"/>
      <c r="N125" s="212"/>
      <c r="O125" s="212"/>
      <c r="P125" s="212"/>
      <c r="Q125" s="212"/>
      <c r="R125" s="212"/>
      <c r="S125" s="212"/>
      <c r="T125" s="212"/>
      <c r="U125" s="212"/>
    </row>
    <row r="126" spans="3:21">
      <c r="C126" s="212"/>
      <c r="D126" s="212"/>
      <c r="E126" s="212"/>
      <c r="F126" s="212"/>
      <c r="G126" s="212"/>
      <c r="H126" s="212"/>
      <c r="I126" s="212"/>
      <c r="J126" s="212"/>
      <c r="K126" s="212"/>
      <c r="L126" s="212"/>
      <c r="M126" s="212"/>
      <c r="N126" s="212"/>
      <c r="O126" s="212"/>
      <c r="P126" s="212"/>
      <c r="Q126" s="212"/>
      <c r="R126" s="212"/>
      <c r="S126" s="212"/>
      <c r="T126" s="212"/>
      <c r="U126" s="212"/>
    </row>
    <row r="127" spans="3:21">
      <c r="C127" s="212"/>
      <c r="D127" s="212"/>
      <c r="E127" s="212"/>
      <c r="F127" s="212"/>
      <c r="G127" s="212"/>
      <c r="H127" s="212"/>
      <c r="I127" s="212"/>
      <c r="J127" s="212"/>
      <c r="K127" s="212"/>
      <c r="L127" s="212"/>
      <c r="M127" s="212"/>
      <c r="N127" s="212"/>
      <c r="O127" s="212"/>
      <c r="P127" s="212"/>
      <c r="Q127" s="212"/>
      <c r="R127" s="212"/>
      <c r="S127" s="212"/>
      <c r="T127" s="212"/>
      <c r="U127" s="212"/>
    </row>
    <row r="128" spans="3:21">
      <c r="C128" s="212"/>
      <c r="D128" s="212"/>
      <c r="E128" s="212"/>
      <c r="F128" s="212"/>
      <c r="G128" s="212"/>
      <c r="H128" s="212"/>
      <c r="I128" s="212"/>
      <c r="J128" s="212"/>
      <c r="K128" s="212"/>
      <c r="L128" s="212"/>
      <c r="M128" s="212"/>
      <c r="N128" s="212"/>
      <c r="O128" s="212"/>
      <c r="P128" s="212"/>
      <c r="Q128" s="212"/>
      <c r="R128" s="212"/>
      <c r="S128" s="212"/>
      <c r="T128" s="212"/>
      <c r="U128" s="212"/>
    </row>
    <row r="129" spans="3:21">
      <c r="C129" s="212"/>
      <c r="D129" s="212"/>
      <c r="E129" s="212"/>
      <c r="F129" s="212"/>
      <c r="G129" s="212"/>
      <c r="H129" s="212"/>
      <c r="I129" s="212"/>
      <c r="J129" s="212"/>
      <c r="K129" s="212"/>
      <c r="L129" s="212"/>
      <c r="M129" s="212"/>
      <c r="N129" s="212"/>
      <c r="O129" s="212"/>
      <c r="P129" s="212"/>
      <c r="Q129" s="212"/>
      <c r="R129" s="212"/>
      <c r="S129" s="212"/>
      <c r="T129" s="212"/>
      <c r="U129" s="212"/>
    </row>
    <row r="130" spans="3:21">
      <c r="C130" s="212"/>
      <c r="D130" s="212"/>
      <c r="E130" s="212"/>
      <c r="F130" s="212"/>
      <c r="G130" s="212"/>
      <c r="H130" s="212"/>
      <c r="I130" s="212"/>
      <c r="J130" s="212"/>
      <c r="K130" s="212"/>
      <c r="L130" s="212"/>
      <c r="M130" s="212"/>
      <c r="N130" s="212"/>
      <c r="O130" s="212"/>
      <c r="P130" s="212"/>
      <c r="Q130" s="212"/>
      <c r="R130" s="212"/>
      <c r="S130" s="212"/>
      <c r="T130" s="212"/>
      <c r="U130" s="212"/>
    </row>
    <row r="131" spans="3:21">
      <c r="C131" s="212"/>
      <c r="D131" s="212"/>
      <c r="E131" s="212"/>
      <c r="F131" s="212"/>
      <c r="G131" s="212"/>
      <c r="H131" s="212"/>
      <c r="I131" s="212"/>
      <c r="J131" s="212"/>
      <c r="K131" s="212"/>
      <c r="L131" s="212"/>
      <c r="M131" s="212"/>
      <c r="N131" s="212"/>
      <c r="O131" s="212"/>
      <c r="P131" s="212"/>
      <c r="Q131" s="212"/>
      <c r="R131" s="212"/>
      <c r="S131" s="212"/>
      <c r="T131" s="212"/>
      <c r="U131" s="212"/>
    </row>
    <row r="132" spans="3:21">
      <c r="C132" s="212"/>
      <c r="D132" s="212"/>
      <c r="E132" s="212"/>
      <c r="F132" s="212"/>
      <c r="G132" s="212"/>
      <c r="H132" s="212"/>
      <c r="I132" s="212"/>
      <c r="J132" s="212"/>
      <c r="K132" s="212"/>
      <c r="L132" s="212"/>
      <c r="M132" s="212"/>
      <c r="N132" s="212"/>
      <c r="O132" s="212"/>
      <c r="P132" s="212"/>
      <c r="Q132" s="212"/>
      <c r="R132" s="212"/>
      <c r="S132" s="212"/>
      <c r="T132" s="212"/>
      <c r="U132" s="212"/>
    </row>
    <row r="133" spans="3:21">
      <c r="C133" s="212"/>
      <c r="D133" s="212"/>
      <c r="E133" s="212"/>
      <c r="F133" s="212"/>
      <c r="G133" s="212"/>
      <c r="H133" s="212"/>
      <c r="I133" s="212"/>
      <c r="J133" s="212"/>
      <c r="K133" s="212"/>
      <c r="L133" s="212"/>
      <c r="M133" s="212"/>
      <c r="N133" s="212"/>
      <c r="O133" s="212"/>
      <c r="P133" s="212"/>
      <c r="Q133" s="212"/>
      <c r="R133" s="212"/>
      <c r="S133" s="212"/>
      <c r="T133" s="212"/>
      <c r="U133" s="212"/>
    </row>
    <row r="134" spans="3:21">
      <c r="C134" s="212"/>
      <c r="D134" s="212"/>
      <c r="E134" s="212"/>
      <c r="F134" s="212"/>
      <c r="G134" s="212"/>
      <c r="H134" s="212"/>
      <c r="I134" s="212"/>
      <c r="J134" s="212"/>
      <c r="K134" s="212"/>
      <c r="L134" s="212"/>
      <c r="M134" s="212"/>
      <c r="N134" s="212"/>
      <c r="O134" s="212"/>
      <c r="P134" s="212"/>
      <c r="Q134" s="212"/>
      <c r="R134" s="212"/>
      <c r="S134" s="212"/>
      <c r="T134" s="212"/>
      <c r="U134" s="212"/>
    </row>
    <row r="135" spans="3:21">
      <c r="C135" s="212"/>
      <c r="D135" s="212"/>
      <c r="E135" s="212"/>
      <c r="F135" s="212"/>
      <c r="G135" s="212"/>
      <c r="H135" s="212"/>
      <c r="I135" s="212"/>
      <c r="J135" s="212"/>
      <c r="K135" s="212"/>
      <c r="L135" s="212"/>
      <c r="M135" s="212"/>
      <c r="N135" s="212"/>
      <c r="O135" s="212"/>
      <c r="P135" s="212"/>
      <c r="Q135" s="212"/>
      <c r="R135" s="212"/>
      <c r="S135" s="212"/>
      <c r="T135" s="212"/>
      <c r="U135" s="212"/>
    </row>
    <row r="136" spans="3:21">
      <c r="C136" s="212"/>
      <c r="D136" s="212"/>
      <c r="E136" s="212"/>
      <c r="F136" s="212"/>
      <c r="G136" s="212"/>
      <c r="H136" s="212"/>
      <c r="I136" s="212"/>
      <c r="J136" s="212"/>
      <c r="K136" s="212"/>
      <c r="L136" s="212"/>
      <c r="M136" s="212"/>
      <c r="N136" s="212"/>
      <c r="O136" s="212"/>
      <c r="P136" s="212"/>
      <c r="Q136" s="212"/>
      <c r="R136" s="212"/>
      <c r="S136" s="212"/>
      <c r="T136" s="212"/>
      <c r="U136" s="212"/>
    </row>
    <row r="137" spans="3:21">
      <c r="C137" s="212"/>
      <c r="D137" s="212"/>
      <c r="E137" s="212"/>
      <c r="F137" s="212"/>
      <c r="G137" s="212"/>
      <c r="H137" s="212"/>
      <c r="I137" s="212"/>
      <c r="J137" s="212"/>
      <c r="K137" s="212"/>
      <c r="L137" s="212"/>
      <c r="M137" s="212"/>
      <c r="N137" s="212"/>
      <c r="O137" s="212"/>
      <c r="P137" s="212"/>
      <c r="Q137" s="212"/>
      <c r="R137" s="212"/>
      <c r="S137" s="212"/>
      <c r="T137" s="212"/>
      <c r="U137" s="212"/>
    </row>
    <row r="138" spans="3:21">
      <c r="C138" s="212"/>
      <c r="D138" s="212"/>
      <c r="E138" s="212"/>
      <c r="F138" s="212"/>
      <c r="G138" s="212"/>
      <c r="H138" s="212"/>
      <c r="I138" s="212"/>
      <c r="J138" s="212"/>
      <c r="K138" s="212"/>
      <c r="L138" s="212"/>
      <c r="M138" s="212"/>
      <c r="N138" s="212"/>
      <c r="O138" s="212"/>
      <c r="P138" s="212"/>
      <c r="Q138" s="212"/>
      <c r="R138" s="212"/>
      <c r="S138" s="212"/>
      <c r="T138" s="212"/>
      <c r="U138" s="212"/>
    </row>
    <row r="139" spans="3:21">
      <c r="C139" s="212"/>
      <c r="D139" s="212"/>
      <c r="E139" s="212"/>
      <c r="F139" s="212"/>
      <c r="G139" s="212"/>
      <c r="H139" s="212"/>
      <c r="I139" s="212"/>
      <c r="J139" s="212"/>
      <c r="K139" s="212"/>
      <c r="L139" s="212"/>
      <c r="M139" s="212"/>
      <c r="N139" s="212"/>
      <c r="O139" s="212"/>
      <c r="P139" s="212"/>
      <c r="Q139" s="212"/>
      <c r="R139" s="212"/>
      <c r="S139" s="212"/>
      <c r="T139" s="212"/>
      <c r="U139" s="212"/>
    </row>
    <row r="140" spans="3:21">
      <c r="C140" s="212"/>
      <c r="D140" s="212"/>
      <c r="E140" s="212"/>
      <c r="F140" s="212"/>
      <c r="G140" s="212"/>
      <c r="H140" s="212"/>
      <c r="I140" s="212"/>
      <c r="J140" s="212"/>
      <c r="K140" s="212"/>
      <c r="L140" s="212"/>
      <c r="M140" s="212"/>
      <c r="N140" s="212"/>
      <c r="O140" s="212"/>
      <c r="P140" s="212"/>
      <c r="Q140" s="212"/>
      <c r="R140" s="212"/>
      <c r="S140" s="212"/>
      <c r="T140" s="212"/>
      <c r="U140" s="212"/>
    </row>
    <row r="141" spans="3:21">
      <c r="C141" s="212"/>
      <c r="D141" s="212"/>
      <c r="E141" s="212"/>
      <c r="F141" s="212"/>
      <c r="G141" s="212"/>
      <c r="H141" s="212"/>
      <c r="I141" s="212"/>
      <c r="J141" s="212"/>
      <c r="K141" s="212"/>
      <c r="L141" s="212"/>
      <c r="M141" s="212"/>
      <c r="N141" s="212"/>
      <c r="O141" s="212"/>
      <c r="P141" s="212"/>
      <c r="Q141" s="212"/>
      <c r="R141" s="212"/>
      <c r="S141" s="212"/>
      <c r="T141" s="212"/>
      <c r="U141" s="212"/>
    </row>
    <row r="142" spans="3:21">
      <c r="C142" s="212"/>
      <c r="D142" s="212"/>
      <c r="E142" s="212"/>
      <c r="F142" s="212"/>
      <c r="G142" s="212"/>
      <c r="H142" s="212"/>
      <c r="I142" s="212"/>
      <c r="J142" s="212"/>
      <c r="K142" s="212"/>
      <c r="L142" s="212"/>
      <c r="M142" s="212"/>
      <c r="N142" s="212"/>
      <c r="O142" s="212"/>
      <c r="P142" s="212"/>
      <c r="Q142" s="212"/>
      <c r="R142" s="212"/>
      <c r="S142" s="212"/>
      <c r="T142" s="212"/>
      <c r="U142" s="212"/>
    </row>
    <row r="143" spans="3:21">
      <c r="C143" s="212"/>
      <c r="D143" s="212"/>
      <c r="E143" s="212"/>
      <c r="F143" s="212"/>
      <c r="G143" s="212"/>
      <c r="H143" s="212"/>
      <c r="I143" s="212"/>
      <c r="J143" s="212"/>
      <c r="K143" s="212"/>
      <c r="L143" s="212"/>
      <c r="M143" s="212"/>
      <c r="N143" s="212"/>
      <c r="O143" s="212"/>
      <c r="P143" s="212"/>
      <c r="Q143" s="212"/>
      <c r="R143" s="212"/>
      <c r="S143" s="212"/>
      <c r="T143" s="212"/>
      <c r="U143" s="212"/>
    </row>
    <row r="144" spans="3:21">
      <c r="C144" s="212"/>
      <c r="D144" s="212"/>
      <c r="E144" s="212"/>
      <c r="F144" s="212"/>
      <c r="G144" s="212"/>
      <c r="H144" s="212"/>
      <c r="I144" s="212"/>
      <c r="J144" s="212"/>
      <c r="K144" s="212"/>
      <c r="L144" s="212"/>
      <c r="M144" s="212"/>
      <c r="N144" s="212"/>
      <c r="O144" s="212"/>
      <c r="P144" s="212"/>
      <c r="Q144" s="212"/>
      <c r="R144" s="212"/>
      <c r="S144" s="212"/>
      <c r="T144" s="212"/>
      <c r="U144" s="212"/>
    </row>
    <row r="145" spans="3:21">
      <c r="C145" s="212"/>
      <c r="D145" s="212"/>
      <c r="E145" s="212"/>
      <c r="F145" s="212"/>
      <c r="G145" s="212"/>
      <c r="H145" s="212"/>
      <c r="I145" s="212"/>
      <c r="J145" s="212"/>
      <c r="K145" s="212"/>
      <c r="L145" s="212"/>
      <c r="M145" s="212"/>
      <c r="N145" s="212"/>
      <c r="O145" s="212"/>
      <c r="P145" s="212"/>
      <c r="Q145" s="212"/>
      <c r="R145" s="212"/>
      <c r="S145" s="212"/>
      <c r="T145" s="212"/>
      <c r="U145" s="212"/>
    </row>
    <row r="146" spans="3:21">
      <c r="C146" s="212"/>
      <c r="D146" s="212"/>
      <c r="E146" s="212"/>
      <c r="F146" s="212"/>
      <c r="G146" s="212"/>
      <c r="H146" s="212"/>
      <c r="I146" s="212"/>
      <c r="J146" s="212"/>
      <c r="K146" s="212"/>
      <c r="L146" s="212"/>
      <c r="M146" s="212"/>
      <c r="N146" s="212"/>
      <c r="O146" s="212"/>
      <c r="P146" s="212"/>
      <c r="Q146" s="212"/>
      <c r="R146" s="212"/>
      <c r="S146" s="212"/>
      <c r="T146" s="212"/>
      <c r="U146" s="212"/>
    </row>
    <row r="147" spans="3:21">
      <c r="C147" s="212"/>
      <c r="D147" s="212"/>
      <c r="E147" s="212"/>
      <c r="F147" s="212"/>
      <c r="G147" s="212"/>
      <c r="H147" s="212"/>
      <c r="I147" s="212"/>
      <c r="J147" s="212"/>
      <c r="K147" s="212"/>
      <c r="L147" s="212"/>
      <c r="M147" s="212"/>
      <c r="N147" s="212"/>
      <c r="O147" s="212"/>
      <c r="P147" s="212"/>
      <c r="Q147" s="212"/>
      <c r="R147" s="212"/>
      <c r="S147" s="212"/>
      <c r="T147" s="212"/>
      <c r="U147" s="212"/>
    </row>
    <row r="148" spans="3:21">
      <c r="C148" s="212"/>
      <c r="D148" s="212"/>
      <c r="E148" s="212"/>
      <c r="F148" s="212"/>
      <c r="G148" s="212"/>
      <c r="H148" s="212"/>
      <c r="I148" s="212"/>
      <c r="J148" s="212"/>
      <c r="K148" s="212"/>
      <c r="L148" s="212"/>
      <c r="M148" s="212"/>
      <c r="N148" s="212"/>
      <c r="O148" s="212"/>
      <c r="P148" s="212"/>
      <c r="Q148" s="212"/>
      <c r="R148" s="212"/>
      <c r="S148" s="212"/>
      <c r="T148" s="212"/>
      <c r="U148" s="212"/>
    </row>
    <row r="149" spans="3:21">
      <c r="C149" s="212"/>
      <c r="D149" s="212"/>
      <c r="E149" s="212"/>
      <c r="F149" s="212"/>
      <c r="G149" s="212"/>
      <c r="H149" s="212"/>
      <c r="I149" s="212"/>
      <c r="J149" s="212"/>
      <c r="K149" s="212"/>
      <c r="L149" s="212"/>
      <c r="M149" s="212"/>
      <c r="N149" s="212"/>
      <c r="O149" s="212"/>
      <c r="P149" s="212"/>
      <c r="Q149" s="212"/>
      <c r="R149" s="212"/>
      <c r="S149" s="212"/>
      <c r="T149" s="212"/>
      <c r="U149" s="212"/>
    </row>
    <row r="150" spans="3:21">
      <c r="C150" s="212"/>
      <c r="D150" s="212"/>
      <c r="E150" s="212"/>
      <c r="F150" s="212"/>
      <c r="G150" s="212"/>
      <c r="H150" s="212"/>
      <c r="I150" s="212"/>
      <c r="J150" s="212"/>
      <c r="K150" s="212"/>
      <c r="L150" s="212"/>
      <c r="M150" s="212"/>
      <c r="N150" s="212"/>
      <c r="O150" s="212"/>
      <c r="P150" s="212"/>
      <c r="Q150" s="212"/>
      <c r="R150" s="212"/>
      <c r="S150" s="212"/>
      <c r="T150" s="212"/>
      <c r="U150" s="212"/>
    </row>
    <row r="151" spans="3:21">
      <c r="C151" s="212"/>
      <c r="D151" s="212"/>
      <c r="E151" s="212"/>
      <c r="F151" s="212"/>
      <c r="G151" s="212"/>
      <c r="H151" s="212"/>
      <c r="I151" s="212"/>
      <c r="J151" s="212"/>
      <c r="K151" s="212"/>
      <c r="L151" s="212"/>
      <c r="M151" s="212"/>
      <c r="N151" s="212"/>
      <c r="O151" s="212"/>
      <c r="P151" s="212"/>
      <c r="Q151" s="212"/>
      <c r="R151" s="212"/>
      <c r="S151" s="212"/>
      <c r="T151" s="212"/>
      <c r="U151" s="212"/>
    </row>
    <row r="152" spans="3:21">
      <c r="C152" s="212"/>
      <c r="D152" s="212"/>
      <c r="E152" s="212"/>
      <c r="F152" s="212"/>
      <c r="G152" s="212"/>
      <c r="H152" s="212"/>
      <c r="I152" s="212"/>
      <c r="J152" s="212"/>
      <c r="K152" s="212"/>
      <c r="L152" s="212"/>
      <c r="M152" s="212"/>
      <c r="N152" s="212"/>
      <c r="O152" s="212"/>
      <c r="P152" s="212"/>
      <c r="Q152" s="212"/>
      <c r="R152" s="212"/>
      <c r="S152" s="212"/>
      <c r="T152" s="212"/>
      <c r="U152" s="212"/>
    </row>
    <row r="153" spans="3:21">
      <c r="C153" s="212"/>
      <c r="D153" s="212"/>
      <c r="E153" s="212"/>
      <c r="F153" s="212"/>
      <c r="G153" s="212"/>
      <c r="H153" s="212"/>
      <c r="I153" s="212"/>
      <c r="J153" s="212"/>
      <c r="K153" s="212"/>
      <c r="L153" s="212"/>
      <c r="M153" s="212"/>
      <c r="N153" s="212"/>
      <c r="O153" s="212"/>
      <c r="P153" s="212"/>
      <c r="Q153" s="212"/>
      <c r="R153" s="212"/>
      <c r="S153" s="212"/>
      <c r="T153" s="212"/>
      <c r="U153" s="212"/>
    </row>
    <row r="154" spans="3:21">
      <c r="C154" s="212"/>
      <c r="D154" s="212"/>
      <c r="E154" s="212"/>
      <c r="F154" s="212"/>
      <c r="G154" s="212"/>
      <c r="H154" s="212"/>
      <c r="I154" s="212"/>
      <c r="J154" s="212"/>
      <c r="K154" s="212"/>
      <c r="L154" s="212"/>
      <c r="M154" s="212"/>
      <c r="N154" s="212"/>
      <c r="O154" s="212"/>
      <c r="P154" s="212"/>
      <c r="Q154" s="212"/>
      <c r="R154" s="212"/>
      <c r="S154" s="212"/>
      <c r="T154" s="212"/>
      <c r="U154" s="212"/>
    </row>
    <row r="155" spans="3:21">
      <c r="C155" s="212"/>
      <c r="D155" s="212"/>
      <c r="E155" s="212"/>
      <c r="F155" s="212"/>
      <c r="G155" s="212"/>
      <c r="H155" s="212"/>
      <c r="I155" s="212"/>
      <c r="J155" s="212"/>
      <c r="K155" s="212"/>
      <c r="L155" s="212"/>
      <c r="M155" s="212"/>
      <c r="N155" s="212"/>
      <c r="O155" s="212"/>
      <c r="P155" s="212"/>
      <c r="Q155" s="212"/>
      <c r="R155" s="212"/>
      <c r="S155" s="212"/>
      <c r="T155" s="212"/>
      <c r="U155" s="212"/>
    </row>
    <row r="156" spans="3:21">
      <c r="C156" s="212"/>
      <c r="D156" s="212"/>
      <c r="E156" s="212"/>
      <c r="F156" s="212"/>
      <c r="G156" s="212"/>
      <c r="H156" s="212"/>
      <c r="I156" s="212"/>
      <c r="J156" s="212"/>
      <c r="K156" s="212"/>
      <c r="L156" s="212"/>
      <c r="M156" s="212"/>
      <c r="N156" s="212"/>
      <c r="O156" s="212"/>
      <c r="P156" s="212"/>
      <c r="Q156" s="212"/>
      <c r="R156" s="212"/>
      <c r="S156" s="212"/>
      <c r="T156" s="212"/>
      <c r="U156" s="212"/>
    </row>
    <row r="157" spans="3:21">
      <c r="C157" s="212"/>
      <c r="D157" s="212"/>
      <c r="E157" s="212"/>
      <c r="F157" s="212"/>
      <c r="G157" s="212"/>
      <c r="H157" s="212"/>
      <c r="I157" s="212"/>
      <c r="J157" s="212"/>
      <c r="K157" s="212"/>
      <c r="L157" s="212"/>
      <c r="M157" s="212"/>
      <c r="N157" s="212"/>
      <c r="O157" s="212"/>
      <c r="P157" s="212"/>
      <c r="Q157" s="212"/>
      <c r="R157" s="212"/>
      <c r="S157" s="212"/>
      <c r="T157" s="212"/>
      <c r="U157" s="212"/>
    </row>
    <row r="158" spans="3:21">
      <c r="C158" s="212"/>
      <c r="D158" s="212"/>
      <c r="E158" s="212"/>
      <c r="F158" s="212"/>
      <c r="G158" s="212"/>
      <c r="H158" s="212"/>
      <c r="I158" s="212"/>
      <c r="J158" s="212"/>
      <c r="K158" s="212"/>
      <c r="L158" s="212"/>
      <c r="M158" s="212"/>
      <c r="N158" s="212"/>
      <c r="O158" s="212"/>
      <c r="P158" s="212"/>
      <c r="Q158" s="212"/>
      <c r="R158" s="212"/>
      <c r="S158" s="212"/>
      <c r="T158" s="212"/>
      <c r="U158" s="212"/>
    </row>
    <row r="159" spans="3:21">
      <c r="C159" s="212"/>
      <c r="D159" s="212"/>
      <c r="E159" s="212"/>
      <c r="F159" s="212"/>
      <c r="G159" s="212"/>
      <c r="H159" s="212"/>
      <c r="I159" s="212"/>
      <c r="J159" s="212"/>
      <c r="K159" s="212"/>
      <c r="L159" s="212"/>
      <c r="M159" s="212"/>
      <c r="N159" s="212"/>
      <c r="O159" s="212"/>
      <c r="P159" s="212"/>
      <c r="Q159" s="212"/>
      <c r="R159" s="212"/>
      <c r="S159" s="212"/>
      <c r="T159" s="212"/>
      <c r="U159" s="212"/>
    </row>
    <row r="160" spans="3:21">
      <c r="C160" s="212"/>
      <c r="D160" s="212"/>
      <c r="E160" s="212"/>
      <c r="F160" s="212"/>
      <c r="G160" s="212"/>
      <c r="H160" s="212"/>
      <c r="I160" s="212"/>
      <c r="J160" s="212"/>
      <c r="K160" s="212"/>
      <c r="L160" s="212"/>
      <c r="M160" s="212"/>
      <c r="N160" s="212"/>
      <c r="O160" s="212"/>
      <c r="P160" s="212"/>
      <c r="Q160" s="212"/>
      <c r="R160" s="212"/>
      <c r="S160" s="212"/>
      <c r="T160" s="212"/>
      <c r="U160" s="212"/>
    </row>
    <row r="161" spans="3:21">
      <c r="C161" s="212"/>
      <c r="D161" s="212"/>
      <c r="E161" s="212"/>
      <c r="F161" s="212"/>
      <c r="G161" s="212"/>
      <c r="H161" s="212"/>
      <c r="I161" s="212"/>
      <c r="J161" s="212"/>
      <c r="K161" s="212"/>
      <c r="L161" s="212"/>
      <c r="M161" s="212"/>
      <c r="N161" s="212"/>
      <c r="O161" s="212"/>
      <c r="P161" s="212"/>
      <c r="Q161" s="212"/>
      <c r="R161" s="212"/>
      <c r="S161" s="212"/>
      <c r="T161" s="212"/>
      <c r="U161" s="212"/>
    </row>
    <row r="162" spans="3:21">
      <c r="C162" s="212"/>
      <c r="D162" s="212"/>
      <c r="E162" s="212"/>
      <c r="F162" s="212"/>
      <c r="G162" s="212"/>
      <c r="H162" s="212"/>
      <c r="I162" s="212"/>
      <c r="J162" s="212"/>
      <c r="K162" s="212"/>
      <c r="L162" s="212"/>
      <c r="M162" s="212"/>
      <c r="N162" s="212"/>
      <c r="O162" s="212"/>
      <c r="P162" s="212"/>
      <c r="Q162" s="212"/>
      <c r="R162" s="212"/>
      <c r="S162" s="212"/>
      <c r="T162" s="212"/>
      <c r="U162" s="212"/>
    </row>
    <row r="163" spans="3:21">
      <c r="C163" s="212"/>
      <c r="D163" s="212"/>
      <c r="E163" s="212"/>
      <c r="F163" s="212"/>
      <c r="G163" s="212"/>
      <c r="H163" s="212"/>
      <c r="I163" s="212"/>
      <c r="J163" s="212"/>
      <c r="K163" s="212"/>
      <c r="L163" s="212"/>
      <c r="M163" s="212"/>
      <c r="N163" s="212"/>
      <c r="O163" s="212"/>
      <c r="P163" s="212"/>
      <c r="Q163" s="212"/>
      <c r="R163" s="212"/>
      <c r="S163" s="212"/>
      <c r="T163" s="212"/>
      <c r="U163" s="212"/>
    </row>
    <row r="164" spans="3:21">
      <c r="C164" s="212"/>
      <c r="D164" s="212"/>
      <c r="E164" s="212"/>
      <c r="F164" s="212"/>
      <c r="G164" s="212"/>
      <c r="H164" s="212"/>
      <c r="I164" s="212"/>
      <c r="J164" s="212"/>
      <c r="K164" s="212"/>
      <c r="L164" s="212"/>
      <c r="M164" s="212"/>
      <c r="N164" s="212"/>
      <c r="O164" s="212"/>
      <c r="P164" s="212"/>
      <c r="Q164" s="212"/>
      <c r="R164" s="212"/>
      <c r="S164" s="212"/>
      <c r="T164" s="212"/>
      <c r="U164" s="212"/>
    </row>
    <row r="165" spans="3:21">
      <c r="C165" s="212"/>
      <c r="D165" s="212"/>
      <c r="E165" s="212"/>
      <c r="F165" s="212"/>
      <c r="G165" s="212"/>
      <c r="H165" s="212"/>
      <c r="I165" s="212"/>
      <c r="J165" s="212"/>
      <c r="K165" s="212"/>
      <c r="L165" s="212"/>
      <c r="M165" s="212"/>
      <c r="N165" s="212"/>
      <c r="O165" s="212"/>
      <c r="P165" s="212"/>
      <c r="Q165" s="212"/>
      <c r="R165" s="212"/>
      <c r="S165" s="212"/>
      <c r="T165" s="212"/>
      <c r="U165" s="212"/>
    </row>
    <row r="166" spans="3:21">
      <c r="C166" s="212"/>
      <c r="D166" s="212"/>
      <c r="E166" s="212"/>
      <c r="F166" s="212"/>
      <c r="G166" s="212"/>
      <c r="H166" s="212"/>
      <c r="I166" s="212"/>
      <c r="J166" s="212"/>
      <c r="K166" s="212"/>
      <c r="L166" s="212"/>
      <c r="M166" s="212"/>
      <c r="N166" s="212"/>
      <c r="O166" s="212"/>
      <c r="P166" s="212"/>
      <c r="Q166" s="212"/>
      <c r="R166" s="212"/>
      <c r="S166" s="212"/>
      <c r="T166" s="212"/>
      <c r="U166" s="212"/>
    </row>
    <row r="167" spans="3:21">
      <c r="C167" s="212"/>
      <c r="D167" s="212"/>
      <c r="E167" s="212"/>
      <c r="F167" s="212"/>
      <c r="G167" s="212"/>
      <c r="H167" s="212"/>
      <c r="I167" s="212"/>
      <c r="J167" s="212"/>
      <c r="K167" s="212"/>
      <c r="L167" s="212"/>
      <c r="M167" s="212"/>
      <c r="N167" s="212"/>
      <c r="O167" s="212"/>
      <c r="P167" s="212"/>
      <c r="Q167" s="212"/>
      <c r="R167" s="212"/>
      <c r="S167" s="212"/>
      <c r="T167" s="212"/>
      <c r="U167" s="212"/>
    </row>
    <row r="168" spans="3:21">
      <c r="C168" s="212"/>
      <c r="D168" s="212"/>
      <c r="E168" s="212"/>
      <c r="F168" s="212"/>
      <c r="G168" s="212"/>
      <c r="H168" s="212"/>
      <c r="I168" s="212"/>
      <c r="J168" s="212"/>
      <c r="K168" s="212"/>
      <c r="L168" s="212"/>
      <c r="M168" s="212"/>
      <c r="N168" s="212"/>
      <c r="O168" s="212"/>
      <c r="P168" s="212"/>
      <c r="Q168" s="212"/>
      <c r="R168" s="212"/>
      <c r="S168" s="212"/>
      <c r="T168" s="212"/>
      <c r="U168" s="212"/>
    </row>
    <row r="169" spans="3:21">
      <c r="C169" s="212"/>
      <c r="D169" s="212"/>
      <c r="E169" s="212"/>
      <c r="F169" s="212"/>
      <c r="G169" s="212"/>
      <c r="H169" s="212"/>
      <c r="I169" s="212"/>
      <c r="J169" s="212"/>
      <c r="K169" s="212"/>
      <c r="L169" s="212"/>
      <c r="M169" s="212"/>
      <c r="N169" s="212"/>
      <c r="O169" s="212"/>
      <c r="P169" s="212"/>
      <c r="Q169" s="212"/>
      <c r="R169" s="212"/>
      <c r="S169" s="212"/>
      <c r="T169" s="212"/>
      <c r="U169" s="212"/>
    </row>
    <row r="170" spans="3:21">
      <c r="C170" s="212"/>
      <c r="D170" s="212"/>
      <c r="E170" s="212"/>
      <c r="F170" s="212"/>
      <c r="G170" s="212"/>
      <c r="H170" s="212"/>
      <c r="I170" s="212"/>
      <c r="J170" s="212"/>
      <c r="K170" s="212"/>
      <c r="L170" s="212"/>
      <c r="M170" s="212"/>
      <c r="N170" s="212"/>
      <c r="O170" s="212"/>
      <c r="P170" s="212"/>
      <c r="Q170" s="212"/>
      <c r="R170" s="212"/>
      <c r="S170" s="212"/>
      <c r="T170" s="212"/>
      <c r="U170" s="212"/>
    </row>
    <row r="171" spans="3:21">
      <c r="C171" s="212"/>
      <c r="D171" s="212"/>
      <c r="E171" s="212"/>
      <c r="F171" s="212"/>
      <c r="G171" s="212"/>
      <c r="H171" s="212"/>
      <c r="I171" s="212"/>
      <c r="J171" s="212"/>
      <c r="K171" s="212"/>
      <c r="L171" s="212"/>
      <c r="M171" s="212"/>
      <c r="N171" s="212"/>
      <c r="O171" s="212"/>
      <c r="P171" s="212"/>
      <c r="Q171" s="212"/>
      <c r="R171" s="212"/>
      <c r="S171" s="212"/>
      <c r="T171" s="212"/>
      <c r="U171" s="212"/>
    </row>
    <row r="172" spans="3:21">
      <c r="C172" s="212"/>
      <c r="D172" s="212"/>
      <c r="E172" s="212"/>
      <c r="F172" s="212"/>
      <c r="G172" s="212"/>
      <c r="H172" s="212"/>
      <c r="I172" s="212"/>
      <c r="J172" s="212"/>
      <c r="K172" s="212"/>
      <c r="L172" s="212"/>
      <c r="M172" s="212"/>
      <c r="N172" s="212"/>
      <c r="O172" s="212"/>
      <c r="P172" s="212"/>
      <c r="Q172" s="212"/>
      <c r="R172" s="212"/>
      <c r="S172" s="212"/>
      <c r="T172" s="212"/>
      <c r="U172" s="212"/>
    </row>
    <row r="173" spans="3:21">
      <c r="C173" s="212"/>
      <c r="D173" s="212"/>
      <c r="E173" s="212"/>
      <c r="F173" s="212"/>
      <c r="G173" s="212"/>
      <c r="H173" s="212"/>
      <c r="I173" s="212"/>
      <c r="J173" s="212"/>
      <c r="K173" s="212"/>
      <c r="L173" s="212"/>
      <c r="M173" s="212"/>
      <c r="N173" s="212"/>
      <c r="O173" s="212"/>
      <c r="P173" s="212"/>
      <c r="Q173" s="212"/>
      <c r="R173" s="212"/>
      <c r="S173" s="212"/>
      <c r="T173" s="212"/>
      <c r="U173" s="212"/>
    </row>
    <row r="174" spans="3:21">
      <c r="C174" s="212"/>
      <c r="D174" s="212"/>
      <c r="E174" s="212"/>
      <c r="F174" s="212"/>
      <c r="G174" s="212"/>
      <c r="H174" s="212"/>
      <c r="I174" s="212"/>
      <c r="J174" s="212"/>
      <c r="K174" s="212"/>
      <c r="L174" s="212"/>
      <c r="M174" s="212"/>
      <c r="N174" s="212"/>
      <c r="O174" s="212"/>
      <c r="P174" s="212"/>
      <c r="Q174" s="212"/>
      <c r="R174" s="212"/>
      <c r="S174" s="212"/>
      <c r="T174" s="212"/>
      <c r="U174" s="212"/>
    </row>
    <row r="175" spans="3:21">
      <c r="C175" s="212"/>
      <c r="D175" s="212"/>
      <c r="E175" s="212"/>
      <c r="F175" s="212"/>
      <c r="G175" s="212"/>
      <c r="H175" s="212"/>
      <c r="I175" s="212"/>
      <c r="J175" s="212"/>
      <c r="K175" s="212"/>
      <c r="L175" s="212"/>
      <c r="M175" s="212"/>
      <c r="N175" s="212"/>
      <c r="O175" s="212"/>
      <c r="P175" s="212"/>
      <c r="Q175" s="212"/>
      <c r="R175" s="212"/>
      <c r="S175" s="212"/>
      <c r="T175" s="212"/>
      <c r="U175" s="212"/>
    </row>
    <row r="176" spans="3:21">
      <c r="C176" s="212"/>
      <c r="D176" s="212"/>
      <c r="E176" s="212"/>
      <c r="F176" s="212"/>
      <c r="G176" s="212"/>
      <c r="H176" s="212"/>
      <c r="I176" s="212"/>
      <c r="J176" s="212"/>
      <c r="K176" s="212"/>
      <c r="L176" s="212"/>
      <c r="M176" s="212"/>
      <c r="N176" s="212"/>
      <c r="O176" s="212"/>
      <c r="P176" s="212"/>
      <c r="Q176" s="212"/>
      <c r="R176" s="212"/>
      <c r="S176" s="212"/>
      <c r="T176" s="212"/>
      <c r="U176" s="212"/>
    </row>
    <row r="177" spans="3:21">
      <c r="C177" s="212"/>
      <c r="D177" s="212"/>
      <c r="E177" s="212"/>
      <c r="F177" s="212"/>
      <c r="G177" s="212"/>
      <c r="H177" s="212"/>
      <c r="I177" s="212"/>
      <c r="J177" s="212"/>
      <c r="K177" s="212"/>
      <c r="L177" s="212"/>
      <c r="M177" s="212"/>
      <c r="N177" s="212"/>
      <c r="O177" s="212"/>
      <c r="P177" s="212"/>
      <c r="Q177" s="212"/>
      <c r="R177" s="212"/>
      <c r="S177" s="212"/>
      <c r="T177" s="212"/>
      <c r="U177" s="212"/>
    </row>
    <row r="178" spans="3:21">
      <c r="C178" s="212"/>
      <c r="D178" s="212"/>
      <c r="E178" s="212"/>
      <c r="F178" s="212"/>
      <c r="G178" s="212"/>
      <c r="H178" s="212"/>
      <c r="I178" s="212"/>
      <c r="J178" s="212"/>
      <c r="K178" s="212"/>
      <c r="L178" s="212"/>
      <c r="M178" s="212"/>
      <c r="N178" s="212"/>
      <c r="O178" s="212"/>
      <c r="P178" s="212"/>
      <c r="Q178" s="212"/>
      <c r="R178" s="212"/>
      <c r="S178" s="212"/>
      <c r="T178" s="212"/>
      <c r="U178" s="212"/>
    </row>
    <row r="179" spans="3:21">
      <c r="C179" s="212"/>
      <c r="D179" s="212"/>
      <c r="E179" s="212"/>
      <c r="F179" s="212"/>
      <c r="G179" s="212"/>
      <c r="H179" s="212"/>
      <c r="I179" s="212"/>
      <c r="J179" s="212"/>
      <c r="K179" s="212"/>
      <c r="L179" s="212"/>
      <c r="M179" s="212"/>
      <c r="N179" s="212"/>
      <c r="O179" s="212"/>
      <c r="P179" s="212"/>
      <c r="Q179" s="212"/>
      <c r="R179" s="212"/>
      <c r="S179" s="212"/>
      <c r="T179" s="212"/>
      <c r="U179" s="212"/>
    </row>
    <row r="180" spans="3:21">
      <c r="C180" s="212"/>
      <c r="D180" s="212"/>
      <c r="E180" s="212"/>
      <c r="F180" s="212"/>
      <c r="G180" s="212"/>
      <c r="H180" s="212"/>
      <c r="I180" s="212"/>
      <c r="J180" s="212"/>
      <c r="K180" s="212"/>
      <c r="L180" s="212"/>
      <c r="M180" s="212"/>
      <c r="N180" s="212"/>
      <c r="O180" s="212"/>
      <c r="P180" s="212"/>
      <c r="Q180" s="212"/>
      <c r="R180" s="212"/>
      <c r="S180" s="212"/>
      <c r="T180" s="212"/>
      <c r="U180" s="212"/>
    </row>
    <row r="181" spans="3:21">
      <c r="C181" s="212"/>
      <c r="D181" s="212"/>
      <c r="E181" s="212"/>
      <c r="F181" s="212"/>
      <c r="G181" s="212"/>
      <c r="H181" s="212"/>
      <c r="I181" s="212"/>
      <c r="J181" s="212"/>
      <c r="K181" s="212"/>
      <c r="L181" s="212"/>
      <c r="M181" s="212"/>
      <c r="N181" s="212"/>
      <c r="O181" s="212"/>
      <c r="P181" s="212"/>
      <c r="Q181" s="212"/>
      <c r="R181" s="212"/>
      <c r="S181" s="212"/>
      <c r="T181" s="212"/>
      <c r="U181" s="212"/>
    </row>
    <row r="182" spans="3:21">
      <c r="C182" s="212"/>
      <c r="D182" s="212"/>
      <c r="E182" s="212"/>
      <c r="F182" s="212"/>
      <c r="G182" s="212"/>
      <c r="H182" s="212"/>
      <c r="I182" s="212"/>
      <c r="J182" s="212"/>
      <c r="K182" s="212"/>
      <c r="L182" s="212"/>
      <c r="M182" s="212"/>
      <c r="N182" s="212"/>
      <c r="O182" s="212"/>
      <c r="P182" s="212"/>
      <c r="Q182" s="212"/>
      <c r="R182" s="212"/>
      <c r="S182" s="212"/>
      <c r="T182" s="212"/>
      <c r="U182" s="212"/>
    </row>
    <row r="183" spans="3:21">
      <c r="C183" s="212"/>
      <c r="D183" s="212"/>
      <c r="E183" s="212"/>
      <c r="F183" s="212"/>
      <c r="G183" s="212"/>
      <c r="H183" s="212"/>
      <c r="I183" s="212"/>
      <c r="J183" s="212"/>
      <c r="K183" s="212"/>
      <c r="L183" s="212"/>
      <c r="M183" s="212"/>
      <c r="N183" s="212"/>
      <c r="O183" s="212"/>
      <c r="P183" s="212"/>
      <c r="Q183" s="212"/>
      <c r="R183" s="212"/>
      <c r="S183" s="212"/>
      <c r="T183" s="212"/>
      <c r="U183" s="212"/>
    </row>
    <row r="184" spans="3:21">
      <c r="C184" s="212"/>
      <c r="D184" s="212"/>
      <c r="E184" s="212"/>
      <c r="F184" s="212"/>
      <c r="G184" s="212"/>
      <c r="H184" s="212"/>
      <c r="I184" s="212"/>
      <c r="J184" s="212"/>
      <c r="K184" s="212"/>
      <c r="L184" s="212"/>
      <c r="M184" s="212"/>
      <c r="N184" s="212"/>
      <c r="O184" s="212"/>
      <c r="P184" s="212"/>
      <c r="Q184" s="212"/>
      <c r="R184" s="212"/>
      <c r="S184" s="212"/>
      <c r="T184" s="212"/>
      <c r="U184" s="212"/>
    </row>
    <row r="185" spans="3:21">
      <c r="C185" s="212"/>
      <c r="D185" s="212"/>
      <c r="E185" s="212"/>
      <c r="F185" s="212"/>
      <c r="G185" s="212"/>
      <c r="H185" s="212"/>
      <c r="I185" s="212"/>
      <c r="J185" s="212"/>
      <c r="K185" s="212"/>
      <c r="L185" s="212"/>
      <c r="M185" s="212"/>
      <c r="N185" s="212"/>
      <c r="O185" s="212"/>
      <c r="P185" s="212"/>
      <c r="Q185" s="212"/>
      <c r="R185" s="212"/>
      <c r="S185" s="212"/>
      <c r="T185" s="212"/>
      <c r="U185" s="212"/>
    </row>
    <row r="186" spans="3:21">
      <c r="C186" s="212"/>
      <c r="D186" s="212"/>
      <c r="E186" s="212"/>
      <c r="F186" s="212"/>
      <c r="G186" s="212"/>
      <c r="H186" s="212"/>
      <c r="I186" s="212"/>
      <c r="J186" s="212"/>
      <c r="K186" s="212"/>
      <c r="L186" s="212"/>
      <c r="M186" s="212"/>
      <c r="N186" s="212"/>
      <c r="O186" s="212"/>
      <c r="P186" s="212"/>
      <c r="Q186" s="212"/>
      <c r="R186" s="212"/>
      <c r="S186" s="212"/>
      <c r="T186" s="212"/>
      <c r="U186" s="212"/>
    </row>
    <row r="187" spans="3:21">
      <c r="C187" s="212"/>
      <c r="D187" s="212"/>
      <c r="E187" s="212"/>
      <c r="F187" s="212"/>
      <c r="G187" s="212"/>
      <c r="H187" s="212"/>
      <c r="I187" s="212"/>
      <c r="J187" s="212"/>
      <c r="K187" s="212"/>
      <c r="L187" s="212"/>
      <c r="M187" s="212"/>
      <c r="N187" s="212"/>
      <c r="O187" s="212"/>
      <c r="P187" s="212"/>
      <c r="Q187" s="212"/>
      <c r="R187" s="212"/>
      <c r="S187" s="212"/>
      <c r="T187" s="212"/>
      <c r="U187" s="212"/>
    </row>
    <row r="188" spans="3:21">
      <c r="C188" s="212"/>
      <c r="D188" s="212"/>
      <c r="E188" s="212"/>
      <c r="F188" s="212"/>
      <c r="G188" s="212"/>
      <c r="H188" s="212"/>
      <c r="I188" s="212"/>
      <c r="J188" s="212"/>
      <c r="K188" s="212"/>
      <c r="L188" s="212"/>
      <c r="M188" s="212"/>
      <c r="N188" s="212"/>
      <c r="O188" s="212"/>
      <c r="P188" s="212"/>
      <c r="Q188" s="212"/>
      <c r="R188" s="212"/>
      <c r="S188" s="212"/>
      <c r="T188" s="212"/>
      <c r="U188" s="212"/>
    </row>
    <row r="189" spans="3:21">
      <c r="C189" s="212"/>
      <c r="D189" s="212"/>
      <c r="E189" s="212"/>
      <c r="F189" s="212"/>
      <c r="G189" s="212"/>
      <c r="H189" s="212"/>
      <c r="I189" s="212"/>
      <c r="J189" s="212"/>
      <c r="K189" s="212"/>
      <c r="L189" s="212"/>
      <c r="M189" s="212"/>
      <c r="N189" s="212"/>
      <c r="O189" s="212"/>
      <c r="P189" s="212"/>
      <c r="Q189" s="212"/>
      <c r="R189" s="212"/>
      <c r="S189" s="212"/>
      <c r="T189" s="212"/>
      <c r="U189" s="212"/>
    </row>
    <row r="190" spans="3:21">
      <c r="C190" s="212"/>
      <c r="D190" s="212"/>
      <c r="E190" s="212"/>
      <c r="F190" s="212"/>
      <c r="G190" s="212"/>
      <c r="H190" s="212"/>
      <c r="I190" s="212"/>
      <c r="J190" s="212"/>
      <c r="K190" s="212"/>
      <c r="L190" s="212"/>
      <c r="M190" s="212"/>
      <c r="N190" s="212"/>
      <c r="O190" s="212"/>
      <c r="P190" s="212"/>
      <c r="Q190" s="212"/>
      <c r="R190" s="212"/>
      <c r="S190" s="212"/>
      <c r="T190" s="212"/>
      <c r="U190" s="212"/>
    </row>
    <row r="191" spans="3:21">
      <c r="C191" s="212"/>
      <c r="D191" s="212"/>
      <c r="E191" s="212"/>
      <c r="F191" s="212"/>
      <c r="G191" s="212"/>
      <c r="H191" s="212"/>
      <c r="I191" s="212"/>
      <c r="J191" s="212"/>
      <c r="K191" s="212"/>
      <c r="L191" s="212"/>
      <c r="M191" s="212"/>
      <c r="N191" s="212"/>
      <c r="O191" s="212"/>
      <c r="P191" s="212"/>
      <c r="Q191" s="212"/>
      <c r="R191" s="212"/>
      <c r="S191" s="212"/>
      <c r="T191" s="212"/>
      <c r="U191" s="212"/>
    </row>
    <row r="192" spans="3:21">
      <c r="C192" s="212"/>
      <c r="D192" s="212"/>
      <c r="E192" s="212"/>
      <c r="F192" s="212"/>
      <c r="G192" s="212"/>
      <c r="H192" s="212"/>
      <c r="I192" s="212"/>
      <c r="J192" s="212"/>
      <c r="K192" s="212"/>
      <c r="L192" s="212"/>
      <c r="M192" s="212"/>
      <c r="N192" s="212"/>
      <c r="O192" s="212"/>
      <c r="P192" s="212"/>
      <c r="Q192" s="212"/>
      <c r="R192" s="212"/>
      <c r="S192" s="212"/>
      <c r="T192" s="212"/>
      <c r="U192" s="212"/>
    </row>
    <row r="193" spans="3:21">
      <c r="C193" s="212"/>
      <c r="D193" s="212"/>
      <c r="E193" s="212"/>
      <c r="F193" s="212"/>
      <c r="G193" s="212"/>
      <c r="H193" s="212"/>
      <c r="I193" s="212"/>
      <c r="J193" s="212"/>
      <c r="K193" s="212"/>
      <c r="L193" s="212"/>
      <c r="M193" s="212"/>
      <c r="N193" s="212"/>
      <c r="O193" s="212"/>
      <c r="P193" s="212"/>
      <c r="Q193" s="212"/>
      <c r="R193" s="212"/>
      <c r="S193" s="212"/>
      <c r="T193" s="212"/>
      <c r="U193" s="212"/>
    </row>
    <row r="194" spans="3:21">
      <c r="C194" s="212"/>
      <c r="D194" s="212"/>
      <c r="E194" s="212"/>
      <c r="F194" s="212"/>
      <c r="G194" s="212"/>
      <c r="H194" s="212"/>
      <c r="I194" s="212"/>
      <c r="J194" s="212"/>
      <c r="K194" s="212"/>
      <c r="L194" s="212"/>
      <c r="M194" s="212"/>
      <c r="N194" s="212"/>
      <c r="O194" s="212"/>
      <c r="P194" s="212"/>
      <c r="Q194" s="212"/>
      <c r="R194" s="212"/>
      <c r="S194" s="212"/>
      <c r="T194" s="212"/>
      <c r="U194" s="212"/>
    </row>
    <row r="195" spans="3:21">
      <c r="C195" s="212"/>
      <c r="D195" s="212"/>
      <c r="E195" s="212"/>
      <c r="F195" s="212"/>
      <c r="G195" s="212"/>
      <c r="H195" s="212"/>
      <c r="I195" s="212"/>
      <c r="J195" s="212"/>
      <c r="K195" s="212"/>
      <c r="L195" s="212"/>
      <c r="M195" s="212"/>
      <c r="N195" s="212"/>
      <c r="O195" s="212"/>
      <c r="P195" s="212"/>
      <c r="Q195" s="212"/>
      <c r="R195" s="212"/>
      <c r="S195" s="212"/>
      <c r="T195" s="212"/>
      <c r="U195" s="212"/>
    </row>
    <row r="196" spans="3:21">
      <c r="C196" s="212"/>
      <c r="D196" s="212"/>
      <c r="E196" s="212"/>
      <c r="F196" s="212"/>
      <c r="G196" s="212"/>
      <c r="H196" s="212"/>
      <c r="I196" s="212"/>
      <c r="J196" s="212"/>
      <c r="K196" s="212"/>
      <c r="L196" s="212"/>
      <c r="M196" s="212"/>
      <c r="N196" s="212"/>
      <c r="O196" s="212"/>
      <c r="P196" s="212"/>
      <c r="Q196" s="212"/>
      <c r="R196" s="212"/>
      <c r="S196" s="212"/>
      <c r="T196" s="212"/>
      <c r="U196" s="212"/>
    </row>
    <row r="197" spans="3:21">
      <c r="C197" s="212"/>
      <c r="D197" s="212"/>
      <c r="E197" s="212"/>
      <c r="F197" s="212"/>
      <c r="G197" s="212"/>
      <c r="H197" s="212"/>
      <c r="I197" s="212"/>
      <c r="J197" s="212"/>
      <c r="K197" s="212"/>
      <c r="L197" s="212"/>
      <c r="M197" s="212"/>
      <c r="N197" s="212"/>
      <c r="O197" s="212"/>
      <c r="P197" s="212"/>
      <c r="Q197" s="212"/>
      <c r="R197" s="212"/>
      <c r="S197" s="212"/>
      <c r="T197" s="212"/>
      <c r="U197" s="212"/>
    </row>
    <row r="198" spans="3:21">
      <c r="C198" s="212"/>
      <c r="D198" s="212"/>
      <c r="E198" s="212"/>
      <c r="F198" s="212"/>
      <c r="G198" s="212"/>
      <c r="H198" s="212"/>
      <c r="I198" s="212"/>
      <c r="J198" s="212"/>
      <c r="K198" s="212"/>
      <c r="L198" s="212"/>
      <c r="M198" s="212"/>
      <c r="N198" s="212"/>
      <c r="O198" s="212"/>
      <c r="P198" s="212"/>
      <c r="Q198" s="212"/>
      <c r="R198" s="212"/>
      <c r="S198" s="212"/>
      <c r="T198" s="212"/>
      <c r="U198" s="212"/>
    </row>
    <row r="199" spans="3:21">
      <c r="C199" s="212"/>
      <c r="D199" s="212"/>
      <c r="E199" s="212"/>
      <c r="F199" s="212"/>
      <c r="G199" s="212"/>
      <c r="H199" s="212"/>
      <c r="I199" s="212"/>
      <c r="J199" s="212"/>
      <c r="K199" s="212"/>
      <c r="L199" s="212"/>
      <c r="M199" s="212"/>
      <c r="N199" s="212"/>
      <c r="O199" s="212"/>
      <c r="P199" s="212"/>
      <c r="Q199" s="212"/>
      <c r="R199" s="212"/>
      <c r="S199" s="212"/>
      <c r="T199" s="212"/>
      <c r="U199" s="212"/>
    </row>
    <row r="200" spans="3:21">
      <c r="C200" s="212"/>
      <c r="D200" s="212"/>
      <c r="E200" s="212"/>
      <c r="F200" s="212"/>
      <c r="G200" s="212"/>
      <c r="H200" s="212"/>
      <c r="I200" s="212"/>
      <c r="J200" s="212"/>
      <c r="K200" s="212"/>
      <c r="L200" s="212"/>
      <c r="M200" s="212"/>
      <c r="N200" s="212"/>
      <c r="O200" s="212"/>
      <c r="P200" s="212"/>
      <c r="Q200" s="212"/>
      <c r="R200" s="212"/>
      <c r="S200" s="212"/>
      <c r="T200" s="212"/>
      <c r="U200" s="212"/>
    </row>
    <row r="201" spans="3:21">
      <c r="C201" s="212"/>
      <c r="D201" s="212"/>
      <c r="E201" s="212"/>
      <c r="F201" s="212"/>
      <c r="G201" s="212"/>
      <c r="H201" s="212"/>
      <c r="I201" s="212"/>
      <c r="J201" s="212"/>
      <c r="K201" s="212"/>
      <c r="L201" s="212"/>
      <c r="M201" s="212"/>
      <c r="N201" s="212"/>
      <c r="O201" s="212"/>
      <c r="P201" s="212"/>
      <c r="Q201" s="212"/>
      <c r="R201" s="212"/>
      <c r="S201" s="212"/>
      <c r="T201" s="212"/>
      <c r="U201" s="212"/>
    </row>
    <row r="202" spans="3:21">
      <c r="C202" s="212"/>
      <c r="D202" s="212"/>
      <c r="E202" s="212"/>
      <c r="F202" s="212"/>
      <c r="G202" s="212"/>
      <c r="H202" s="212"/>
      <c r="I202" s="212"/>
      <c r="J202" s="212"/>
      <c r="K202" s="212"/>
      <c r="L202" s="212"/>
      <c r="M202" s="212"/>
      <c r="N202" s="212"/>
      <c r="O202" s="212"/>
      <c r="P202" s="212"/>
      <c r="Q202" s="212"/>
      <c r="R202" s="212"/>
      <c r="S202" s="212"/>
      <c r="T202" s="212"/>
      <c r="U202" s="212"/>
    </row>
    <row r="203" spans="3:21">
      <c r="C203" s="212"/>
      <c r="D203" s="212"/>
      <c r="E203" s="212"/>
      <c r="F203" s="212"/>
      <c r="G203" s="212"/>
      <c r="H203" s="212"/>
      <c r="I203" s="212"/>
      <c r="J203" s="212"/>
      <c r="K203" s="212"/>
      <c r="L203" s="212"/>
      <c r="M203" s="212"/>
      <c r="N203" s="212"/>
      <c r="O203" s="212"/>
      <c r="P203" s="212"/>
      <c r="Q203" s="212"/>
      <c r="R203" s="212"/>
      <c r="S203" s="212"/>
      <c r="T203" s="212"/>
      <c r="U203" s="212"/>
    </row>
    <row r="204" spans="3:21">
      <c r="C204" s="212"/>
      <c r="D204" s="212"/>
      <c r="E204" s="212"/>
      <c r="F204" s="212"/>
      <c r="G204" s="212"/>
      <c r="H204" s="212"/>
      <c r="I204" s="212"/>
      <c r="J204" s="212"/>
      <c r="K204" s="212"/>
      <c r="L204" s="212"/>
      <c r="M204" s="212"/>
      <c r="N204" s="212"/>
      <c r="O204" s="212"/>
      <c r="P204" s="212"/>
      <c r="Q204" s="212"/>
      <c r="R204" s="212"/>
      <c r="S204" s="212"/>
      <c r="T204" s="212"/>
      <c r="U204" s="212"/>
    </row>
    <row r="205" spans="3:21">
      <c r="C205" s="212"/>
      <c r="D205" s="212"/>
      <c r="E205" s="212"/>
      <c r="F205" s="212"/>
      <c r="G205" s="212"/>
      <c r="H205" s="212"/>
      <c r="I205" s="212"/>
      <c r="J205" s="212"/>
      <c r="K205" s="212"/>
      <c r="L205" s="212"/>
      <c r="M205" s="212"/>
      <c r="N205" s="212"/>
      <c r="O205" s="212"/>
      <c r="P205" s="212"/>
      <c r="Q205" s="212"/>
      <c r="R205" s="212"/>
      <c r="S205" s="212"/>
      <c r="T205" s="212"/>
      <c r="U205" s="212"/>
    </row>
    <row r="206" spans="3:21">
      <c r="C206" s="212"/>
      <c r="D206" s="212"/>
      <c r="E206" s="212"/>
      <c r="F206" s="212"/>
      <c r="G206" s="212"/>
      <c r="H206" s="212"/>
      <c r="I206" s="212"/>
      <c r="J206" s="212"/>
      <c r="K206" s="212"/>
      <c r="L206" s="212"/>
      <c r="M206" s="212"/>
      <c r="N206" s="212"/>
      <c r="O206" s="212"/>
      <c r="P206" s="212"/>
      <c r="Q206" s="212"/>
      <c r="R206" s="212"/>
      <c r="S206" s="212"/>
      <c r="T206" s="212"/>
      <c r="U206" s="212"/>
    </row>
    <row r="207" spans="3:21">
      <c r="C207" s="212"/>
      <c r="D207" s="212"/>
      <c r="E207" s="212"/>
      <c r="F207" s="212"/>
      <c r="G207" s="212"/>
      <c r="H207" s="212"/>
      <c r="I207" s="212"/>
      <c r="J207" s="212"/>
      <c r="K207" s="212"/>
      <c r="L207" s="212"/>
      <c r="M207" s="212"/>
      <c r="N207" s="212"/>
      <c r="O207" s="212"/>
      <c r="P207" s="212"/>
      <c r="Q207" s="212"/>
      <c r="R207" s="212"/>
      <c r="S207" s="212"/>
      <c r="T207" s="212"/>
      <c r="U207" s="212"/>
    </row>
    <row r="208" spans="3:21">
      <c r="C208" s="212"/>
      <c r="D208" s="212"/>
      <c r="E208" s="212"/>
      <c r="F208" s="212"/>
      <c r="G208" s="212"/>
      <c r="H208" s="212"/>
      <c r="I208" s="212"/>
      <c r="J208" s="212"/>
      <c r="K208" s="212"/>
      <c r="L208" s="212"/>
      <c r="M208" s="212"/>
      <c r="N208" s="212"/>
      <c r="O208" s="212"/>
      <c r="P208" s="212"/>
      <c r="Q208" s="212"/>
      <c r="R208" s="212"/>
      <c r="S208" s="212"/>
      <c r="T208" s="212"/>
      <c r="U208" s="212"/>
    </row>
    <row r="209" spans="3:21">
      <c r="C209" s="212"/>
      <c r="D209" s="212"/>
      <c r="E209" s="212"/>
      <c r="F209" s="212"/>
      <c r="G209" s="212"/>
      <c r="H209" s="212"/>
      <c r="I209" s="212"/>
      <c r="J209" s="212"/>
      <c r="K209" s="212"/>
      <c r="L209" s="212"/>
      <c r="M209" s="212"/>
      <c r="N209" s="212"/>
      <c r="O209" s="212"/>
      <c r="P209" s="212"/>
      <c r="Q209" s="212"/>
      <c r="R209" s="212"/>
      <c r="S209" s="212"/>
      <c r="T209" s="212"/>
      <c r="U209" s="212"/>
    </row>
    <row r="210" spans="3:21">
      <c r="C210" s="212"/>
      <c r="D210" s="212"/>
      <c r="E210" s="212"/>
      <c r="F210" s="212"/>
      <c r="G210" s="212"/>
      <c r="H210" s="212"/>
      <c r="I210" s="212"/>
      <c r="J210" s="212"/>
      <c r="K210" s="212"/>
      <c r="L210" s="212"/>
      <c r="M210" s="212"/>
      <c r="N210" s="212"/>
      <c r="O210" s="212"/>
      <c r="P210" s="212"/>
      <c r="Q210" s="212"/>
      <c r="R210" s="212"/>
      <c r="S210" s="212"/>
      <c r="T210" s="212"/>
      <c r="U210" s="212"/>
    </row>
    <row r="211" spans="3:21">
      <c r="C211" s="212"/>
      <c r="D211" s="212"/>
      <c r="E211" s="212"/>
      <c r="F211" s="212"/>
      <c r="G211" s="212"/>
      <c r="H211" s="212"/>
      <c r="I211" s="212"/>
      <c r="J211" s="212"/>
      <c r="K211" s="212"/>
      <c r="L211" s="212"/>
      <c r="M211" s="212"/>
      <c r="N211" s="212"/>
      <c r="O211" s="212"/>
      <c r="P211" s="212"/>
      <c r="Q211" s="212"/>
      <c r="R211" s="212"/>
      <c r="S211" s="212"/>
      <c r="T211" s="212"/>
      <c r="U211" s="212"/>
    </row>
    <row r="212" spans="3:21">
      <c r="C212" s="212"/>
      <c r="D212" s="212"/>
      <c r="E212" s="212"/>
      <c r="F212" s="212"/>
      <c r="G212" s="212"/>
      <c r="H212" s="212"/>
      <c r="I212" s="212"/>
      <c r="J212" s="212"/>
      <c r="K212" s="212"/>
      <c r="L212" s="212"/>
      <c r="M212" s="212"/>
      <c r="N212" s="212"/>
      <c r="O212" s="212"/>
      <c r="P212" s="212"/>
      <c r="Q212" s="212"/>
      <c r="R212" s="212"/>
      <c r="S212" s="212"/>
      <c r="T212" s="212"/>
      <c r="U212" s="212"/>
    </row>
    <row r="213" spans="3:21">
      <c r="C213" s="212"/>
      <c r="D213" s="212"/>
      <c r="E213" s="212"/>
      <c r="F213" s="212"/>
      <c r="G213" s="212"/>
      <c r="H213" s="212"/>
      <c r="I213" s="212"/>
      <c r="J213" s="212"/>
      <c r="K213" s="212"/>
      <c r="L213" s="212"/>
      <c r="M213" s="212"/>
      <c r="N213" s="212"/>
      <c r="O213" s="212"/>
      <c r="P213" s="212"/>
      <c r="Q213" s="212"/>
      <c r="R213" s="212"/>
      <c r="S213" s="212"/>
      <c r="T213" s="212"/>
      <c r="U213" s="212"/>
    </row>
    <row r="214" spans="3:21">
      <c r="C214" s="212"/>
      <c r="D214" s="212"/>
      <c r="E214" s="212"/>
      <c r="F214" s="212"/>
      <c r="G214" s="212"/>
      <c r="H214" s="212"/>
      <c r="I214" s="212"/>
      <c r="J214" s="212"/>
      <c r="K214" s="212"/>
      <c r="L214" s="212"/>
      <c r="M214" s="212"/>
      <c r="N214" s="212"/>
      <c r="O214" s="212"/>
      <c r="P214" s="212"/>
      <c r="Q214" s="212"/>
      <c r="R214" s="212"/>
      <c r="S214" s="212"/>
      <c r="T214" s="212"/>
      <c r="U214" s="212"/>
    </row>
    <row r="215" spans="3:21">
      <c r="C215" s="212"/>
      <c r="D215" s="212"/>
      <c r="E215" s="212"/>
      <c r="F215" s="212"/>
      <c r="G215" s="212"/>
      <c r="H215" s="212"/>
      <c r="I215" s="212"/>
      <c r="J215" s="212"/>
      <c r="K215" s="212"/>
      <c r="L215" s="212"/>
      <c r="M215" s="212"/>
      <c r="N215" s="212"/>
      <c r="O215" s="212"/>
      <c r="P215" s="212"/>
      <c r="Q215" s="212"/>
      <c r="R215" s="212"/>
      <c r="S215" s="212"/>
      <c r="T215" s="212"/>
      <c r="U215" s="212"/>
    </row>
    <row r="216" spans="3:21">
      <c r="C216" s="212"/>
      <c r="D216" s="212"/>
      <c r="E216" s="212"/>
      <c r="F216" s="212"/>
      <c r="G216" s="212"/>
      <c r="H216" s="212"/>
      <c r="I216" s="212"/>
      <c r="J216" s="212"/>
      <c r="K216" s="212"/>
      <c r="L216" s="212"/>
      <c r="M216" s="212"/>
      <c r="N216" s="212"/>
      <c r="O216" s="212"/>
      <c r="P216" s="212"/>
      <c r="Q216" s="212"/>
      <c r="R216" s="212"/>
      <c r="S216" s="212"/>
      <c r="T216" s="212"/>
      <c r="U216" s="212"/>
    </row>
    <row r="217" spans="3:21">
      <c r="C217" s="212"/>
      <c r="D217" s="212"/>
      <c r="E217" s="212"/>
      <c r="F217" s="212"/>
      <c r="G217" s="212"/>
      <c r="H217" s="212"/>
      <c r="I217" s="212"/>
      <c r="J217" s="212"/>
      <c r="K217" s="212"/>
      <c r="L217" s="212"/>
      <c r="M217" s="212"/>
      <c r="N217" s="212"/>
      <c r="O217" s="212"/>
      <c r="P217" s="212"/>
      <c r="Q217" s="212"/>
      <c r="R217" s="212"/>
      <c r="S217" s="212"/>
      <c r="T217" s="212"/>
      <c r="U217" s="212"/>
    </row>
    <row r="218" spans="3:21">
      <c r="C218" s="212"/>
      <c r="D218" s="212"/>
      <c r="E218" s="212"/>
      <c r="F218" s="212"/>
      <c r="G218" s="212"/>
      <c r="H218" s="212"/>
      <c r="I218" s="212"/>
      <c r="J218" s="212"/>
      <c r="K218" s="212"/>
      <c r="L218" s="212"/>
      <c r="M218" s="212"/>
      <c r="N218" s="212"/>
      <c r="O218" s="212"/>
      <c r="P218" s="212"/>
      <c r="Q218" s="212"/>
      <c r="R218" s="212"/>
      <c r="S218" s="212"/>
      <c r="T218" s="212"/>
      <c r="U218" s="212"/>
    </row>
    <row r="219" spans="3:21">
      <c r="C219" s="212"/>
      <c r="D219" s="212"/>
      <c r="E219" s="212"/>
      <c r="F219" s="212"/>
      <c r="G219" s="212"/>
      <c r="H219" s="212"/>
      <c r="I219" s="212"/>
      <c r="J219" s="212"/>
      <c r="K219" s="212"/>
      <c r="L219" s="212"/>
      <c r="M219" s="212"/>
      <c r="N219" s="212"/>
      <c r="O219" s="212"/>
      <c r="P219" s="212"/>
      <c r="Q219" s="212"/>
      <c r="R219" s="212"/>
      <c r="S219" s="212"/>
      <c r="T219" s="212"/>
      <c r="U219" s="212"/>
    </row>
    <row r="220" spans="3:21">
      <c r="C220" s="212"/>
      <c r="D220" s="212"/>
      <c r="E220" s="212"/>
      <c r="F220" s="212"/>
      <c r="G220" s="212"/>
      <c r="H220" s="212"/>
      <c r="I220" s="212"/>
      <c r="J220" s="212"/>
      <c r="K220" s="212"/>
      <c r="L220" s="212"/>
      <c r="M220" s="212"/>
      <c r="N220" s="212"/>
      <c r="O220" s="212"/>
      <c r="P220" s="212"/>
      <c r="Q220" s="212"/>
      <c r="R220" s="212"/>
      <c r="S220" s="212"/>
      <c r="T220" s="212"/>
      <c r="U220" s="212"/>
    </row>
    <row r="221" spans="3:21">
      <c r="C221" s="212"/>
      <c r="D221" s="212"/>
      <c r="E221" s="212"/>
      <c r="F221" s="212"/>
      <c r="G221" s="212"/>
      <c r="H221" s="212"/>
      <c r="I221" s="212"/>
      <c r="J221" s="212"/>
      <c r="K221" s="212"/>
      <c r="L221" s="212"/>
      <c r="M221" s="212"/>
      <c r="N221" s="212"/>
      <c r="O221" s="212"/>
      <c r="P221" s="212"/>
      <c r="Q221" s="212"/>
      <c r="R221" s="212"/>
      <c r="S221" s="212"/>
      <c r="T221" s="212"/>
      <c r="U221" s="212"/>
    </row>
    <row r="222" spans="3:21">
      <c r="C222" s="212"/>
      <c r="D222" s="212"/>
      <c r="E222" s="212"/>
      <c r="F222" s="212"/>
      <c r="G222" s="212"/>
      <c r="H222" s="212"/>
      <c r="I222" s="212"/>
      <c r="J222" s="212"/>
      <c r="K222" s="212"/>
      <c r="L222" s="212"/>
      <c r="M222" s="212"/>
      <c r="N222" s="212"/>
      <c r="O222" s="212"/>
      <c r="P222" s="212"/>
      <c r="Q222" s="212"/>
      <c r="R222" s="212"/>
      <c r="S222" s="212"/>
      <c r="T222" s="212"/>
      <c r="U222" s="212"/>
    </row>
    <row r="223" spans="3:21">
      <c r="C223" s="212"/>
      <c r="D223" s="212"/>
      <c r="E223" s="212"/>
      <c r="F223" s="212"/>
      <c r="G223" s="212"/>
      <c r="H223" s="212"/>
      <c r="I223" s="212"/>
      <c r="J223" s="212"/>
      <c r="K223" s="212"/>
      <c r="L223" s="212"/>
      <c r="M223" s="212"/>
      <c r="N223" s="212"/>
      <c r="O223" s="212"/>
      <c r="P223" s="212"/>
      <c r="Q223" s="212"/>
      <c r="R223" s="212"/>
      <c r="S223" s="212"/>
      <c r="T223" s="212"/>
      <c r="U223" s="212"/>
    </row>
    <row r="224" spans="3:21">
      <c r="C224" s="212"/>
      <c r="D224" s="212"/>
      <c r="E224" s="212"/>
      <c r="F224" s="212"/>
      <c r="G224" s="212"/>
      <c r="H224" s="212"/>
      <c r="I224" s="212"/>
      <c r="J224" s="212"/>
      <c r="K224" s="212"/>
      <c r="L224" s="212"/>
      <c r="M224" s="212"/>
      <c r="N224" s="212"/>
      <c r="O224" s="212"/>
      <c r="P224" s="212"/>
      <c r="Q224" s="212"/>
      <c r="R224" s="212"/>
      <c r="S224" s="212"/>
      <c r="T224" s="212"/>
      <c r="U224" s="212"/>
    </row>
    <row r="225" spans="3:21">
      <c r="C225" s="212"/>
      <c r="D225" s="212"/>
      <c r="E225" s="212"/>
      <c r="F225" s="212"/>
      <c r="G225" s="212"/>
      <c r="H225" s="212"/>
      <c r="I225" s="212"/>
      <c r="J225" s="212"/>
      <c r="K225" s="212"/>
      <c r="L225" s="212"/>
      <c r="M225" s="212"/>
      <c r="N225" s="212"/>
      <c r="O225" s="212"/>
      <c r="P225" s="212"/>
      <c r="Q225" s="212"/>
      <c r="R225" s="212"/>
      <c r="S225" s="212"/>
      <c r="T225" s="212"/>
      <c r="U225" s="212"/>
    </row>
    <row r="226" spans="3:21">
      <c r="C226" s="212"/>
      <c r="D226" s="212"/>
      <c r="E226" s="212"/>
      <c r="F226" s="212"/>
      <c r="G226" s="212"/>
      <c r="H226" s="212"/>
      <c r="I226" s="212"/>
      <c r="J226" s="212"/>
      <c r="K226" s="212"/>
      <c r="L226" s="212"/>
      <c r="M226" s="212"/>
      <c r="N226" s="212"/>
      <c r="O226" s="212"/>
      <c r="P226" s="212"/>
      <c r="Q226" s="212"/>
      <c r="R226" s="212"/>
      <c r="S226" s="212"/>
      <c r="T226" s="212"/>
      <c r="U226" s="212"/>
    </row>
    <row r="227" spans="3:21">
      <c r="C227" s="212"/>
      <c r="D227" s="212"/>
      <c r="E227" s="212"/>
      <c r="F227" s="212"/>
      <c r="G227" s="212"/>
      <c r="H227" s="212"/>
      <c r="I227" s="212"/>
      <c r="J227" s="212"/>
      <c r="K227" s="212"/>
      <c r="L227" s="212"/>
      <c r="M227" s="212"/>
      <c r="N227" s="212"/>
      <c r="O227" s="212"/>
      <c r="P227" s="212"/>
      <c r="Q227" s="212"/>
      <c r="R227" s="212"/>
      <c r="S227" s="212"/>
      <c r="T227" s="212"/>
      <c r="U227" s="212"/>
    </row>
    <row r="228" spans="3:21">
      <c r="C228" s="212"/>
      <c r="D228" s="212"/>
      <c r="E228" s="212"/>
      <c r="F228" s="212"/>
      <c r="G228" s="212"/>
      <c r="H228" s="212"/>
      <c r="I228" s="212"/>
      <c r="J228" s="212"/>
      <c r="K228" s="212"/>
      <c r="L228" s="212"/>
      <c r="M228" s="212"/>
      <c r="N228" s="212"/>
      <c r="O228" s="212"/>
      <c r="P228" s="212"/>
      <c r="Q228" s="212"/>
      <c r="R228" s="212"/>
      <c r="S228" s="212"/>
      <c r="T228" s="212"/>
      <c r="U228" s="212"/>
    </row>
    <row r="229" spans="3:21">
      <c r="C229" s="212"/>
      <c r="D229" s="212"/>
      <c r="E229" s="212"/>
      <c r="F229" s="212"/>
      <c r="G229" s="212"/>
      <c r="H229" s="212"/>
      <c r="I229" s="212"/>
      <c r="J229" s="212"/>
      <c r="K229" s="212"/>
      <c r="L229" s="212"/>
      <c r="M229" s="212"/>
      <c r="N229" s="212"/>
      <c r="O229" s="212"/>
      <c r="P229" s="212"/>
      <c r="Q229" s="212"/>
      <c r="R229" s="212"/>
      <c r="S229" s="212"/>
      <c r="T229" s="212"/>
      <c r="U229" s="212"/>
    </row>
    <row r="230" spans="3:21">
      <c r="C230" s="212"/>
      <c r="D230" s="212"/>
      <c r="E230" s="212"/>
      <c r="F230" s="212"/>
      <c r="G230" s="212"/>
      <c r="H230" s="212"/>
      <c r="I230" s="212"/>
      <c r="J230" s="212"/>
      <c r="K230" s="212"/>
      <c r="L230" s="212"/>
      <c r="M230" s="212"/>
      <c r="N230" s="212"/>
      <c r="O230" s="212"/>
      <c r="P230" s="212"/>
      <c r="Q230" s="212"/>
      <c r="R230" s="212"/>
      <c r="S230" s="212"/>
      <c r="T230" s="212"/>
      <c r="U230" s="212"/>
    </row>
    <row r="231" spans="3:21">
      <c r="C231" s="212"/>
      <c r="D231" s="212"/>
      <c r="E231" s="212"/>
      <c r="F231" s="212"/>
      <c r="G231" s="212"/>
      <c r="H231" s="212"/>
      <c r="I231" s="212"/>
      <c r="J231" s="212"/>
      <c r="K231" s="212"/>
      <c r="L231" s="212"/>
      <c r="M231" s="212"/>
      <c r="N231" s="212"/>
      <c r="O231" s="212"/>
      <c r="P231" s="212"/>
      <c r="Q231" s="212"/>
      <c r="R231" s="212"/>
      <c r="S231" s="212"/>
      <c r="T231" s="212"/>
      <c r="U231" s="212"/>
    </row>
    <row r="232" spans="3:21">
      <c r="C232" s="212"/>
      <c r="D232" s="212"/>
      <c r="E232" s="212"/>
      <c r="F232" s="212"/>
      <c r="G232" s="212"/>
      <c r="H232" s="212"/>
      <c r="I232" s="212"/>
      <c r="J232" s="212"/>
      <c r="K232" s="212"/>
      <c r="L232" s="212"/>
      <c r="M232" s="212"/>
      <c r="N232" s="212"/>
      <c r="O232" s="212"/>
      <c r="P232" s="212"/>
      <c r="Q232" s="212"/>
      <c r="R232" s="212"/>
      <c r="S232" s="212"/>
      <c r="T232" s="212"/>
      <c r="U232" s="212"/>
    </row>
    <row r="233" spans="3:21">
      <c r="C233" s="212"/>
      <c r="D233" s="212"/>
      <c r="E233" s="212"/>
      <c r="F233" s="212"/>
      <c r="G233" s="212"/>
      <c r="H233" s="212"/>
      <c r="I233" s="212"/>
      <c r="J233" s="212"/>
      <c r="K233" s="212"/>
      <c r="L233" s="212"/>
      <c r="M233" s="212"/>
      <c r="N233" s="212"/>
      <c r="O233" s="212"/>
      <c r="P233" s="212"/>
      <c r="Q233" s="212"/>
      <c r="R233" s="212"/>
      <c r="S233" s="212"/>
      <c r="T233" s="212"/>
      <c r="U233" s="212"/>
    </row>
    <row r="234" spans="3:21">
      <c r="C234" s="212"/>
      <c r="D234" s="212"/>
      <c r="E234" s="212"/>
      <c r="F234" s="212"/>
      <c r="G234" s="212"/>
      <c r="H234" s="212"/>
      <c r="I234" s="212"/>
      <c r="J234" s="212"/>
      <c r="K234" s="212"/>
      <c r="L234" s="212"/>
      <c r="M234" s="212"/>
      <c r="N234" s="212"/>
      <c r="O234" s="212"/>
      <c r="P234" s="212"/>
      <c r="Q234" s="212"/>
      <c r="R234" s="212"/>
      <c r="S234" s="212"/>
      <c r="T234" s="212"/>
      <c r="U234" s="212"/>
    </row>
    <row r="235" spans="3:21">
      <c r="C235" s="212"/>
      <c r="D235" s="212"/>
      <c r="E235" s="212"/>
      <c r="F235" s="212"/>
      <c r="G235" s="212"/>
      <c r="H235" s="212"/>
      <c r="I235" s="212"/>
      <c r="J235" s="212"/>
      <c r="K235" s="212"/>
      <c r="L235" s="212"/>
      <c r="M235" s="212"/>
      <c r="N235" s="212"/>
      <c r="O235" s="212"/>
      <c r="P235" s="212"/>
      <c r="Q235" s="212"/>
      <c r="R235" s="212"/>
      <c r="S235" s="212"/>
      <c r="T235" s="212"/>
      <c r="U235" s="212"/>
    </row>
    <row r="236" spans="3:21">
      <c r="C236" s="212"/>
      <c r="D236" s="212"/>
      <c r="E236" s="212"/>
      <c r="F236" s="212"/>
      <c r="G236" s="212"/>
      <c r="H236" s="212"/>
      <c r="I236" s="212"/>
      <c r="J236" s="212"/>
      <c r="K236" s="212"/>
      <c r="L236" s="212"/>
      <c r="M236" s="212"/>
      <c r="N236" s="212"/>
      <c r="O236" s="212"/>
      <c r="P236" s="212"/>
      <c r="Q236" s="212"/>
      <c r="R236" s="212"/>
      <c r="S236" s="212"/>
      <c r="T236" s="212"/>
      <c r="U236" s="212"/>
    </row>
    <row r="237" spans="3:21">
      <c r="C237" s="212"/>
      <c r="D237" s="212"/>
      <c r="E237" s="212"/>
      <c r="F237" s="212"/>
      <c r="G237" s="212"/>
      <c r="H237" s="212"/>
      <c r="I237" s="212"/>
      <c r="J237" s="212"/>
      <c r="K237" s="212"/>
      <c r="L237" s="212"/>
      <c r="M237" s="212"/>
      <c r="N237" s="212"/>
      <c r="O237" s="212"/>
      <c r="P237" s="212"/>
      <c r="Q237" s="212"/>
      <c r="R237" s="212"/>
      <c r="S237" s="212"/>
      <c r="T237" s="212"/>
      <c r="U237" s="212"/>
    </row>
    <row r="238" spans="3:21">
      <c r="C238" s="212"/>
      <c r="D238" s="212"/>
      <c r="E238" s="212"/>
      <c r="F238" s="212"/>
      <c r="G238" s="212"/>
      <c r="H238" s="212"/>
      <c r="I238" s="212"/>
      <c r="J238" s="212"/>
      <c r="K238" s="212"/>
      <c r="L238" s="212"/>
      <c r="M238" s="212"/>
      <c r="N238" s="212"/>
      <c r="O238" s="212"/>
      <c r="P238" s="212"/>
      <c r="Q238" s="212"/>
      <c r="R238" s="212"/>
      <c r="S238" s="212"/>
      <c r="T238" s="212"/>
      <c r="U238" s="212"/>
    </row>
    <row r="239" spans="3:21">
      <c r="C239" s="212"/>
      <c r="D239" s="212"/>
      <c r="E239" s="212"/>
      <c r="F239" s="212"/>
      <c r="G239" s="212"/>
      <c r="H239" s="212"/>
      <c r="I239" s="212"/>
      <c r="J239" s="212"/>
      <c r="K239" s="212"/>
      <c r="L239" s="212"/>
      <c r="M239" s="212"/>
      <c r="N239" s="212"/>
      <c r="O239" s="212"/>
      <c r="P239" s="212"/>
      <c r="Q239" s="212"/>
      <c r="R239" s="212"/>
      <c r="S239" s="212"/>
      <c r="T239" s="212"/>
      <c r="U239" s="212"/>
    </row>
    <row r="240" spans="3:21">
      <c r="C240" s="212"/>
      <c r="D240" s="212"/>
      <c r="E240" s="212"/>
      <c r="F240" s="212"/>
      <c r="G240" s="212"/>
      <c r="H240" s="212"/>
      <c r="I240" s="212"/>
      <c r="J240" s="212"/>
      <c r="K240" s="212"/>
      <c r="L240" s="212"/>
      <c r="M240" s="212"/>
      <c r="N240" s="212"/>
      <c r="O240" s="212"/>
      <c r="P240" s="212"/>
      <c r="Q240" s="212"/>
      <c r="R240" s="212"/>
      <c r="S240" s="212"/>
      <c r="T240" s="212"/>
      <c r="U240" s="212"/>
    </row>
    <row r="241" spans="3:21">
      <c r="C241" s="212"/>
      <c r="D241" s="212"/>
      <c r="E241" s="212"/>
      <c r="F241" s="212"/>
      <c r="G241" s="212"/>
      <c r="H241" s="212"/>
      <c r="I241" s="212"/>
      <c r="J241" s="212"/>
      <c r="K241" s="212"/>
      <c r="L241" s="212"/>
      <c r="M241" s="212"/>
      <c r="N241" s="212"/>
      <c r="O241" s="212"/>
      <c r="P241" s="212"/>
      <c r="Q241" s="212"/>
      <c r="R241" s="212"/>
      <c r="S241" s="212"/>
      <c r="T241" s="212"/>
      <c r="U241" s="212"/>
    </row>
    <row r="242" spans="3:21">
      <c r="C242" s="212"/>
      <c r="D242" s="212"/>
      <c r="E242" s="212"/>
      <c r="F242" s="212"/>
      <c r="G242" s="212"/>
      <c r="H242" s="212"/>
      <c r="I242" s="212"/>
      <c r="J242" s="212"/>
      <c r="K242" s="212"/>
      <c r="L242" s="212"/>
      <c r="M242" s="212"/>
      <c r="N242" s="212"/>
      <c r="O242" s="212"/>
      <c r="P242" s="212"/>
      <c r="Q242" s="212"/>
      <c r="R242" s="212"/>
      <c r="S242" s="212"/>
      <c r="T242" s="212"/>
      <c r="U242" s="212"/>
    </row>
    <row r="243" spans="3:21">
      <c r="C243" s="212"/>
      <c r="D243" s="212"/>
      <c r="E243" s="212"/>
      <c r="F243" s="212"/>
      <c r="G243" s="212"/>
      <c r="H243" s="212"/>
      <c r="I243" s="212"/>
      <c r="J243" s="212"/>
      <c r="K243" s="212"/>
      <c r="L243" s="212"/>
      <c r="M243" s="212"/>
      <c r="N243" s="212"/>
      <c r="O243" s="212"/>
      <c r="P243" s="212"/>
      <c r="Q243" s="212"/>
      <c r="R243" s="212"/>
      <c r="S243" s="212"/>
      <c r="T243" s="212"/>
      <c r="U243" s="212"/>
    </row>
    <row r="244" spans="3:21">
      <c r="C244" s="212"/>
      <c r="D244" s="212"/>
      <c r="E244" s="212"/>
      <c r="F244" s="212"/>
      <c r="G244" s="212"/>
      <c r="H244" s="212"/>
      <c r="I244" s="212"/>
      <c r="J244" s="212"/>
      <c r="K244" s="212"/>
      <c r="L244" s="212"/>
      <c r="M244" s="212"/>
      <c r="N244" s="212"/>
      <c r="O244" s="212"/>
      <c r="P244" s="212"/>
      <c r="Q244" s="212"/>
      <c r="R244" s="212"/>
      <c r="S244" s="212"/>
      <c r="T244" s="212"/>
      <c r="U244" s="212"/>
    </row>
    <row r="245" spans="3:21">
      <c r="C245" s="212"/>
      <c r="D245" s="212"/>
      <c r="E245" s="212"/>
      <c r="F245" s="212"/>
      <c r="G245" s="212"/>
      <c r="H245" s="212"/>
      <c r="I245" s="212"/>
      <c r="J245" s="212"/>
      <c r="K245" s="212"/>
      <c r="L245" s="212"/>
      <c r="M245" s="212"/>
      <c r="N245" s="212"/>
      <c r="O245" s="212"/>
      <c r="P245" s="212"/>
      <c r="Q245" s="212"/>
      <c r="R245" s="212"/>
      <c r="S245" s="212"/>
      <c r="T245" s="212"/>
      <c r="U245" s="212"/>
    </row>
    <row r="246" spans="3:21">
      <c r="C246" s="212"/>
      <c r="D246" s="212"/>
      <c r="E246" s="212"/>
      <c r="F246" s="212"/>
      <c r="G246" s="212"/>
      <c r="H246" s="212"/>
      <c r="I246" s="212"/>
      <c r="J246" s="212"/>
      <c r="K246" s="212"/>
      <c r="L246" s="212"/>
      <c r="M246" s="212"/>
      <c r="N246" s="212"/>
      <c r="O246" s="212"/>
      <c r="P246" s="212"/>
      <c r="Q246" s="212"/>
      <c r="R246" s="212"/>
      <c r="S246" s="212"/>
      <c r="T246" s="212"/>
      <c r="U246" s="212"/>
    </row>
    <row r="247" spans="3:21">
      <c r="C247" s="212"/>
      <c r="D247" s="212"/>
      <c r="E247" s="212"/>
      <c r="F247" s="212"/>
      <c r="G247" s="212"/>
      <c r="H247" s="212"/>
      <c r="I247" s="212"/>
      <c r="J247" s="212"/>
      <c r="K247" s="212"/>
      <c r="L247" s="212"/>
      <c r="M247" s="212"/>
      <c r="N247" s="212"/>
      <c r="O247" s="212"/>
      <c r="P247" s="212"/>
      <c r="Q247" s="212"/>
      <c r="R247" s="212"/>
      <c r="S247" s="212"/>
      <c r="T247" s="212"/>
      <c r="U247" s="212"/>
    </row>
    <row r="248" spans="3:21">
      <c r="C248" s="212"/>
      <c r="D248" s="212"/>
      <c r="E248" s="212"/>
      <c r="F248" s="212"/>
      <c r="G248" s="212"/>
      <c r="H248" s="212"/>
      <c r="I248" s="212"/>
      <c r="J248" s="212"/>
      <c r="K248" s="212"/>
      <c r="L248" s="212"/>
      <c r="M248" s="212"/>
      <c r="N248" s="212"/>
      <c r="O248" s="212"/>
      <c r="P248" s="212"/>
      <c r="Q248" s="212"/>
      <c r="R248" s="212"/>
      <c r="S248" s="212"/>
      <c r="T248" s="212"/>
      <c r="U248" s="212"/>
    </row>
    <row r="249" spans="3:21">
      <c r="C249" s="212"/>
      <c r="D249" s="212"/>
      <c r="E249" s="212"/>
      <c r="F249" s="212"/>
      <c r="G249" s="212"/>
      <c r="H249" s="212"/>
      <c r="I249" s="212"/>
      <c r="J249" s="212"/>
      <c r="K249" s="212"/>
      <c r="L249" s="212"/>
      <c r="M249" s="212"/>
      <c r="N249" s="212"/>
      <c r="O249" s="212"/>
      <c r="P249" s="212"/>
      <c r="Q249" s="212"/>
      <c r="R249" s="212"/>
      <c r="S249" s="212"/>
      <c r="T249" s="212"/>
      <c r="U249" s="212"/>
    </row>
    <row r="250" spans="3:21">
      <c r="C250" s="212"/>
      <c r="D250" s="212"/>
      <c r="E250" s="212"/>
      <c r="F250" s="212"/>
      <c r="G250" s="212"/>
      <c r="H250" s="212"/>
      <c r="I250" s="212"/>
      <c r="J250" s="212"/>
      <c r="K250" s="212"/>
      <c r="L250" s="212"/>
      <c r="M250" s="212"/>
      <c r="N250" s="212"/>
      <c r="O250" s="212"/>
      <c r="P250" s="212"/>
      <c r="Q250" s="212"/>
      <c r="R250" s="212"/>
      <c r="S250" s="212"/>
      <c r="T250" s="212"/>
      <c r="U250" s="212"/>
    </row>
    <row r="251" spans="3:21">
      <c r="C251" s="212"/>
      <c r="D251" s="212"/>
      <c r="E251" s="212"/>
      <c r="F251" s="212"/>
      <c r="G251" s="212"/>
      <c r="H251" s="212"/>
      <c r="I251" s="212"/>
      <c r="J251" s="212"/>
      <c r="K251" s="212"/>
      <c r="L251" s="212"/>
      <c r="M251" s="212"/>
      <c r="N251" s="212"/>
      <c r="O251" s="212"/>
      <c r="P251" s="212"/>
      <c r="Q251" s="212"/>
      <c r="R251" s="212"/>
      <c r="S251" s="212"/>
      <c r="T251" s="212"/>
      <c r="U251" s="212"/>
    </row>
    <row r="252" spans="3:21">
      <c r="C252" s="212"/>
      <c r="D252" s="212"/>
      <c r="E252" s="212"/>
      <c r="F252" s="212"/>
      <c r="G252" s="212"/>
      <c r="H252" s="212"/>
      <c r="I252" s="212"/>
      <c r="J252" s="212"/>
      <c r="K252" s="212"/>
      <c r="L252" s="212"/>
      <c r="M252" s="212"/>
      <c r="N252" s="212"/>
      <c r="O252" s="212"/>
      <c r="P252" s="212"/>
      <c r="Q252" s="212"/>
      <c r="R252" s="212"/>
      <c r="S252" s="212"/>
      <c r="T252" s="212"/>
      <c r="U252" s="212"/>
    </row>
    <row r="253" spans="3:21">
      <c r="C253" s="212"/>
      <c r="D253" s="212"/>
      <c r="E253" s="212"/>
      <c r="F253" s="212"/>
      <c r="G253" s="212"/>
      <c r="H253" s="212"/>
      <c r="I253" s="212"/>
      <c r="J253" s="212"/>
      <c r="K253" s="212"/>
      <c r="L253" s="212"/>
      <c r="M253" s="212"/>
      <c r="N253" s="212"/>
      <c r="O253" s="212"/>
      <c r="P253" s="212"/>
      <c r="Q253" s="212"/>
      <c r="R253" s="212"/>
      <c r="S253" s="212"/>
      <c r="T253" s="212"/>
      <c r="U253" s="212"/>
    </row>
    <row r="254" spans="3:21">
      <c r="C254" s="212"/>
      <c r="D254" s="212"/>
      <c r="E254" s="212"/>
      <c r="F254" s="212"/>
      <c r="G254" s="212"/>
      <c r="H254" s="212"/>
      <c r="I254" s="212"/>
      <c r="J254" s="212"/>
      <c r="K254" s="212"/>
      <c r="L254" s="212"/>
      <c r="M254" s="212"/>
      <c r="N254" s="212"/>
      <c r="O254" s="212"/>
      <c r="P254" s="212"/>
      <c r="Q254" s="212"/>
      <c r="R254" s="212"/>
      <c r="S254" s="212"/>
      <c r="T254" s="212"/>
      <c r="U254" s="212"/>
    </row>
    <row r="255" spans="3:21">
      <c r="C255" s="212"/>
      <c r="D255" s="212"/>
      <c r="E255" s="212"/>
      <c r="F255" s="212"/>
      <c r="G255" s="212"/>
      <c r="H255" s="212"/>
      <c r="I255" s="212"/>
      <c r="J255" s="212"/>
      <c r="K255" s="212"/>
      <c r="L255" s="212"/>
      <c r="M255" s="212"/>
      <c r="N255" s="212"/>
      <c r="O255" s="212"/>
      <c r="P255" s="212"/>
      <c r="Q255" s="212"/>
      <c r="R255" s="212"/>
      <c r="S255" s="212"/>
      <c r="T255" s="212"/>
      <c r="U255" s="212"/>
    </row>
    <row r="256" spans="3:21">
      <c r="C256" s="212"/>
      <c r="D256" s="212"/>
      <c r="E256" s="212"/>
      <c r="F256" s="212"/>
      <c r="G256" s="212"/>
      <c r="H256" s="212"/>
      <c r="I256" s="212"/>
      <c r="J256" s="212"/>
      <c r="K256" s="212"/>
      <c r="L256" s="212"/>
      <c r="M256" s="212"/>
      <c r="N256" s="212"/>
      <c r="O256" s="212"/>
      <c r="P256" s="212"/>
      <c r="Q256" s="212"/>
      <c r="R256" s="212"/>
      <c r="S256" s="212"/>
      <c r="T256" s="212"/>
      <c r="U256" s="212"/>
    </row>
    <row r="257" spans="3:21">
      <c r="C257" s="212"/>
      <c r="D257" s="212"/>
      <c r="E257" s="212"/>
      <c r="F257" s="212"/>
      <c r="G257" s="212"/>
      <c r="H257" s="212"/>
      <c r="I257" s="212"/>
      <c r="J257" s="212"/>
      <c r="K257" s="212"/>
      <c r="L257" s="212"/>
      <c r="M257" s="212"/>
      <c r="N257" s="212"/>
      <c r="O257" s="212"/>
      <c r="P257" s="212"/>
      <c r="Q257" s="212"/>
      <c r="R257" s="212"/>
      <c r="S257" s="212"/>
      <c r="T257" s="212"/>
      <c r="U257" s="212"/>
    </row>
    <row r="258" spans="3:21">
      <c r="C258" s="212"/>
      <c r="D258" s="212"/>
      <c r="E258" s="212"/>
      <c r="F258" s="212"/>
      <c r="G258" s="212"/>
      <c r="H258" s="212"/>
      <c r="I258" s="212"/>
      <c r="J258" s="212"/>
      <c r="K258" s="212"/>
      <c r="L258" s="212"/>
      <c r="M258" s="212"/>
      <c r="N258" s="212"/>
      <c r="O258" s="212"/>
      <c r="P258" s="212"/>
      <c r="Q258" s="212"/>
      <c r="R258" s="212"/>
      <c r="S258" s="212"/>
      <c r="T258" s="212"/>
      <c r="U258" s="212"/>
    </row>
    <row r="259" spans="3:21">
      <c r="C259" s="212"/>
      <c r="D259" s="212"/>
      <c r="E259" s="212"/>
      <c r="F259" s="212"/>
      <c r="G259" s="212"/>
      <c r="H259" s="212"/>
      <c r="I259" s="212"/>
      <c r="J259" s="212"/>
      <c r="K259" s="212"/>
      <c r="L259" s="212"/>
      <c r="M259" s="212"/>
      <c r="N259" s="212"/>
      <c r="O259" s="212"/>
      <c r="P259" s="212"/>
      <c r="Q259" s="212"/>
      <c r="R259" s="212"/>
      <c r="S259" s="212"/>
      <c r="T259" s="212"/>
      <c r="U259" s="212"/>
    </row>
    <row r="260" spans="3:21">
      <c r="C260" s="212"/>
      <c r="D260" s="212"/>
      <c r="E260" s="212"/>
      <c r="F260" s="212"/>
      <c r="G260" s="212"/>
      <c r="H260" s="212"/>
      <c r="I260" s="212"/>
      <c r="J260" s="212"/>
      <c r="K260" s="212"/>
      <c r="L260" s="212"/>
      <c r="M260" s="212"/>
      <c r="N260" s="212"/>
      <c r="O260" s="212"/>
      <c r="P260" s="212"/>
      <c r="Q260" s="212"/>
      <c r="R260" s="212"/>
      <c r="S260" s="212"/>
      <c r="T260" s="212"/>
      <c r="U260" s="212"/>
    </row>
    <row r="261" spans="3:21">
      <c r="C261" s="212"/>
      <c r="D261" s="212"/>
      <c r="E261" s="212"/>
      <c r="F261" s="212"/>
      <c r="G261" s="212"/>
      <c r="H261" s="212"/>
      <c r="I261" s="212"/>
      <c r="J261" s="212"/>
      <c r="K261" s="212"/>
      <c r="L261" s="212"/>
      <c r="M261" s="212"/>
      <c r="N261" s="212"/>
      <c r="O261" s="212"/>
      <c r="P261" s="212"/>
      <c r="Q261" s="212"/>
      <c r="R261" s="212"/>
      <c r="S261" s="212"/>
      <c r="T261" s="212"/>
      <c r="U261" s="212"/>
    </row>
    <row r="262" spans="3:21">
      <c r="C262" s="212"/>
      <c r="D262" s="212"/>
      <c r="E262" s="212"/>
      <c r="F262" s="212"/>
      <c r="G262" s="212"/>
      <c r="H262" s="212"/>
      <c r="I262" s="212"/>
      <c r="J262" s="212"/>
      <c r="K262" s="212"/>
      <c r="L262" s="212"/>
      <c r="M262" s="212"/>
      <c r="N262" s="212"/>
      <c r="O262" s="212"/>
      <c r="P262" s="212"/>
      <c r="Q262" s="212"/>
      <c r="R262" s="212"/>
      <c r="S262" s="212"/>
      <c r="T262" s="212"/>
      <c r="U262" s="212"/>
    </row>
    <row r="263" spans="3:21">
      <c r="C263" s="212"/>
      <c r="D263" s="212"/>
      <c r="E263" s="212"/>
      <c r="F263" s="212"/>
      <c r="G263" s="212"/>
      <c r="H263" s="212"/>
      <c r="I263" s="212"/>
      <c r="J263" s="212"/>
      <c r="K263" s="212"/>
      <c r="L263" s="212"/>
      <c r="M263" s="212"/>
      <c r="N263" s="212"/>
      <c r="O263" s="212"/>
      <c r="P263" s="212"/>
      <c r="Q263" s="212"/>
      <c r="R263" s="212"/>
      <c r="S263" s="212"/>
      <c r="T263" s="212"/>
      <c r="U263" s="212"/>
    </row>
    <row r="264" spans="3:21">
      <c r="C264" s="212"/>
      <c r="D264" s="212"/>
      <c r="E264" s="212"/>
      <c r="F264" s="212"/>
      <c r="G264" s="212"/>
      <c r="H264" s="212"/>
      <c r="I264" s="212"/>
      <c r="J264" s="212"/>
      <c r="K264" s="212"/>
      <c r="L264" s="212"/>
      <c r="M264" s="212"/>
      <c r="N264" s="212"/>
      <c r="O264" s="212"/>
      <c r="P264" s="212"/>
      <c r="Q264" s="212"/>
      <c r="R264" s="212"/>
      <c r="S264" s="212"/>
      <c r="T264" s="212"/>
      <c r="U264" s="212"/>
    </row>
    <row r="265" spans="3:21">
      <c r="C265" s="212"/>
      <c r="D265" s="212"/>
      <c r="E265" s="212"/>
      <c r="F265" s="212"/>
      <c r="G265" s="212"/>
      <c r="H265" s="212"/>
      <c r="I265" s="212"/>
      <c r="J265" s="212"/>
      <c r="K265" s="212"/>
      <c r="L265" s="212"/>
      <c r="M265" s="212"/>
      <c r="N265" s="212"/>
      <c r="O265" s="212"/>
      <c r="P265" s="212"/>
      <c r="Q265" s="212"/>
      <c r="R265" s="212"/>
      <c r="S265" s="212"/>
      <c r="T265" s="212"/>
      <c r="U265" s="212"/>
    </row>
    <row r="266" spans="3:21">
      <c r="C266" s="212"/>
      <c r="D266" s="212"/>
      <c r="E266" s="212"/>
      <c r="F266" s="212"/>
      <c r="G266" s="212"/>
      <c r="H266" s="212"/>
      <c r="I266" s="212"/>
      <c r="J266" s="212"/>
      <c r="K266" s="212"/>
      <c r="L266" s="212"/>
      <c r="M266" s="212"/>
      <c r="N266" s="212"/>
      <c r="O266" s="212"/>
      <c r="P266" s="212"/>
      <c r="Q266" s="212"/>
      <c r="R266" s="212"/>
      <c r="S266" s="212"/>
      <c r="T266" s="212"/>
      <c r="U266" s="212"/>
    </row>
    <row r="267" spans="3:21">
      <c r="C267" s="212"/>
      <c r="D267" s="212"/>
      <c r="E267" s="212"/>
      <c r="F267" s="212"/>
      <c r="G267" s="212"/>
      <c r="H267" s="212"/>
      <c r="I267" s="212"/>
      <c r="J267" s="212"/>
      <c r="K267" s="212"/>
      <c r="L267" s="212"/>
      <c r="M267" s="212"/>
      <c r="N267" s="212"/>
      <c r="O267" s="212"/>
      <c r="P267" s="212"/>
      <c r="Q267" s="212"/>
      <c r="R267" s="212"/>
      <c r="S267" s="212"/>
      <c r="T267" s="212"/>
      <c r="U267" s="212"/>
    </row>
    <row r="268" spans="3:21">
      <c r="C268" s="212"/>
      <c r="D268" s="212"/>
      <c r="E268" s="212"/>
      <c r="F268" s="212"/>
      <c r="G268" s="212"/>
      <c r="H268" s="212"/>
      <c r="I268" s="212"/>
      <c r="J268" s="212"/>
      <c r="K268" s="212"/>
      <c r="L268" s="212"/>
      <c r="M268" s="212"/>
      <c r="N268" s="212"/>
      <c r="O268" s="212"/>
      <c r="P268" s="212"/>
      <c r="Q268" s="212"/>
      <c r="R268" s="212"/>
      <c r="S268" s="212"/>
      <c r="T268" s="212"/>
      <c r="U268" s="212"/>
    </row>
    <row r="269" spans="3:21">
      <c r="C269" s="212"/>
      <c r="D269" s="212"/>
      <c r="E269" s="212"/>
      <c r="F269" s="212"/>
      <c r="G269" s="212"/>
      <c r="H269" s="212"/>
      <c r="I269" s="212"/>
      <c r="J269" s="212"/>
      <c r="K269" s="212"/>
      <c r="L269" s="212"/>
      <c r="M269" s="212"/>
      <c r="N269" s="212"/>
      <c r="O269" s="212"/>
      <c r="P269" s="212"/>
      <c r="Q269" s="212"/>
      <c r="R269" s="212"/>
      <c r="S269" s="212"/>
      <c r="T269" s="212"/>
      <c r="U269" s="212"/>
    </row>
    <row r="270" spans="3:21">
      <c r="C270" s="212"/>
      <c r="D270" s="212"/>
      <c r="E270" s="212"/>
      <c r="F270" s="212"/>
      <c r="G270" s="212"/>
      <c r="H270" s="212"/>
      <c r="I270" s="212"/>
      <c r="J270" s="212"/>
      <c r="K270" s="212"/>
      <c r="L270" s="212"/>
      <c r="M270" s="212"/>
      <c r="N270" s="212"/>
      <c r="O270" s="212"/>
      <c r="P270" s="212"/>
      <c r="Q270" s="212"/>
      <c r="R270" s="212"/>
      <c r="S270" s="212"/>
      <c r="T270" s="212"/>
      <c r="U270" s="212"/>
    </row>
    <row r="271" spans="3:21">
      <c r="C271" s="212"/>
      <c r="D271" s="212"/>
      <c r="E271" s="212"/>
      <c r="F271" s="212"/>
      <c r="G271" s="212"/>
      <c r="H271" s="212"/>
      <c r="I271" s="212"/>
      <c r="J271" s="212"/>
      <c r="K271" s="212"/>
      <c r="L271" s="212"/>
      <c r="M271" s="212"/>
      <c r="N271" s="212"/>
      <c r="O271" s="212"/>
      <c r="P271" s="212"/>
      <c r="Q271" s="212"/>
      <c r="R271" s="212"/>
      <c r="S271" s="212"/>
      <c r="T271" s="212"/>
      <c r="U271" s="212"/>
    </row>
    <row r="272" spans="3:21">
      <c r="C272" s="212"/>
      <c r="D272" s="212"/>
      <c r="E272" s="212"/>
      <c r="F272" s="212"/>
      <c r="G272" s="212"/>
      <c r="H272" s="212"/>
      <c r="I272" s="212"/>
      <c r="J272" s="212"/>
      <c r="K272" s="212"/>
      <c r="L272" s="212"/>
      <c r="M272" s="212"/>
      <c r="N272" s="212"/>
      <c r="O272" s="212"/>
      <c r="P272" s="212"/>
      <c r="Q272" s="212"/>
      <c r="R272" s="212"/>
      <c r="S272" s="212"/>
      <c r="T272" s="212"/>
      <c r="U272" s="212"/>
    </row>
    <row r="273" spans="3:21">
      <c r="C273" s="212"/>
      <c r="D273" s="212"/>
      <c r="E273" s="212"/>
      <c r="F273" s="212"/>
      <c r="G273" s="212"/>
      <c r="H273" s="212"/>
      <c r="I273" s="212"/>
      <c r="J273" s="212"/>
      <c r="K273" s="212"/>
      <c r="L273" s="212"/>
      <c r="M273" s="212"/>
      <c r="N273" s="212"/>
      <c r="O273" s="212"/>
      <c r="P273" s="212"/>
      <c r="Q273" s="212"/>
      <c r="R273" s="212"/>
      <c r="S273" s="212"/>
      <c r="T273" s="212"/>
      <c r="U273" s="212"/>
    </row>
    <row r="274" spans="3:21">
      <c r="C274" s="212"/>
      <c r="D274" s="212"/>
      <c r="E274" s="212"/>
      <c r="F274" s="212"/>
      <c r="G274" s="212"/>
      <c r="H274" s="212"/>
      <c r="I274" s="212"/>
      <c r="J274" s="212"/>
      <c r="K274" s="212"/>
      <c r="L274" s="212"/>
      <c r="M274" s="212"/>
      <c r="N274" s="212"/>
      <c r="O274" s="212"/>
      <c r="P274" s="212"/>
      <c r="Q274" s="212"/>
      <c r="R274" s="212"/>
      <c r="S274" s="212"/>
      <c r="T274" s="212"/>
      <c r="U274" s="212"/>
    </row>
    <row r="275" spans="3:21">
      <c r="C275" s="212"/>
      <c r="D275" s="212"/>
      <c r="E275" s="212"/>
      <c r="F275" s="212"/>
      <c r="G275" s="212"/>
      <c r="H275" s="212"/>
      <c r="I275" s="212"/>
      <c r="J275" s="212"/>
      <c r="K275" s="212"/>
      <c r="L275" s="212"/>
      <c r="M275" s="212"/>
      <c r="N275" s="212"/>
      <c r="O275" s="212"/>
      <c r="P275" s="212"/>
      <c r="Q275" s="212"/>
      <c r="R275" s="212"/>
      <c r="S275" s="212"/>
      <c r="T275" s="212"/>
      <c r="U275" s="212"/>
    </row>
    <row r="276" spans="3:21">
      <c r="C276" s="212"/>
      <c r="D276" s="212"/>
      <c r="E276" s="212"/>
      <c r="F276" s="212"/>
      <c r="G276" s="212"/>
      <c r="H276" s="212"/>
      <c r="I276" s="212"/>
      <c r="J276" s="212"/>
      <c r="K276" s="212"/>
      <c r="L276" s="212"/>
      <c r="M276" s="212"/>
      <c r="N276" s="212"/>
      <c r="O276" s="212"/>
      <c r="P276" s="212"/>
      <c r="Q276" s="212"/>
      <c r="R276" s="212"/>
      <c r="S276" s="212"/>
      <c r="T276" s="212"/>
      <c r="U276" s="212"/>
    </row>
    <row r="277" spans="3:21">
      <c r="C277" s="212"/>
      <c r="D277" s="212"/>
      <c r="E277" s="212"/>
      <c r="F277" s="212"/>
      <c r="G277" s="212"/>
      <c r="H277" s="212"/>
      <c r="I277" s="212"/>
      <c r="J277" s="212"/>
      <c r="K277" s="212"/>
      <c r="L277" s="212"/>
      <c r="M277" s="212"/>
      <c r="N277" s="212"/>
      <c r="O277" s="212"/>
      <c r="P277" s="212"/>
      <c r="Q277" s="212"/>
      <c r="R277" s="212"/>
      <c r="S277" s="212"/>
      <c r="T277" s="212"/>
      <c r="U277" s="212"/>
    </row>
    <row r="278" spans="3:21">
      <c r="C278" s="212"/>
      <c r="D278" s="212"/>
      <c r="E278" s="212"/>
      <c r="F278" s="212"/>
      <c r="G278" s="212"/>
      <c r="H278" s="212"/>
      <c r="I278" s="212"/>
      <c r="J278" s="212"/>
      <c r="K278" s="212"/>
      <c r="L278" s="212"/>
      <c r="M278" s="212"/>
      <c r="N278" s="212"/>
      <c r="O278" s="212"/>
      <c r="P278" s="212"/>
      <c r="Q278" s="212"/>
      <c r="R278" s="212"/>
      <c r="S278" s="212"/>
      <c r="T278" s="212"/>
      <c r="U278" s="212"/>
    </row>
    <row r="279" spans="3:21">
      <c r="C279" s="212"/>
      <c r="D279" s="212"/>
      <c r="E279" s="212"/>
      <c r="F279" s="212"/>
      <c r="G279" s="212"/>
      <c r="H279" s="212"/>
      <c r="I279" s="212"/>
      <c r="J279" s="212"/>
      <c r="K279" s="212"/>
      <c r="L279" s="212"/>
      <c r="M279" s="212"/>
      <c r="N279" s="212"/>
      <c r="O279" s="212"/>
      <c r="P279" s="212"/>
      <c r="Q279" s="212"/>
      <c r="R279" s="212"/>
      <c r="S279" s="212"/>
      <c r="T279" s="212"/>
      <c r="U279" s="212"/>
    </row>
    <row r="280" spans="3:21">
      <c r="C280" s="212"/>
      <c r="D280" s="212"/>
      <c r="E280" s="212"/>
      <c r="F280" s="212"/>
      <c r="G280" s="212"/>
      <c r="H280" s="212"/>
      <c r="I280" s="212"/>
      <c r="J280" s="212"/>
      <c r="K280" s="212"/>
      <c r="L280" s="212"/>
      <c r="M280" s="212"/>
      <c r="N280" s="212"/>
      <c r="O280" s="212"/>
      <c r="P280" s="212"/>
      <c r="Q280" s="212"/>
      <c r="R280" s="212"/>
      <c r="S280" s="212"/>
      <c r="T280" s="212"/>
      <c r="U280" s="212"/>
    </row>
    <row r="281" spans="3:21">
      <c r="C281" s="212"/>
      <c r="D281" s="212"/>
      <c r="E281" s="212"/>
      <c r="F281" s="212"/>
      <c r="G281" s="212"/>
      <c r="H281" s="212"/>
      <c r="I281" s="212"/>
      <c r="J281" s="212"/>
      <c r="K281" s="212"/>
      <c r="L281" s="212"/>
      <c r="M281" s="212"/>
      <c r="N281" s="212"/>
      <c r="O281" s="212"/>
      <c r="P281" s="212"/>
      <c r="Q281" s="212"/>
      <c r="R281" s="212"/>
      <c r="S281" s="212"/>
      <c r="T281" s="212"/>
      <c r="U281" s="212"/>
    </row>
    <row r="282" spans="3:21">
      <c r="C282" s="212"/>
      <c r="D282" s="212"/>
      <c r="E282" s="212"/>
      <c r="F282" s="212"/>
      <c r="G282" s="212"/>
      <c r="H282" s="212"/>
      <c r="I282" s="212"/>
      <c r="J282" s="212"/>
      <c r="K282" s="212"/>
      <c r="L282" s="212"/>
      <c r="M282" s="212"/>
      <c r="N282" s="212"/>
      <c r="O282" s="212"/>
      <c r="P282" s="212"/>
      <c r="Q282" s="212"/>
      <c r="R282" s="212"/>
      <c r="S282" s="212"/>
      <c r="T282" s="212"/>
      <c r="U282" s="212"/>
    </row>
    <row r="283" spans="3:21">
      <c r="C283" s="212"/>
      <c r="D283" s="212"/>
      <c r="E283" s="212"/>
      <c r="F283" s="212"/>
      <c r="G283" s="212"/>
      <c r="H283" s="212"/>
      <c r="I283" s="212"/>
      <c r="J283" s="212"/>
      <c r="K283" s="212"/>
      <c r="L283" s="212"/>
      <c r="M283" s="212"/>
      <c r="N283" s="212"/>
      <c r="O283" s="212"/>
      <c r="P283" s="212"/>
      <c r="Q283" s="212"/>
      <c r="R283" s="212"/>
      <c r="S283" s="212"/>
      <c r="T283" s="212"/>
      <c r="U283" s="212"/>
    </row>
    <row r="284" spans="3:21">
      <c r="C284" s="212"/>
      <c r="D284" s="212"/>
      <c r="E284" s="212"/>
      <c r="F284" s="212"/>
      <c r="G284" s="212"/>
      <c r="H284" s="212"/>
      <c r="I284" s="212"/>
      <c r="J284" s="212"/>
      <c r="K284" s="212"/>
      <c r="L284" s="212"/>
      <c r="M284" s="212"/>
      <c r="N284" s="212"/>
      <c r="O284" s="212"/>
      <c r="P284" s="212"/>
      <c r="Q284" s="212"/>
      <c r="R284" s="212"/>
      <c r="S284" s="212"/>
      <c r="T284" s="212"/>
      <c r="U284" s="212"/>
    </row>
    <row r="285" spans="3:21">
      <c r="C285" s="212"/>
      <c r="D285" s="212"/>
      <c r="E285" s="212"/>
      <c r="F285" s="212"/>
      <c r="G285" s="212"/>
      <c r="H285" s="212"/>
      <c r="I285" s="212"/>
      <c r="J285" s="212"/>
      <c r="K285" s="212"/>
      <c r="L285" s="212"/>
      <c r="M285" s="212"/>
      <c r="N285" s="212"/>
      <c r="O285" s="212"/>
      <c r="P285" s="212"/>
      <c r="Q285" s="212"/>
      <c r="R285" s="212"/>
      <c r="S285" s="212"/>
      <c r="T285" s="212"/>
      <c r="U285" s="212"/>
    </row>
    <row r="286" spans="3:21">
      <c r="C286" s="212"/>
      <c r="D286" s="212"/>
      <c r="E286" s="212"/>
      <c r="F286" s="212"/>
      <c r="G286" s="212"/>
      <c r="H286" s="212"/>
      <c r="I286" s="212"/>
      <c r="J286" s="212"/>
      <c r="K286" s="212"/>
      <c r="L286" s="212"/>
      <c r="M286" s="212"/>
      <c r="N286" s="212"/>
      <c r="O286" s="212"/>
      <c r="P286" s="212"/>
      <c r="Q286" s="212"/>
      <c r="R286" s="212"/>
      <c r="S286" s="212"/>
      <c r="T286" s="212"/>
      <c r="U286" s="212"/>
    </row>
    <row r="287" spans="3:21">
      <c r="C287" s="212"/>
      <c r="D287" s="212"/>
      <c r="E287" s="212"/>
      <c r="F287" s="212"/>
      <c r="G287" s="212"/>
      <c r="H287" s="212"/>
      <c r="I287" s="212"/>
      <c r="J287" s="212"/>
      <c r="K287" s="212"/>
      <c r="L287" s="212"/>
      <c r="M287" s="212"/>
      <c r="N287" s="212"/>
      <c r="O287" s="212"/>
      <c r="P287" s="212"/>
      <c r="Q287" s="212"/>
      <c r="R287" s="212"/>
      <c r="S287" s="212"/>
      <c r="T287" s="212"/>
      <c r="U287" s="212"/>
    </row>
    <row r="288" spans="3:21">
      <c r="C288" s="212"/>
      <c r="D288" s="212"/>
      <c r="E288" s="212"/>
      <c r="F288" s="212"/>
      <c r="G288" s="212"/>
      <c r="H288" s="212"/>
      <c r="I288" s="212"/>
      <c r="J288" s="212"/>
      <c r="K288" s="212"/>
      <c r="L288" s="212"/>
      <c r="M288" s="212"/>
      <c r="N288" s="212"/>
      <c r="O288" s="212"/>
      <c r="P288" s="212"/>
      <c r="Q288" s="212"/>
      <c r="R288" s="212"/>
      <c r="S288" s="212"/>
      <c r="T288" s="212"/>
      <c r="U288" s="212"/>
    </row>
    <row r="289" spans="3:21">
      <c r="C289" s="212"/>
      <c r="D289" s="212"/>
      <c r="E289" s="212"/>
      <c r="F289" s="212"/>
      <c r="G289" s="212"/>
      <c r="H289" s="212"/>
      <c r="I289" s="212"/>
      <c r="J289" s="212"/>
      <c r="K289" s="212"/>
      <c r="L289" s="212"/>
      <c r="M289" s="212"/>
      <c r="N289" s="212"/>
      <c r="O289" s="212"/>
      <c r="P289" s="212"/>
      <c r="Q289" s="212"/>
      <c r="R289" s="212"/>
      <c r="S289" s="212"/>
      <c r="T289" s="212"/>
      <c r="U289" s="212"/>
    </row>
    <row r="290" spans="3:21">
      <c r="C290" s="212"/>
      <c r="D290" s="212"/>
      <c r="E290" s="212"/>
      <c r="F290" s="212"/>
      <c r="G290" s="212"/>
      <c r="H290" s="212"/>
      <c r="I290" s="212"/>
      <c r="J290" s="212"/>
      <c r="K290" s="212"/>
      <c r="L290" s="212"/>
      <c r="M290" s="212"/>
      <c r="N290" s="212"/>
      <c r="O290" s="212"/>
      <c r="P290" s="212"/>
      <c r="Q290" s="212"/>
      <c r="R290" s="212"/>
      <c r="S290" s="212"/>
      <c r="T290" s="212"/>
      <c r="U290" s="212"/>
    </row>
    <row r="291" spans="3:21">
      <c r="C291" s="212"/>
      <c r="D291" s="212"/>
      <c r="E291" s="212"/>
      <c r="F291" s="212"/>
      <c r="G291" s="212"/>
      <c r="H291" s="212"/>
      <c r="I291" s="212"/>
      <c r="J291" s="212"/>
      <c r="K291" s="212"/>
      <c r="L291" s="212"/>
      <c r="M291" s="212"/>
      <c r="N291" s="212"/>
      <c r="O291" s="212"/>
      <c r="P291" s="212"/>
      <c r="Q291" s="212"/>
      <c r="R291" s="212"/>
      <c r="S291" s="212"/>
      <c r="T291" s="212"/>
      <c r="U291" s="212"/>
    </row>
    <row r="292" spans="3:21">
      <c r="C292" s="212"/>
      <c r="D292" s="212"/>
      <c r="E292" s="212"/>
      <c r="F292" s="212"/>
      <c r="G292" s="212"/>
      <c r="H292" s="212"/>
      <c r="I292" s="212"/>
      <c r="J292" s="212"/>
      <c r="K292" s="212"/>
      <c r="L292" s="212"/>
      <c r="M292" s="212"/>
      <c r="N292" s="212"/>
      <c r="O292" s="212"/>
      <c r="P292" s="212"/>
      <c r="Q292" s="212"/>
      <c r="R292" s="212"/>
      <c r="S292" s="212"/>
      <c r="T292" s="212"/>
      <c r="U292" s="212"/>
    </row>
    <row r="293" spans="3:21">
      <c r="C293" s="212"/>
      <c r="D293" s="212"/>
      <c r="E293" s="212"/>
      <c r="F293" s="212"/>
      <c r="G293" s="212"/>
      <c r="H293" s="212"/>
      <c r="I293" s="212"/>
      <c r="J293" s="212"/>
      <c r="K293" s="212"/>
      <c r="L293" s="212"/>
      <c r="M293" s="212"/>
      <c r="N293" s="212"/>
      <c r="O293" s="212"/>
      <c r="P293" s="212"/>
      <c r="Q293" s="212"/>
      <c r="R293" s="212"/>
      <c r="S293" s="212"/>
      <c r="T293" s="212"/>
      <c r="U293" s="212"/>
    </row>
    <row r="294" spans="3:21">
      <c r="C294" s="212"/>
      <c r="D294" s="212"/>
      <c r="E294" s="212"/>
      <c r="F294" s="212"/>
      <c r="G294" s="212"/>
      <c r="H294" s="212"/>
      <c r="I294" s="212"/>
      <c r="J294" s="212"/>
      <c r="K294" s="212"/>
      <c r="L294" s="212"/>
      <c r="M294" s="212"/>
      <c r="N294" s="212"/>
      <c r="O294" s="212"/>
      <c r="P294" s="212"/>
      <c r="Q294" s="212"/>
      <c r="R294" s="212"/>
      <c r="S294" s="212"/>
      <c r="T294" s="212"/>
      <c r="U294" s="212"/>
    </row>
    <row r="295" spans="3:21">
      <c r="C295" s="212"/>
      <c r="D295" s="212"/>
      <c r="E295" s="212"/>
      <c r="F295" s="212"/>
      <c r="G295" s="212"/>
      <c r="H295" s="212"/>
      <c r="I295" s="212"/>
      <c r="J295" s="212"/>
      <c r="K295" s="212"/>
      <c r="L295" s="212"/>
      <c r="M295" s="212"/>
      <c r="N295" s="212"/>
      <c r="O295" s="212"/>
      <c r="P295" s="212"/>
      <c r="Q295" s="212"/>
      <c r="R295" s="212"/>
      <c r="S295" s="212"/>
      <c r="T295" s="212"/>
      <c r="U295" s="212"/>
    </row>
    <row r="296" spans="3:21">
      <c r="C296" s="212"/>
      <c r="D296" s="212"/>
      <c r="E296" s="212"/>
      <c r="F296" s="212"/>
      <c r="G296" s="212"/>
      <c r="H296" s="212"/>
      <c r="I296" s="212"/>
      <c r="J296" s="212"/>
      <c r="K296" s="212"/>
      <c r="L296" s="212"/>
      <c r="M296" s="212"/>
      <c r="N296" s="212"/>
      <c r="O296" s="212"/>
      <c r="P296" s="212"/>
      <c r="Q296" s="212"/>
      <c r="R296" s="212"/>
      <c r="S296" s="212"/>
      <c r="T296" s="212"/>
      <c r="U296" s="212"/>
    </row>
    <row r="297" spans="3:21">
      <c r="C297" s="212"/>
      <c r="D297" s="212"/>
      <c r="E297" s="212"/>
      <c r="F297" s="212"/>
      <c r="G297" s="212"/>
      <c r="H297" s="212"/>
      <c r="I297" s="212"/>
      <c r="J297" s="212"/>
      <c r="K297" s="212"/>
      <c r="L297" s="212"/>
      <c r="M297" s="212"/>
      <c r="N297" s="212"/>
      <c r="O297" s="212"/>
      <c r="P297" s="212"/>
      <c r="Q297" s="212"/>
      <c r="R297" s="212"/>
      <c r="S297" s="212"/>
      <c r="T297" s="212"/>
      <c r="U297" s="212"/>
    </row>
    <row r="298" spans="3:21">
      <c r="C298" s="212"/>
      <c r="D298" s="212"/>
      <c r="E298" s="212"/>
      <c r="F298" s="212"/>
      <c r="G298" s="212"/>
      <c r="H298" s="212"/>
      <c r="I298" s="212"/>
      <c r="J298" s="212"/>
      <c r="K298" s="212"/>
      <c r="L298" s="212"/>
      <c r="M298" s="212"/>
      <c r="N298" s="212"/>
      <c r="O298" s="212"/>
      <c r="P298" s="212"/>
      <c r="Q298" s="212"/>
      <c r="R298" s="212"/>
      <c r="S298" s="212"/>
      <c r="T298" s="212"/>
      <c r="U298" s="212"/>
    </row>
    <row r="299" spans="3:21">
      <c r="C299" s="212"/>
      <c r="D299" s="212"/>
      <c r="E299" s="212"/>
      <c r="F299" s="212"/>
      <c r="G299" s="212"/>
      <c r="H299" s="212"/>
      <c r="I299" s="212"/>
      <c r="J299" s="212"/>
      <c r="K299" s="212"/>
      <c r="L299" s="212"/>
      <c r="M299" s="212"/>
      <c r="N299" s="212"/>
    </row>
    <row r="300" spans="3:21">
      <c r="C300" s="212"/>
      <c r="D300" s="212"/>
      <c r="E300" s="212"/>
      <c r="F300" s="212"/>
      <c r="G300" s="212"/>
      <c r="H300" s="212"/>
      <c r="I300" s="212"/>
      <c r="J300" s="212"/>
      <c r="K300" s="212"/>
      <c r="L300" s="212"/>
      <c r="M300" s="212"/>
      <c r="N300" s="212"/>
    </row>
    <row r="301" spans="3:21">
      <c r="C301" s="212"/>
      <c r="D301" s="212"/>
      <c r="E301" s="212"/>
      <c r="F301" s="212"/>
      <c r="G301" s="212"/>
      <c r="H301" s="212"/>
      <c r="I301" s="212"/>
      <c r="J301" s="212"/>
      <c r="K301" s="212"/>
      <c r="L301" s="212"/>
      <c r="M301" s="212"/>
      <c r="N301" s="212"/>
    </row>
    <row r="302" spans="3:21">
      <c r="C302" s="212"/>
      <c r="D302" s="212"/>
      <c r="E302" s="212"/>
      <c r="F302" s="212"/>
      <c r="G302" s="212"/>
      <c r="H302" s="212"/>
      <c r="I302" s="212"/>
      <c r="J302" s="212"/>
      <c r="K302" s="212"/>
      <c r="L302" s="212"/>
      <c r="M302" s="212"/>
      <c r="N302" s="212"/>
    </row>
    <row r="303" spans="3:21">
      <c r="C303" s="212"/>
      <c r="D303" s="212"/>
      <c r="E303" s="212"/>
      <c r="F303" s="212"/>
      <c r="G303" s="212"/>
      <c r="H303" s="212"/>
      <c r="I303" s="212"/>
      <c r="J303" s="212"/>
      <c r="K303" s="212"/>
      <c r="L303" s="212"/>
      <c r="M303" s="212"/>
      <c r="N303" s="212"/>
    </row>
    <row r="304" spans="3:21">
      <c r="C304" s="212"/>
      <c r="D304" s="212"/>
      <c r="E304" s="212"/>
      <c r="F304" s="212"/>
      <c r="G304" s="212"/>
      <c r="H304" s="212"/>
      <c r="I304" s="212"/>
      <c r="J304" s="212"/>
      <c r="K304" s="212"/>
      <c r="L304" s="212"/>
      <c r="M304" s="212"/>
      <c r="N304" s="212"/>
    </row>
    <row r="305" spans="3:14">
      <c r="C305" s="212"/>
      <c r="D305" s="212"/>
      <c r="E305" s="212"/>
      <c r="F305" s="212"/>
      <c r="G305" s="212"/>
      <c r="H305" s="212"/>
      <c r="I305" s="212"/>
      <c r="J305" s="212"/>
      <c r="K305" s="212"/>
      <c r="L305" s="212"/>
      <c r="M305" s="212"/>
      <c r="N305" s="212"/>
    </row>
    <row r="306" spans="3:14">
      <c r="C306" s="212"/>
      <c r="D306" s="212"/>
      <c r="E306" s="212"/>
      <c r="F306" s="212"/>
      <c r="G306" s="212"/>
      <c r="H306" s="212"/>
      <c r="I306" s="212"/>
      <c r="J306" s="212"/>
      <c r="K306" s="212"/>
      <c r="L306" s="212"/>
      <c r="M306" s="212"/>
      <c r="N306" s="212"/>
    </row>
  </sheetData>
  <mergeCells count="8">
    <mergeCell ref="C106:N106"/>
    <mergeCell ref="C107:N107"/>
    <mergeCell ref="C100:N100"/>
    <mergeCell ref="C101:N101"/>
    <mergeCell ref="C102:N102"/>
    <mergeCell ref="C103:N103"/>
    <mergeCell ref="C104:N104"/>
    <mergeCell ref="C105:N105"/>
  </mergeCells>
  <printOptions horizontalCentered="1"/>
  <pageMargins left="0.17" right="0.17" top="0.77" bottom="0.75" header="0.5" footer="0.5"/>
  <pageSetup scale="54" fitToHeight="0" orientation="landscape" r:id="rId1"/>
  <headerFooter alignWithMargins="0"/>
  <rowBreaks count="1" manualBreakCount="1">
    <brk id="57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2"/>
  <sheetViews>
    <sheetView workbookViewId="0"/>
  </sheetViews>
  <sheetFormatPr defaultRowHeight="12.75"/>
  <cols>
    <col min="1" max="1" width="21.28515625" customWidth="1"/>
    <col min="2" max="2" width="32.85546875" customWidth="1"/>
    <col min="3" max="3" width="14.42578125" bestFit="1" customWidth="1"/>
    <col min="4" max="4" width="11.28515625" customWidth="1"/>
    <col min="5" max="11" width="11" customWidth="1"/>
    <col min="12" max="12" width="11.5703125" customWidth="1"/>
    <col min="13" max="13" width="9.140625" hidden="1" customWidth="1"/>
  </cols>
  <sheetData>
    <row r="1" spans="1:13" s="25" customFormat="1" ht="18">
      <c r="A1" s="24" t="s">
        <v>36</v>
      </c>
    </row>
    <row r="2" spans="1:13">
      <c r="A2" s="2"/>
    </row>
    <row r="3" spans="1:13">
      <c r="A3" s="1" t="s">
        <v>28</v>
      </c>
      <c r="B3" s="40">
        <v>2015</v>
      </c>
      <c r="C3" s="3"/>
      <c r="D3" s="3"/>
      <c r="E3" s="3"/>
    </row>
    <row r="4" spans="1:13">
      <c r="A4" s="2"/>
      <c r="B4" s="3"/>
      <c r="C4" s="3"/>
      <c r="D4" s="3"/>
      <c r="E4" s="3"/>
    </row>
    <row r="5" spans="1:13">
      <c r="A5" s="1" t="s">
        <v>29</v>
      </c>
      <c r="B5" s="5" t="s">
        <v>46</v>
      </c>
      <c r="C5" s="3"/>
      <c r="D5" s="3"/>
      <c r="E5" s="3"/>
    </row>
    <row r="6" spans="1:13">
      <c r="A6" s="2"/>
      <c r="B6" s="3"/>
      <c r="C6" s="3"/>
      <c r="D6" s="3"/>
      <c r="E6" s="3"/>
      <c r="M6" s="7" t="s">
        <v>35</v>
      </c>
    </row>
    <row r="7" spans="1:13">
      <c r="A7" s="4"/>
      <c r="B7" s="31" t="s">
        <v>32</v>
      </c>
      <c r="C7" s="64">
        <v>1355</v>
      </c>
      <c r="D7" s="32" t="s">
        <v>11</v>
      </c>
      <c r="E7" s="32" t="s">
        <v>19</v>
      </c>
      <c r="F7" s="32" t="s">
        <v>21</v>
      </c>
      <c r="G7" s="32" t="s">
        <v>22</v>
      </c>
      <c r="H7" s="32" t="s">
        <v>23</v>
      </c>
      <c r="I7" s="32" t="s">
        <v>24</v>
      </c>
      <c r="J7" s="32" t="s">
        <v>25</v>
      </c>
      <c r="K7" s="32" t="s">
        <v>26</v>
      </c>
      <c r="L7" s="32" t="s">
        <v>27</v>
      </c>
      <c r="M7" s="27" t="s">
        <v>18</v>
      </c>
    </row>
    <row r="8" spans="1:13">
      <c r="A8" s="4"/>
      <c r="B8" s="31" t="s">
        <v>15</v>
      </c>
      <c r="C8" s="32" t="s">
        <v>44</v>
      </c>
      <c r="D8" s="32" t="s">
        <v>31</v>
      </c>
      <c r="E8" s="32" t="s">
        <v>31</v>
      </c>
      <c r="F8" s="32" t="s">
        <v>31</v>
      </c>
      <c r="G8" s="32" t="s">
        <v>31</v>
      </c>
      <c r="H8" s="32" t="s">
        <v>31</v>
      </c>
      <c r="I8" s="32" t="s">
        <v>31</v>
      </c>
      <c r="J8" s="32" t="s">
        <v>31</v>
      </c>
      <c r="K8" s="32" t="s">
        <v>31</v>
      </c>
      <c r="L8" s="32" t="s">
        <v>31</v>
      </c>
    </row>
    <row r="9" spans="1:13" ht="15" customHeight="1">
      <c r="A9" s="4"/>
      <c r="B9" s="31" t="s">
        <v>37</v>
      </c>
      <c r="C9" s="32" t="s">
        <v>35</v>
      </c>
      <c r="D9" s="32" t="s">
        <v>18</v>
      </c>
      <c r="E9" s="32" t="s">
        <v>35</v>
      </c>
      <c r="F9" s="32" t="s">
        <v>35</v>
      </c>
      <c r="G9" s="32" t="s">
        <v>35</v>
      </c>
      <c r="H9" s="32" t="s">
        <v>35</v>
      </c>
      <c r="I9" s="32" t="s">
        <v>35</v>
      </c>
      <c r="J9" s="32" t="s">
        <v>35</v>
      </c>
      <c r="K9" s="32" t="s">
        <v>18</v>
      </c>
      <c r="L9" s="32" t="s">
        <v>18</v>
      </c>
    </row>
    <row r="10" spans="1:13">
      <c r="A10" s="21" t="s">
        <v>17</v>
      </c>
      <c r="B10" s="12" t="str">
        <f xml:space="preserve"> "December " &amp; B3-1</f>
        <v>December 2014</v>
      </c>
      <c r="C10" s="68">
        <v>9384361.0800000001</v>
      </c>
      <c r="D10" s="49">
        <v>0</v>
      </c>
      <c r="E10" s="48">
        <v>0</v>
      </c>
      <c r="F10" s="49">
        <v>0</v>
      </c>
      <c r="G10" s="48">
        <v>0</v>
      </c>
      <c r="H10" s="49">
        <v>0</v>
      </c>
      <c r="I10" s="48">
        <v>0</v>
      </c>
      <c r="J10" s="49">
        <v>0</v>
      </c>
      <c r="K10" s="48">
        <v>0</v>
      </c>
      <c r="L10" s="49">
        <v>0</v>
      </c>
    </row>
    <row r="11" spans="1:13">
      <c r="A11" s="22" t="s">
        <v>12</v>
      </c>
      <c r="B11" s="13" t="str">
        <f xml:space="preserve"> "January " &amp; B3</f>
        <v>January 2015</v>
      </c>
      <c r="C11" s="67">
        <v>9384361.0800000001</v>
      </c>
      <c r="D11" s="55">
        <v>0</v>
      </c>
      <c r="E11" s="54">
        <v>0</v>
      </c>
      <c r="F11" s="55">
        <v>0</v>
      </c>
      <c r="G11" s="54">
        <v>0</v>
      </c>
      <c r="H11" s="55">
        <v>0</v>
      </c>
      <c r="I11" s="54">
        <v>0</v>
      </c>
      <c r="J11" s="55">
        <v>0</v>
      </c>
      <c r="K11" s="54">
        <v>0</v>
      </c>
      <c r="L11" s="55">
        <v>0</v>
      </c>
    </row>
    <row r="12" spans="1:13">
      <c r="A12" s="22"/>
      <c r="B12" s="14" t="s">
        <v>1</v>
      </c>
      <c r="C12" s="67">
        <v>9384361.0800000001</v>
      </c>
      <c r="D12" s="55">
        <v>0</v>
      </c>
      <c r="E12" s="54">
        <v>0</v>
      </c>
      <c r="F12" s="55">
        <v>0</v>
      </c>
      <c r="G12" s="54">
        <v>0</v>
      </c>
      <c r="H12" s="55">
        <v>0</v>
      </c>
      <c r="I12" s="54">
        <v>0</v>
      </c>
      <c r="J12" s="55">
        <v>0</v>
      </c>
      <c r="K12" s="54">
        <v>0</v>
      </c>
      <c r="L12" s="55">
        <v>0</v>
      </c>
    </row>
    <row r="13" spans="1:13">
      <c r="A13" s="22"/>
      <c r="B13" s="14" t="s">
        <v>2</v>
      </c>
      <c r="C13" s="67">
        <v>9384361.0800000001</v>
      </c>
      <c r="D13" s="55">
        <v>0</v>
      </c>
      <c r="E13" s="54">
        <v>0</v>
      </c>
      <c r="F13" s="55">
        <v>0</v>
      </c>
      <c r="G13" s="54">
        <v>0</v>
      </c>
      <c r="H13" s="55">
        <v>0</v>
      </c>
      <c r="I13" s="54">
        <v>0</v>
      </c>
      <c r="J13" s="55">
        <v>0</v>
      </c>
      <c r="K13" s="54">
        <v>0</v>
      </c>
      <c r="L13" s="55">
        <v>0</v>
      </c>
    </row>
    <row r="14" spans="1:13">
      <c r="A14" s="22"/>
      <c r="B14" s="14" t="s">
        <v>3</v>
      </c>
      <c r="C14" s="67">
        <v>9384361.0800000001</v>
      </c>
      <c r="D14" s="55">
        <v>0</v>
      </c>
      <c r="E14" s="54">
        <v>0</v>
      </c>
      <c r="F14" s="55">
        <v>0</v>
      </c>
      <c r="G14" s="54">
        <v>0</v>
      </c>
      <c r="H14" s="55">
        <v>0</v>
      </c>
      <c r="I14" s="54">
        <v>0</v>
      </c>
      <c r="J14" s="55">
        <v>0</v>
      </c>
      <c r="K14" s="54">
        <v>0</v>
      </c>
      <c r="L14" s="55">
        <v>0</v>
      </c>
    </row>
    <row r="15" spans="1:13">
      <c r="A15" s="22"/>
      <c r="B15" s="14" t="s">
        <v>4</v>
      </c>
      <c r="C15" s="67">
        <v>9384361.0800000001</v>
      </c>
      <c r="D15" s="55">
        <v>0</v>
      </c>
      <c r="E15" s="54">
        <v>0</v>
      </c>
      <c r="F15" s="55">
        <v>0</v>
      </c>
      <c r="G15" s="54">
        <v>0</v>
      </c>
      <c r="H15" s="55">
        <v>0</v>
      </c>
      <c r="I15" s="54">
        <v>0</v>
      </c>
      <c r="J15" s="55">
        <v>0</v>
      </c>
      <c r="K15" s="54">
        <v>0</v>
      </c>
      <c r="L15" s="55">
        <v>0</v>
      </c>
    </row>
    <row r="16" spans="1:13">
      <c r="A16" s="22"/>
      <c r="B16" s="14" t="s">
        <v>5</v>
      </c>
      <c r="C16" s="67">
        <v>9384361.0800000001</v>
      </c>
      <c r="D16" s="55">
        <v>0</v>
      </c>
      <c r="E16" s="54">
        <v>0</v>
      </c>
      <c r="F16" s="55">
        <v>0</v>
      </c>
      <c r="G16" s="54">
        <v>0</v>
      </c>
      <c r="H16" s="55">
        <v>0</v>
      </c>
      <c r="I16" s="54">
        <v>0</v>
      </c>
      <c r="J16" s="55">
        <v>0</v>
      </c>
      <c r="K16" s="54">
        <v>0</v>
      </c>
      <c r="L16" s="55">
        <v>0</v>
      </c>
    </row>
    <row r="17" spans="1:12">
      <c r="A17" s="22"/>
      <c r="B17" s="14" t="s">
        <v>6</v>
      </c>
      <c r="C17" s="67">
        <v>9384361.0800000001</v>
      </c>
      <c r="D17" s="55">
        <v>0</v>
      </c>
      <c r="E17" s="54">
        <v>0</v>
      </c>
      <c r="F17" s="55">
        <v>0</v>
      </c>
      <c r="G17" s="54">
        <v>0</v>
      </c>
      <c r="H17" s="55">
        <v>0</v>
      </c>
      <c r="I17" s="54">
        <v>0</v>
      </c>
      <c r="J17" s="55">
        <v>0</v>
      </c>
      <c r="K17" s="54">
        <v>0</v>
      </c>
      <c r="L17" s="55">
        <v>0</v>
      </c>
    </row>
    <row r="18" spans="1:12">
      <c r="A18" s="22"/>
      <c r="B18" s="14" t="s">
        <v>7</v>
      </c>
      <c r="C18" s="67">
        <v>9384361.0800000001</v>
      </c>
      <c r="D18" s="55">
        <v>0</v>
      </c>
      <c r="E18" s="54">
        <v>0</v>
      </c>
      <c r="F18" s="55">
        <v>0</v>
      </c>
      <c r="G18" s="54">
        <v>0</v>
      </c>
      <c r="H18" s="55">
        <v>0</v>
      </c>
      <c r="I18" s="54">
        <v>0</v>
      </c>
      <c r="J18" s="55">
        <v>0</v>
      </c>
      <c r="K18" s="54">
        <v>0</v>
      </c>
      <c r="L18" s="55">
        <v>0</v>
      </c>
    </row>
    <row r="19" spans="1:12">
      <c r="A19" s="22"/>
      <c r="B19" s="14" t="s">
        <v>8</v>
      </c>
      <c r="C19" s="67">
        <v>9384361.0800000001</v>
      </c>
      <c r="D19" s="55">
        <v>0</v>
      </c>
      <c r="E19" s="54">
        <v>0</v>
      </c>
      <c r="F19" s="55">
        <v>0</v>
      </c>
      <c r="G19" s="54">
        <v>0</v>
      </c>
      <c r="H19" s="55">
        <v>0</v>
      </c>
      <c r="I19" s="54">
        <v>0</v>
      </c>
      <c r="J19" s="55">
        <v>0</v>
      </c>
      <c r="K19" s="54">
        <v>0</v>
      </c>
      <c r="L19" s="55">
        <v>0</v>
      </c>
    </row>
    <row r="20" spans="1:12">
      <c r="A20" s="22"/>
      <c r="B20" s="14" t="s">
        <v>9</v>
      </c>
      <c r="C20" s="67">
        <v>9384361.0800000001</v>
      </c>
      <c r="D20" s="55">
        <v>0</v>
      </c>
      <c r="E20" s="54">
        <v>0</v>
      </c>
      <c r="F20" s="55">
        <v>0</v>
      </c>
      <c r="G20" s="54">
        <v>0</v>
      </c>
      <c r="H20" s="55">
        <v>0</v>
      </c>
      <c r="I20" s="54">
        <v>0</v>
      </c>
      <c r="J20" s="55">
        <v>0</v>
      </c>
      <c r="K20" s="54">
        <v>0</v>
      </c>
      <c r="L20" s="55">
        <v>0</v>
      </c>
    </row>
    <row r="21" spans="1:12">
      <c r="A21" s="22"/>
      <c r="B21" s="14" t="s">
        <v>10</v>
      </c>
      <c r="C21" s="67">
        <v>9384361.0800000001</v>
      </c>
      <c r="D21" s="55">
        <v>0</v>
      </c>
      <c r="E21" s="54">
        <v>0</v>
      </c>
      <c r="F21" s="55">
        <v>0</v>
      </c>
      <c r="G21" s="54">
        <v>0</v>
      </c>
      <c r="H21" s="55">
        <v>0</v>
      </c>
      <c r="I21" s="54">
        <v>0</v>
      </c>
      <c r="J21" s="55">
        <v>0</v>
      </c>
      <c r="K21" s="54">
        <v>0</v>
      </c>
      <c r="L21" s="55">
        <v>0</v>
      </c>
    </row>
    <row r="22" spans="1:12">
      <c r="A22" s="23"/>
      <c r="B22" s="15" t="str">
        <f xml:space="preserve"> "December " &amp; B3</f>
        <v>December 2015</v>
      </c>
      <c r="C22" s="67">
        <v>9384361.0800000001</v>
      </c>
      <c r="D22" s="55">
        <v>0</v>
      </c>
      <c r="E22" s="54">
        <v>0</v>
      </c>
      <c r="F22" s="55">
        <v>0</v>
      </c>
      <c r="G22" s="54">
        <v>0</v>
      </c>
      <c r="H22" s="55">
        <v>0</v>
      </c>
      <c r="I22" s="54">
        <v>0</v>
      </c>
      <c r="J22" s="55">
        <v>0</v>
      </c>
      <c r="K22" s="54">
        <v>0</v>
      </c>
      <c r="L22" s="55">
        <v>0</v>
      </c>
    </row>
    <row r="23" spans="1:12">
      <c r="A23" s="11"/>
      <c r="B23" s="26" t="s">
        <v>30</v>
      </c>
      <c r="C23" s="46">
        <f>AVERAGE(C10:C22)</f>
        <v>9384361.0800000001</v>
      </c>
      <c r="D23" s="47">
        <f>AVERAGE(D10:D22)</f>
        <v>0</v>
      </c>
      <c r="E23" s="46">
        <f t="shared" ref="E23:L23" si="0">AVERAGE(E10:E22)</f>
        <v>0</v>
      </c>
      <c r="F23" s="47">
        <f t="shared" si="0"/>
        <v>0</v>
      </c>
      <c r="G23" s="46">
        <f t="shared" si="0"/>
        <v>0</v>
      </c>
      <c r="H23" s="47">
        <f t="shared" si="0"/>
        <v>0</v>
      </c>
      <c r="I23" s="46">
        <f t="shared" si="0"/>
        <v>0</v>
      </c>
      <c r="J23" s="47">
        <f t="shared" si="0"/>
        <v>0</v>
      </c>
      <c r="K23" s="46">
        <f t="shared" si="0"/>
        <v>0</v>
      </c>
      <c r="L23" s="47">
        <f t="shared" si="0"/>
        <v>0</v>
      </c>
    </row>
    <row r="24" spans="1:12">
      <c r="A24" s="11"/>
      <c r="B24" s="26"/>
      <c r="C24" s="51"/>
      <c r="D24" s="52"/>
      <c r="E24" s="51"/>
      <c r="F24" s="52"/>
      <c r="G24" s="51"/>
      <c r="H24" s="52"/>
      <c r="I24" s="51"/>
      <c r="J24" s="52"/>
      <c r="K24" s="51"/>
      <c r="L24" s="52"/>
    </row>
    <row r="25" spans="1:12">
      <c r="A25" s="11"/>
      <c r="B25" s="26"/>
      <c r="C25" s="51"/>
      <c r="D25" s="52"/>
      <c r="E25" s="51"/>
      <c r="F25" s="52"/>
      <c r="G25" s="51"/>
      <c r="H25" s="52"/>
      <c r="I25" s="51"/>
      <c r="J25" s="52"/>
      <c r="K25" s="51"/>
      <c r="L25" s="52"/>
    </row>
    <row r="26" spans="1:12">
      <c r="A26" s="21" t="s">
        <v>38</v>
      </c>
      <c r="B26" s="12" t="str">
        <f>B10</f>
        <v>December 2014</v>
      </c>
      <c r="C26" s="72">
        <v>565887.11509099999</v>
      </c>
      <c r="D26" s="49">
        <v>0</v>
      </c>
      <c r="E26" s="48">
        <v>0</v>
      </c>
      <c r="F26" s="49">
        <v>0</v>
      </c>
      <c r="G26" s="48">
        <v>0</v>
      </c>
      <c r="H26" s="49">
        <v>0</v>
      </c>
      <c r="I26" s="48">
        <v>0</v>
      </c>
      <c r="J26" s="49">
        <v>0</v>
      </c>
      <c r="K26" s="48">
        <v>0</v>
      </c>
      <c r="L26" s="49">
        <v>0</v>
      </c>
    </row>
    <row r="27" spans="1:12">
      <c r="A27" s="22" t="s">
        <v>39</v>
      </c>
      <c r="B27" s="13" t="str">
        <f>B11</f>
        <v>January 2015</v>
      </c>
      <c r="C27" s="71">
        <v>581015.944166417</v>
      </c>
      <c r="D27" s="55">
        <v>0</v>
      </c>
      <c r="E27" s="54">
        <v>0</v>
      </c>
      <c r="F27" s="55">
        <v>0</v>
      </c>
      <c r="G27" s="54">
        <v>0</v>
      </c>
      <c r="H27" s="55">
        <v>0</v>
      </c>
      <c r="I27" s="54">
        <v>0</v>
      </c>
      <c r="J27" s="55">
        <v>0</v>
      </c>
      <c r="K27" s="54">
        <v>0</v>
      </c>
      <c r="L27" s="55">
        <v>0</v>
      </c>
    </row>
    <row r="28" spans="1:12">
      <c r="A28" s="22"/>
      <c r="B28" s="18" t="s">
        <v>1</v>
      </c>
      <c r="C28" s="71">
        <v>596144.77324183402</v>
      </c>
      <c r="D28" s="55">
        <v>0</v>
      </c>
      <c r="E28" s="54">
        <v>0</v>
      </c>
      <c r="F28" s="55">
        <v>0</v>
      </c>
      <c r="G28" s="54">
        <v>0</v>
      </c>
      <c r="H28" s="55">
        <v>0</v>
      </c>
      <c r="I28" s="54">
        <v>0</v>
      </c>
      <c r="J28" s="55">
        <v>0</v>
      </c>
      <c r="K28" s="54">
        <v>0</v>
      </c>
      <c r="L28" s="55">
        <v>0</v>
      </c>
    </row>
    <row r="29" spans="1:12">
      <c r="A29" s="22"/>
      <c r="B29" s="18" t="s">
        <v>2</v>
      </c>
      <c r="C29" s="71">
        <v>611273.60231724998</v>
      </c>
      <c r="D29" s="55">
        <v>0</v>
      </c>
      <c r="E29" s="54">
        <v>0</v>
      </c>
      <c r="F29" s="55">
        <v>0</v>
      </c>
      <c r="G29" s="54">
        <v>0</v>
      </c>
      <c r="H29" s="55">
        <v>0</v>
      </c>
      <c r="I29" s="54">
        <v>0</v>
      </c>
      <c r="J29" s="55">
        <v>0</v>
      </c>
      <c r="K29" s="54">
        <v>0</v>
      </c>
      <c r="L29" s="55">
        <v>0</v>
      </c>
    </row>
    <row r="30" spans="1:12">
      <c r="A30" s="22"/>
      <c r="B30" s="18" t="s">
        <v>3</v>
      </c>
      <c r="C30" s="71">
        <v>626402.431392667</v>
      </c>
      <c r="D30" s="55">
        <v>0</v>
      </c>
      <c r="E30" s="54">
        <v>0</v>
      </c>
      <c r="F30" s="55">
        <v>0</v>
      </c>
      <c r="G30" s="54">
        <v>0</v>
      </c>
      <c r="H30" s="55">
        <v>0</v>
      </c>
      <c r="I30" s="54">
        <v>0</v>
      </c>
      <c r="J30" s="55">
        <v>0</v>
      </c>
      <c r="K30" s="54">
        <v>0</v>
      </c>
      <c r="L30" s="55">
        <v>0</v>
      </c>
    </row>
    <row r="31" spans="1:12">
      <c r="A31" s="22"/>
      <c r="B31" s="18" t="s">
        <v>4</v>
      </c>
      <c r="C31" s="71">
        <v>641531.26046808402</v>
      </c>
      <c r="D31" s="55">
        <v>0</v>
      </c>
      <c r="E31" s="54">
        <v>0</v>
      </c>
      <c r="F31" s="55">
        <v>0</v>
      </c>
      <c r="G31" s="54">
        <v>0</v>
      </c>
      <c r="H31" s="55">
        <v>0</v>
      </c>
      <c r="I31" s="54">
        <v>0</v>
      </c>
      <c r="J31" s="55">
        <v>0</v>
      </c>
      <c r="K31" s="54">
        <v>0</v>
      </c>
      <c r="L31" s="55">
        <v>0</v>
      </c>
    </row>
    <row r="32" spans="1:12">
      <c r="A32" s="22"/>
      <c r="B32" s="18" t="s">
        <v>5</v>
      </c>
      <c r="C32" s="71">
        <v>656660.08954349998</v>
      </c>
      <c r="D32" s="55">
        <v>0</v>
      </c>
      <c r="E32" s="54">
        <v>0</v>
      </c>
      <c r="F32" s="55">
        <v>0</v>
      </c>
      <c r="G32" s="54">
        <v>0</v>
      </c>
      <c r="H32" s="55">
        <v>0</v>
      </c>
      <c r="I32" s="54">
        <v>0</v>
      </c>
      <c r="J32" s="55">
        <v>0</v>
      </c>
      <c r="K32" s="54">
        <v>0</v>
      </c>
      <c r="L32" s="55">
        <v>0</v>
      </c>
    </row>
    <row r="33" spans="1:12">
      <c r="A33" s="22"/>
      <c r="B33" s="18" t="s">
        <v>6</v>
      </c>
      <c r="C33" s="71">
        <v>671788.918618917</v>
      </c>
      <c r="D33" s="55">
        <v>0</v>
      </c>
      <c r="E33" s="54">
        <v>0</v>
      </c>
      <c r="F33" s="55">
        <v>0</v>
      </c>
      <c r="G33" s="54">
        <v>0</v>
      </c>
      <c r="H33" s="55">
        <v>0</v>
      </c>
      <c r="I33" s="54">
        <v>0</v>
      </c>
      <c r="J33" s="55">
        <v>0</v>
      </c>
      <c r="K33" s="54">
        <v>0</v>
      </c>
      <c r="L33" s="55">
        <v>0</v>
      </c>
    </row>
    <row r="34" spans="1:12">
      <c r="A34" s="22"/>
      <c r="B34" s="18" t="s">
        <v>7</v>
      </c>
      <c r="C34" s="71">
        <v>686917.74769433402</v>
      </c>
      <c r="D34" s="55">
        <v>0</v>
      </c>
      <c r="E34" s="54">
        <v>0</v>
      </c>
      <c r="F34" s="55">
        <v>0</v>
      </c>
      <c r="G34" s="54">
        <v>0</v>
      </c>
      <c r="H34" s="55">
        <v>0</v>
      </c>
      <c r="I34" s="54">
        <v>0</v>
      </c>
      <c r="J34" s="55">
        <v>0</v>
      </c>
      <c r="K34" s="54">
        <v>0</v>
      </c>
      <c r="L34" s="55">
        <v>0</v>
      </c>
    </row>
    <row r="35" spans="1:12">
      <c r="A35" s="22"/>
      <c r="B35" s="18" t="s">
        <v>8</v>
      </c>
      <c r="C35" s="71">
        <v>702046.57676974998</v>
      </c>
      <c r="D35" s="55">
        <v>0</v>
      </c>
      <c r="E35" s="54">
        <v>0</v>
      </c>
      <c r="F35" s="55">
        <v>0</v>
      </c>
      <c r="G35" s="54">
        <v>0</v>
      </c>
      <c r="H35" s="55">
        <v>0</v>
      </c>
      <c r="I35" s="54">
        <v>0</v>
      </c>
      <c r="J35" s="55">
        <v>0</v>
      </c>
      <c r="K35" s="54">
        <v>0</v>
      </c>
      <c r="L35" s="55">
        <v>0</v>
      </c>
    </row>
    <row r="36" spans="1:12">
      <c r="A36" s="22"/>
      <c r="B36" s="18" t="s">
        <v>9</v>
      </c>
      <c r="C36" s="71">
        <v>717175.405845167</v>
      </c>
      <c r="D36" s="55">
        <v>0</v>
      </c>
      <c r="E36" s="54">
        <v>0</v>
      </c>
      <c r="F36" s="55">
        <v>0</v>
      </c>
      <c r="G36" s="54">
        <v>0</v>
      </c>
      <c r="H36" s="55">
        <v>0</v>
      </c>
      <c r="I36" s="54">
        <v>0</v>
      </c>
      <c r="J36" s="55">
        <v>0</v>
      </c>
      <c r="K36" s="54">
        <v>0</v>
      </c>
      <c r="L36" s="55">
        <v>0</v>
      </c>
    </row>
    <row r="37" spans="1:12">
      <c r="A37" s="22"/>
      <c r="B37" s="18" t="s">
        <v>10</v>
      </c>
      <c r="C37" s="71">
        <v>732304.23492058401</v>
      </c>
      <c r="D37" s="55">
        <v>0</v>
      </c>
      <c r="E37" s="54">
        <v>0</v>
      </c>
      <c r="F37" s="55">
        <v>0</v>
      </c>
      <c r="G37" s="54">
        <v>0</v>
      </c>
      <c r="H37" s="55">
        <v>0</v>
      </c>
      <c r="I37" s="54">
        <v>0</v>
      </c>
      <c r="J37" s="55">
        <v>0</v>
      </c>
      <c r="K37" s="54">
        <v>0</v>
      </c>
      <c r="L37" s="55">
        <v>0</v>
      </c>
    </row>
    <row r="38" spans="1:12">
      <c r="A38" s="23"/>
      <c r="B38" s="15" t="str">
        <f>+B22</f>
        <v>December 2015</v>
      </c>
      <c r="C38" s="71">
        <v>747433.06399599998</v>
      </c>
      <c r="D38" s="55">
        <v>0</v>
      </c>
      <c r="E38" s="54">
        <v>0</v>
      </c>
      <c r="F38" s="55">
        <v>0</v>
      </c>
      <c r="G38" s="54">
        <v>0</v>
      </c>
      <c r="H38" s="55">
        <v>0</v>
      </c>
      <c r="I38" s="54">
        <v>0</v>
      </c>
      <c r="J38" s="55">
        <v>0</v>
      </c>
      <c r="K38" s="54">
        <v>0</v>
      </c>
      <c r="L38" s="55">
        <v>0</v>
      </c>
    </row>
    <row r="39" spans="1:12">
      <c r="A39" s="11"/>
      <c r="B39" s="26" t="s">
        <v>30</v>
      </c>
      <c r="C39" s="46">
        <f t="shared" ref="C39:L39" si="1">AVERAGE(C26:C38)</f>
        <v>656660.08954350022</v>
      </c>
      <c r="D39" s="47">
        <f t="shared" si="1"/>
        <v>0</v>
      </c>
      <c r="E39" s="46">
        <f t="shared" si="1"/>
        <v>0</v>
      </c>
      <c r="F39" s="47">
        <f t="shared" si="1"/>
        <v>0</v>
      </c>
      <c r="G39" s="46">
        <f t="shared" si="1"/>
        <v>0</v>
      </c>
      <c r="H39" s="47">
        <f t="shared" si="1"/>
        <v>0</v>
      </c>
      <c r="I39" s="46">
        <f t="shared" si="1"/>
        <v>0</v>
      </c>
      <c r="J39" s="47">
        <f t="shared" si="1"/>
        <v>0</v>
      </c>
      <c r="K39" s="46">
        <f t="shared" si="1"/>
        <v>0</v>
      </c>
      <c r="L39" s="47">
        <f t="shared" si="1"/>
        <v>0</v>
      </c>
    </row>
    <row r="40" spans="1:12" s="30" customFormat="1">
      <c r="A40" s="33"/>
      <c r="B40" s="34"/>
      <c r="C40" s="53"/>
      <c r="D40" s="53"/>
      <c r="E40" s="53"/>
      <c r="F40" s="53"/>
      <c r="G40" s="53"/>
      <c r="H40" s="53"/>
      <c r="I40" s="53"/>
      <c r="J40" s="53"/>
      <c r="K40" s="53"/>
      <c r="L40" s="53"/>
    </row>
    <row r="41" spans="1:12">
      <c r="A41" s="11"/>
      <c r="B41" s="8"/>
      <c r="C41" s="43"/>
      <c r="D41" s="43"/>
      <c r="E41" s="43"/>
      <c r="F41" s="43"/>
      <c r="G41" s="43"/>
      <c r="H41" s="43"/>
      <c r="I41" s="43"/>
      <c r="J41" s="43"/>
      <c r="K41" s="43"/>
      <c r="L41" s="43"/>
    </row>
    <row r="42" spans="1:12">
      <c r="A42" s="11"/>
      <c r="B42" s="10"/>
      <c r="C42" s="8"/>
      <c r="D42" s="8"/>
      <c r="E42" s="8"/>
      <c r="F42" s="8"/>
      <c r="G42" s="8"/>
      <c r="H42" s="8"/>
      <c r="I42" s="8"/>
      <c r="J42" s="8"/>
      <c r="K42" s="8"/>
      <c r="L42" s="8"/>
    </row>
    <row r="43" spans="1:12">
      <c r="A43" s="21" t="s">
        <v>16</v>
      </c>
      <c r="B43" s="16" t="str">
        <f>B10</f>
        <v>December 2014</v>
      </c>
      <c r="C43" s="70">
        <f t="shared" ref="C43:D55" si="2">+C10-C26</f>
        <v>8818473.9649090003</v>
      </c>
      <c r="D43" s="50">
        <f t="shared" si="2"/>
        <v>0</v>
      </c>
      <c r="E43" s="42">
        <f t="shared" ref="E43:L43" si="3">+E10-E26</f>
        <v>0</v>
      </c>
      <c r="F43" s="50">
        <f t="shared" si="3"/>
        <v>0</v>
      </c>
      <c r="G43" s="42">
        <f t="shared" si="3"/>
        <v>0</v>
      </c>
      <c r="H43" s="50">
        <f t="shared" si="3"/>
        <v>0</v>
      </c>
      <c r="I43" s="42">
        <f t="shared" si="3"/>
        <v>0</v>
      </c>
      <c r="J43" s="50">
        <f t="shared" si="3"/>
        <v>0</v>
      </c>
      <c r="K43" s="42">
        <f t="shared" si="3"/>
        <v>0</v>
      </c>
      <c r="L43" s="50">
        <f t="shared" si="3"/>
        <v>0</v>
      </c>
    </row>
    <row r="44" spans="1:12">
      <c r="A44" s="22" t="s">
        <v>13</v>
      </c>
      <c r="B44" s="17" t="str">
        <f>B11</f>
        <v>January 2015</v>
      </c>
      <c r="C44" s="69">
        <f t="shared" si="2"/>
        <v>8803345.1358335838</v>
      </c>
      <c r="D44" s="41">
        <f t="shared" si="2"/>
        <v>0</v>
      </c>
      <c r="E44" s="39">
        <f t="shared" ref="E44:L44" si="4">+E11-E27</f>
        <v>0</v>
      </c>
      <c r="F44" s="41">
        <f t="shared" si="4"/>
        <v>0</v>
      </c>
      <c r="G44" s="39">
        <f t="shared" si="4"/>
        <v>0</v>
      </c>
      <c r="H44" s="41">
        <f t="shared" si="4"/>
        <v>0</v>
      </c>
      <c r="I44" s="39">
        <f t="shared" si="4"/>
        <v>0</v>
      </c>
      <c r="J44" s="41">
        <f t="shared" si="4"/>
        <v>0</v>
      </c>
      <c r="K44" s="39">
        <f t="shared" si="4"/>
        <v>0</v>
      </c>
      <c r="L44" s="41">
        <f t="shared" si="4"/>
        <v>0</v>
      </c>
    </row>
    <row r="45" spans="1:12">
      <c r="A45" s="22"/>
      <c r="B45" s="18" t="s">
        <v>1</v>
      </c>
      <c r="C45" s="69">
        <f t="shared" si="2"/>
        <v>8788216.3067581654</v>
      </c>
      <c r="D45" s="41">
        <f t="shared" si="2"/>
        <v>0</v>
      </c>
      <c r="E45" s="39">
        <f t="shared" ref="E45:L45" si="5">+E12-E28</f>
        <v>0</v>
      </c>
      <c r="F45" s="41">
        <f t="shared" si="5"/>
        <v>0</v>
      </c>
      <c r="G45" s="39">
        <f t="shared" si="5"/>
        <v>0</v>
      </c>
      <c r="H45" s="41">
        <f t="shared" si="5"/>
        <v>0</v>
      </c>
      <c r="I45" s="39">
        <f t="shared" si="5"/>
        <v>0</v>
      </c>
      <c r="J45" s="41">
        <f t="shared" si="5"/>
        <v>0</v>
      </c>
      <c r="K45" s="39">
        <f t="shared" si="5"/>
        <v>0</v>
      </c>
      <c r="L45" s="41">
        <f t="shared" si="5"/>
        <v>0</v>
      </c>
    </row>
    <row r="46" spans="1:12">
      <c r="A46" s="22"/>
      <c r="B46" s="18" t="s">
        <v>2</v>
      </c>
      <c r="C46" s="69">
        <f t="shared" si="2"/>
        <v>8773087.4776827507</v>
      </c>
      <c r="D46" s="41">
        <f t="shared" si="2"/>
        <v>0</v>
      </c>
      <c r="E46" s="39">
        <f t="shared" ref="E46:L46" si="6">+E13-E29</f>
        <v>0</v>
      </c>
      <c r="F46" s="41">
        <f t="shared" si="6"/>
        <v>0</v>
      </c>
      <c r="G46" s="39">
        <f t="shared" si="6"/>
        <v>0</v>
      </c>
      <c r="H46" s="41">
        <f>+H13-H29</f>
        <v>0</v>
      </c>
      <c r="I46" s="39">
        <f t="shared" si="6"/>
        <v>0</v>
      </c>
      <c r="J46" s="41">
        <f t="shared" si="6"/>
        <v>0</v>
      </c>
      <c r="K46" s="39">
        <f t="shared" si="6"/>
        <v>0</v>
      </c>
      <c r="L46" s="41">
        <f t="shared" si="6"/>
        <v>0</v>
      </c>
    </row>
    <row r="47" spans="1:12">
      <c r="A47" s="22"/>
      <c r="B47" s="18" t="s">
        <v>3</v>
      </c>
      <c r="C47" s="69">
        <f t="shared" si="2"/>
        <v>8757958.6486073323</v>
      </c>
      <c r="D47" s="41">
        <f t="shared" si="2"/>
        <v>0</v>
      </c>
      <c r="E47" s="39">
        <f t="shared" ref="E47:L47" si="7">+E14-E30</f>
        <v>0</v>
      </c>
      <c r="F47" s="41">
        <f t="shared" si="7"/>
        <v>0</v>
      </c>
      <c r="G47" s="39">
        <f t="shared" si="7"/>
        <v>0</v>
      </c>
      <c r="H47" s="41">
        <f t="shared" si="7"/>
        <v>0</v>
      </c>
      <c r="I47" s="39">
        <f t="shared" si="7"/>
        <v>0</v>
      </c>
      <c r="J47" s="41">
        <f t="shared" si="7"/>
        <v>0</v>
      </c>
      <c r="K47" s="39">
        <f t="shared" si="7"/>
        <v>0</v>
      </c>
      <c r="L47" s="41">
        <f t="shared" si="7"/>
        <v>0</v>
      </c>
    </row>
    <row r="48" spans="1:12">
      <c r="A48" s="22"/>
      <c r="B48" s="18" t="s">
        <v>4</v>
      </c>
      <c r="C48" s="69">
        <f t="shared" si="2"/>
        <v>8742829.8195319157</v>
      </c>
      <c r="D48" s="41">
        <f t="shared" si="2"/>
        <v>0</v>
      </c>
      <c r="E48" s="39">
        <f t="shared" ref="E48:L48" si="8">+E15-E31</f>
        <v>0</v>
      </c>
      <c r="F48" s="41">
        <f t="shared" si="8"/>
        <v>0</v>
      </c>
      <c r="G48" s="39">
        <f t="shared" si="8"/>
        <v>0</v>
      </c>
      <c r="H48" s="41">
        <f t="shared" si="8"/>
        <v>0</v>
      </c>
      <c r="I48" s="39">
        <f t="shared" si="8"/>
        <v>0</v>
      </c>
      <c r="J48" s="41">
        <f t="shared" si="8"/>
        <v>0</v>
      </c>
      <c r="K48" s="39">
        <f t="shared" si="8"/>
        <v>0</v>
      </c>
      <c r="L48" s="41">
        <f t="shared" si="8"/>
        <v>0</v>
      </c>
    </row>
    <row r="49" spans="1:12">
      <c r="A49" s="22"/>
      <c r="B49" s="18" t="s">
        <v>5</v>
      </c>
      <c r="C49" s="69">
        <f t="shared" si="2"/>
        <v>8727700.9904564992</v>
      </c>
      <c r="D49" s="41">
        <f t="shared" si="2"/>
        <v>0</v>
      </c>
      <c r="E49" s="39">
        <f t="shared" ref="E49:L49" si="9">+E16-E32</f>
        <v>0</v>
      </c>
      <c r="F49" s="41">
        <f t="shared" si="9"/>
        <v>0</v>
      </c>
      <c r="G49" s="39">
        <f t="shared" si="9"/>
        <v>0</v>
      </c>
      <c r="H49" s="41">
        <f t="shared" si="9"/>
        <v>0</v>
      </c>
      <c r="I49" s="39">
        <f t="shared" si="9"/>
        <v>0</v>
      </c>
      <c r="J49" s="41">
        <f t="shared" si="9"/>
        <v>0</v>
      </c>
      <c r="K49" s="39">
        <f t="shared" si="9"/>
        <v>0</v>
      </c>
      <c r="L49" s="41">
        <f t="shared" si="9"/>
        <v>0</v>
      </c>
    </row>
    <row r="50" spans="1:12">
      <c r="A50" s="22"/>
      <c r="B50" s="18" t="s">
        <v>6</v>
      </c>
      <c r="C50" s="69">
        <f t="shared" si="2"/>
        <v>8712572.1613810826</v>
      </c>
      <c r="D50" s="41">
        <f t="shared" si="2"/>
        <v>0</v>
      </c>
      <c r="E50" s="39">
        <f t="shared" ref="E50:L50" si="10">+E17-E33</f>
        <v>0</v>
      </c>
      <c r="F50" s="41">
        <f t="shared" si="10"/>
        <v>0</v>
      </c>
      <c r="G50" s="39">
        <f t="shared" si="10"/>
        <v>0</v>
      </c>
      <c r="H50" s="41">
        <f t="shared" si="10"/>
        <v>0</v>
      </c>
      <c r="I50" s="39">
        <f t="shared" si="10"/>
        <v>0</v>
      </c>
      <c r="J50" s="41">
        <f t="shared" si="10"/>
        <v>0</v>
      </c>
      <c r="K50" s="39">
        <f t="shared" si="10"/>
        <v>0</v>
      </c>
      <c r="L50" s="41">
        <f t="shared" si="10"/>
        <v>0</v>
      </c>
    </row>
    <row r="51" spans="1:12">
      <c r="A51" s="22"/>
      <c r="B51" s="18" t="s">
        <v>7</v>
      </c>
      <c r="C51" s="69">
        <f t="shared" si="2"/>
        <v>8697443.3323056661</v>
      </c>
      <c r="D51" s="41">
        <f t="shared" si="2"/>
        <v>0</v>
      </c>
      <c r="E51" s="39">
        <f t="shared" ref="E51:L51" si="11">+E18-E34</f>
        <v>0</v>
      </c>
      <c r="F51" s="41">
        <f t="shared" si="11"/>
        <v>0</v>
      </c>
      <c r="G51" s="39">
        <f t="shared" si="11"/>
        <v>0</v>
      </c>
      <c r="H51" s="41">
        <f t="shared" si="11"/>
        <v>0</v>
      </c>
      <c r="I51" s="39">
        <f t="shared" si="11"/>
        <v>0</v>
      </c>
      <c r="J51" s="41">
        <f t="shared" si="11"/>
        <v>0</v>
      </c>
      <c r="K51" s="39">
        <f t="shared" si="11"/>
        <v>0</v>
      </c>
      <c r="L51" s="41">
        <f t="shared" si="11"/>
        <v>0</v>
      </c>
    </row>
    <row r="52" spans="1:12">
      <c r="A52" s="22"/>
      <c r="B52" s="18" t="s">
        <v>8</v>
      </c>
      <c r="C52" s="69">
        <f t="shared" si="2"/>
        <v>8682314.5032302495</v>
      </c>
      <c r="D52" s="41">
        <f t="shared" si="2"/>
        <v>0</v>
      </c>
      <c r="E52" s="39">
        <f t="shared" ref="E52:L52" si="12">+E19-E35</f>
        <v>0</v>
      </c>
      <c r="F52" s="41">
        <f t="shared" si="12"/>
        <v>0</v>
      </c>
      <c r="G52" s="39">
        <f t="shared" si="12"/>
        <v>0</v>
      </c>
      <c r="H52" s="41">
        <f t="shared" si="12"/>
        <v>0</v>
      </c>
      <c r="I52" s="39">
        <f t="shared" si="12"/>
        <v>0</v>
      </c>
      <c r="J52" s="41">
        <f t="shared" si="12"/>
        <v>0</v>
      </c>
      <c r="K52" s="39">
        <f t="shared" si="12"/>
        <v>0</v>
      </c>
      <c r="L52" s="41">
        <f t="shared" si="12"/>
        <v>0</v>
      </c>
    </row>
    <row r="53" spans="1:12">
      <c r="A53" s="22"/>
      <c r="B53" s="18" t="s">
        <v>9</v>
      </c>
      <c r="C53" s="69">
        <f t="shared" si="2"/>
        <v>8667185.674154833</v>
      </c>
      <c r="D53" s="41">
        <f t="shared" si="2"/>
        <v>0</v>
      </c>
      <c r="E53" s="39">
        <f>+E20-E36</f>
        <v>0</v>
      </c>
      <c r="F53" s="41">
        <f t="shared" ref="F53:L53" si="13">+F20-F36</f>
        <v>0</v>
      </c>
      <c r="G53" s="39">
        <f t="shared" si="13"/>
        <v>0</v>
      </c>
      <c r="H53" s="41">
        <f t="shared" si="13"/>
        <v>0</v>
      </c>
      <c r="I53" s="39">
        <f t="shared" si="13"/>
        <v>0</v>
      </c>
      <c r="J53" s="41">
        <f t="shared" si="13"/>
        <v>0</v>
      </c>
      <c r="K53" s="39">
        <f t="shared" si="13"/>
        <v>0</v>
      </c>
      <c r="L53" s="41">
        <f t="shared" si="13"/>
        <v>0</v>
      </c>
    </row>
    <row r="54" spans="1:12">
      <c r="A54" s="22"/>
      <c r="B54" s="18" t="s">
        <v>10</v>
      </c>
      <c r="C54" s="69">
        <f t="shared" si="2"/>
        <v>8652056.8450794164</v>
      </c>
      <c r="D54" s="41">
        <f t="shared" si="2"/>
        <v>0</v>
      </c>
      <c r="E54" s="39">
        <f t="shared" ref="E54:L54" si="14">+E21-E37</f>
        <v>0</v>
      </c>
      <c r="F54" s="41">
        <f t="shared" si="14"/>
        <v>0</v>
      </c>
      <c r="G54" s="39">
        <f t="shared" si="14"/>
        <v>0</v>
      </c>
      <c r="H54" s="41">
        <f t="shared" si="14"/>
        <v>0</v>
      </c>
      <c r="I54" s="39">
        <f t="shared" si="14"/>
        <v>0</v>
      </c>
      <c r="J54" s="41">
        <f t="shared" si="14"/>
        <v>0</v>
      </c>
      <c r="K54" s="39">
        <f t="shared" si="14"/>
        <v>0</v>
      </c>
      <c r="L54" s="41">
        <f t="shared" si="14"/>
        <v>0</v>
      </c>
    </row>
    <row r="55" spans="1:12">
      <c r="A55" s="23"/>
      <c r="B55" s="19" t="str">
        <f>+B38</f>
        <v>December 2015</v>
      </c>
      <c r="C55" s="69">
        <f t="shared" si="2"/>
        <v>8636928.0160039999</v>
      </c>
      <c r="D55" s="41">
        <f t="shared" si="2"/>
        <v>0</v>
      </c>
      <c r="E55" s="39">
        <f t="shared" ref="E55:L55" si="15">+E22-E38</f>
        <v>0</v>
      </c>
      <c r="F55" s="41">
        <f t="shared" si="15"/>
        <v>0</v>
      </c>
      <c r="G55" s="39">
        <f t="shared" si="15"/>
        <v>0</v>
      </c>
      <c r="H55" s="41">
        <f t="shared" si="15"/>
        <v>0</v>
      </c>
      <c r="I55" s="39">
        <f t="shared" si="15"/>
        <v>0</v>
      </c>
      <c r="J55" s="41">
        <f t="shared" si="15"/>
        <v>0</v>
      </c>
      <c r="K55" s="39">
        <f t="shared" si="15"/>
        <v>0</v>
      </c>
      <c r="L55" s="41">
        <f t="shared" si="15"/>
        <v>0</v>
      </c>
    </row>
    <row r="56" spans="1:12">
      <c r="A56" s="11"/>
      <c r="B56" s="26" t="s">
        <v>30</v>
      </c>
      <c r="C56" s="46">
        <f>AVERAGE(C43:C55)</f>
        <v>8727700.9904564992</v>
      </c>
      <c r="D56" s="47">
        <f>AVERAGE(D43:D55)</f>
        <v>0</v>
      </c>
      <c r="E56" s="46">
        <f t="shared" ref="E56:L56" si="16">AVERAGE(E43:E55)</f>
        <v>0</v>
      </c>
      <c r="F56" s="47">
        <f t="shared" si="16"/>
        <v>0</v>
      </c>
      <c r="G56" s="46">
        <f t="shared" si="16"/>
        <v>0</v>
      </c>
      <c r="H56" s="47">
        <f t="shared" si="16"/>
        <v>0</v>
      </c>
      <c r="I56" s="46">
        <f t="shared" si="16"/>
        <v>0</v>
      </c>
      <c r="J56" s="47">
        <f t="shared" si="16"/>
        <v>0</v>
      </c>
      <c r="K56" s="46">
        <f t="shared" si="16"/>
        <v>0</v>
      </c>
      <c r="L56" s="47">
        <f t="shared" si="16"/>
        <v>0</v>
      </c>
    </row>
    <row r="57" spans="1:12">
      <c r="A57" s="11"/>
      <c r="B57" s="8"/>
      <c r="C57" s="44"/>
      <c r="D57" s="44"/>
      <c r="E57" s="44"/>
      <c r="F57" s="44"/>
      <c r="G57" s="44"/>
      <c r="H57" s="44"/>
      <c r="I57" s="44"/>
      <c r="J57" s="44"/>
      <c r="K57" s="44"/>
      <c r="L57" s="44"/>
    </row>
    <row r="58" spans="1:12">
      <c r="A58" s="11"/>
      <c r="B58" s="9"/>
      <c r="C58" s="45"/>
      <c r="D58" s="45"/>
      <c r="E58" s="45"/>
      <c r="F58" s="45"/>
      <c r="G58" s="45"/>
      <c r="H58" s="45"/>
      <c r="I58" s="45"/>
      <c r="J58" s="45"/>
      <c r="K58" s="45"/>
      <c r="L58" s="45"/>
    </row>
    <row r="59" spans="1:12">
      <c r="A59" s="28" t="s">
        <v>34</v>
      </c>
      <c r="B59" s="29" t="s">
        <v>0</v>
      </c>
      <c r="C59" s="59">
        <v>181546</v>
      </c>
      <c r="D59" s="60">
        <v>0</v>
      </c>
      <c r="E59" s="61">
        <v>0</v>
      </c>
      <c r="F59" s="60">
        <v>0</v>
      </c>
      <c r="G59" s="61">
        <v>0</v>
      </c>
      <c r="H59" s="60">
        <v>0</v>
      </c>
      <c r="I59" s="61">
        <v>0</v>
      </c>
      <c r="J59" s="60">
        <v>0</v>
      </c>
      <c r="K59" s="61">
        <v>0</v>
      </c>
      <c r="L59" s="62">
        <v>0</v>
      </c>
    </row>
    <row r="60" spans="1:12">
      <c r="A60" s="23" t="s">
        <v>14</v>
      </c>
      <c r="B60" s="20" t="s">
        <v>20</v>
      </c>
      <c r="C60" s="54">
        <v>0</v>
      </c>
      <c r="D60" s="55">
        <v>0</v>
      </c>
      <c r="E60" s="57">
        <v>0</v>
      </c>
      <c r="F60" s="58">
        <v>0</v>
      </c>
      <c r="G60" s="57">
        <v>0</v>
      </c>
      <c r="H60" s="58">
        <v>0</v>
      </c>
      <c r="I60" s="57">
        <v>0</v>
      </c>
      <c r="J60" s="58">
        <v>0</v>
      </c>
      <c r="K60" s="57">
        <v>0</v>
      </c>
      <c r="L60" s="56">
        <v>0</v>
      </c>
    </row>
    <row r="61" spans="1:12">
      <c r="A61" s="2"/>
      <c r="B61" s="26" t="s">
        <v>33</v>
      </c>
      <c r="C61" s="46">
        <f>+C59+C60</f>
        <v>181546</v>
      </c>
      <c r="D61" s="47">
        <f>+D59+D60</f>
        <v>0</v>
      </c>
      <c r="E61" s="46">
        <f t="shared" ref="E61:L61" si="17">+E59+E60</f>
        <v>0</v>
      </c>
      <c r="F61" s="47">
        <f t="shared" si="17"/>
        <v>0</v>
      </c>
      <c r="G61" s="46">
        <f t="shared" si="17"/>
        <v>0</v>
      </c>
      <c r="H61" s="47">
        <f t="shared" si="17"/>
        <v>0</v>
      </c>
      <c r="I61" s="46">
        <f t="shared" si="17"/>
        <v>0</v>
      </c>
      <c r="J61" s="47">
        <f t="shared" si="17"/>
        <v>0</v>
      </c>
      <c r="K61" s="46">
        <f t="shared" si="17"/>
        <v>0</v>
      </c>
      <c r="L61" s="47">
        <f t="shared" si="17"/>
        <v>0</v>
      </c>
    </row>
    <row r="62" spans="1:12">
      <c r="E62" s="6"/>
      <c r="G62" s="30"/>
    </row>
  </sheetData>
  <phoneticPr fontId="46" type="noConversion"/>
  <dataValidations count="1">
    <dataValidation type="list" allowBlank="1" showInputMessage="1" showErrorMessage="1" sqref="C9:L9">
      <formula1>$M$6:$M$7</formula1>
    </dataValidation>
  </dataValidations>
  <pageMargins left="0.25" right="0.25" top="0.51" bottom="0.34" header="0.28000000000000003" footer="0.17"/>
  <pageSetup scale="71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9"/>
  <sheetViews>
    <sheetView showGridLines="0" workbookViewId="0"/>
  </sheetViews>
  <sheetFormatPr defaultRowHeight="12.75"/>
  <cols>
    <col min="3" max="3" width="11.28515625" bestFit="1" customWidth="1"/>
    <col min="4" max="4" width="112.42578125" customWidth="1"/>
  </cols>
  <sheetData>
    <row r="1" spans="1:4">
      <c r="A1" s="35" t="s">
        <v>40</v>
      </c>
      <c r="B1" s="35"/>
    </row>
    <row r="3" spans="1:4" ht="25.5">
      <c r="A3" s="63" t="s">
        <v>32</v>
      </c>
      <c r="B3" s="38" t="s">
        <v>42</v>
      </c>
      <c r="C3" s="63" t="s">
        <v>43</v>
      </c>
      <c r="D3" s="38" t="s">
        <v>41</v>
      </c>
    </row>
    <row r="4" spans="1:4">
      <c r="A4" s="36">
        <v>1355</v>
      </c>
      <c r="B4" s="36">
        <v>2242</v>
      </c>
      <c r="C4" s="65">
        <v>41518</v>
      </c>
      <c r="D4" s="66" t="s">
        <v>45</v>
      </c>
    </row>
    <row r="5" spans="1:4">
      <c r="A5" s="37"/>
      <c r="B5" s="37"/>
      <c r="C5" s="37"/>
      <c r="D5" s="37"/>
    </row>
    <row r="6" spans="1:4">
      <c r="A6" s="37"/>
      <c r="B6" s="37"/>
      <c r="C6" s="37"/>
      <c r="D6" s="37"/>
    </row>
    <row r="7" spans="1:4">
      <c r="A7" s="37"/>
      <c r="B7" s="37"/>
      <c r="C7" s="37"/>
      <c r="D7" s="37"/>
    </row>
    <row r="8" spans="1:4">
      <c r="A8" s="37"/>
      <c r="B8" s="37"/>
      <c r="C8" s="37"/>
      <c r="D8" s="37"/>
    </row>
    <row r="9" spans="1:4">
      <c r="A9" s="37"/>
      <c r="B9" s="37"/>
      <c r="C9" s="37"/>
      <c r="D9" s="37"/>
    </row>
    <row r="10" spans="1:4">
      <c r="A10" s="37"/>
      <c r="B10" s="37"/>
      <c r="C10" s="37"/>
      <c r="D10" s="37"/>
    </row>
    <row r="11" spans="1:4">
      <c r="A11" s="37"/>
      <c r="B11" s="37"/>
      <c r="C11" s="37"/>
      <c r="D11" s="37"/>
    </row>
    <row r="12" spans="1:4">
      <c r="A12" s="37"/>
      <c r="B12" s="37"/>
      <c r="C12" s="37"/>
      <c r="D12" s="37"/>
    </row>
    <row r="13" spans="1:4">
      <c r="A13" s="37"/>
      <c r="B13" s="37"/>
      <c r="C13" s="37"/>
      <c r="D13" s="37"/>
    </row>
    <row r="14" spans="1:4">
      <c r="A14" s="37"/>
      <c r="B14" s="37"/>
      <c r="C14" s="37"/>
      <c r="D14" s="37"/>
    </row>
    <row r="15" spans="1:4">
      <c r="A15" s="37"/>
      <c r="B15" s="37"/>
      <c r="C15" s="37"/>
      <c r="D15" s="37"/>
    </row>
    <row r="16" spans="1:4">
      <c r="A16" s="37"/>
      <c r="B16" s="37"/>
      <c r="C16" s="37"/>
      <c r="D16" s="37"/>
    </row>
    <row r="17" spans="1:4">
      <c r="A17" s="37"/>
      <c r="B17" s="37"/>
      <c r="C17" s="37"/>
      <c r="D17" s="37"/>
    </row>
    <row r="18" spans="1:4">
      <c r="A18" s="37"/>
      <c r="B18" s="37"/>
      <c r="C18" s="37"/>
      <c r="D18" s="37"/>
    </row>
    <row r="19" spans="1:4">
      <c r="A19" s="37"/>
      <c r="B19" s="37"/>
      <c r="C19" s="37"/>
      <c r="D19" s="37"/>
    </row>
    <row r="20" spans="1:4">
      <c r="A20" s="37"/>
      <c r="B20" s="37"/>
      <c r="C20" s="37"/>
      <c r="D20" s="37"/>
    </row>
    <row r="21" spans="1:4">
      <c r="A21" s="37"/>
      <c r="B21" s="37"/>
      <c r="C21" s="37"/>
      <c r="D21" s="37"/>
    </row>
    <row r="22" spans="1:4">
      <c r="A22" s="37"/>
      <c r="B22" s="37"/>
      <c r="C22" s="37"/>
      <c r="D22" s="37"/>
    </row>
    <row r="23" spans="1:4">
      <c r="A23" s="37"/>
      <c r="B23" s="37"/>
      <c r="C23" s="37"/>
      <c r="D23" s="37"/>
    </row>
    <row r="24" spans="1:4">
      <c r="A24" s="37"/>
      <c r="B24" s="37"/>
      <c r="C24" s="37"/>
      <c r="D24" s="37"/>
    </row>
    <row r="25" spans="1:4">
      <c r="A25" s="37"/>
      <c r="B25" s="37"/>
      <c r="C25" s="37"/>
      <c r="D25" s="37"/>
    </row>
    <row r="26" spans="1:4">
      <c r="A26" s="37"/>
      <c r="B26" s="37"/>
      <c r="C26" s="37"/>
      <c r="D26" s="37"/>
    </row>
    <row r="27" spans="1:4">
      <c r="A27" s="37"/>
      <c r="B27" s="37"/>
      <c r="C27" s="37"/>
      <c r="D27" s="37"/>
    </row>
    <row r="28" spans="1:4">
      <c r="A28" s="37"/>
      <c r="B28" s="37"/>
      <c r="C28" s="37"/>
      <c r="D28" s="37"/>
    </row>
    <row r="29" spans="1:4">
      <c r="A29" s="37"/>
      <c r="B29" s="37"/>
      <c r="C29" s="37"/>
      <c r="D29" s="37"/>
    </row>
    <row r="30" spans="1:4">
      <c r="A30" s="37"/>
      <c r="B30" s="37"/>
      <c r="C30" s="37"/>
      <c r="D30" s="37"/>
    </row>
    <row r="31" spans="1:4">
      <c r="A31" s="37"/>
      <c r="B31" s="37"/>
      <c r="C31" s="37"/>
      <c r="D31" s="37"/>
    </row>
    <row r="32" spans="1:4">
      <c r="A32" s="37"/>
      <c r="B32" s="37"/>
      <c r="C32" s="37"/>
      <c r="D32" s="37"/>
    </row>
    <row r="33" spans="1:4">
      <c r="A33" s="37"/>
      <c r="B33" s="37"/>
      <c r="C33" s="37"/>
      <c r="D33" s="37"/>
    </row>
    <row r="34" spans="1:4">
      <c r="A34" s="37"/>
      <c r="B34" s="37"/>
      <c r="C34" s="37"/>
      <c r="D34" s="37"/>
    </row>
    <row r="35" spans="1:4">
      <c r="A35" s="37"/>
      <c r="B35" s="37"/>
      <c r="C35" s="37"/>
      <c r="D35" s="37"/>
    </row>
    <row r="36" spans="1:4">
      <c r="A36" s="37"/>
      <c r="B36" s="37"/>
      <c r="C36" s="37"/>
      <c r="D36" s="37"/>
    </row>
    <row r="37" spans="1:4">
      <c r="A37" s="37"/>
      <c r="B37" s="37"/>
      <c r="C37" s="37"/>
      <c r="D37" s="37"/>
    </row>
    <row r="38" spans="1:4">
      <c r="A38" s="37"/>
      <c r="B38" s="37"/>
      <c r="C38" s="37"/>
      <c r="D38" s="37"/>
    </row>
    <row r="39" spans="1:4">
      <c r="A39" s="37"/>
      <c r="B39" s="37"/>
      <c r="C39" s="37"/>
      <c r="D39" s="37"/>
    </row>
  </sheetData>
  <phoneticPr fontId="46" type="noConversion"/>
  <pageMargins left="0.7" right="0.7" top="0.75" bottom="0.75" header="0.3" footer="0.3"/>
  <pageSetup scale="88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9"/>
  <sheetViews>
    <sheetView workbookViewId="0"/>
  </sheetViews>
  <sheetFormatPr defaultRowHeight="12.75"/>
  <cols>
    <col min="1" max="1" width="9.140625" style="74"/>
    <col min="2" max="2" width="54.140625" style="74" bestFit="1" customWidth="1"/>
    <col min="3" max="3" width="12.7109375" style="74" bestFit="1" customWidth="1"/>
    <col min="4" max="4" width="9.140625" style="74"/>
    <col min="5" max="5" width="14.28515625" style="74" bestFit="1" customWidth="1"/>
    <col min="6" max="6" width="12.7109375" style="74" bestFit="1" customWidth="1"/>
    <col min="7" max="7" width="12.28515625" style="74" bestFit="1" customWidth="1"/>
    <col min="8" max="8" width="18" style="74" bestFit="1" customWidth="1"/>
    <col min="9" max="9" width="11.28515625" style="74" bestFit="1" customWidth="1"/>
    <col min="10" max="10" width="9.140625" style="74"/>
    <col min="11" max="11" width="15.28515625" style="74" bestFit="1" customWidth="1"/>
    <col min="12" max="12" width="14" style="74" bestFit="1" customWidth="1"/>
    <col min="13" max="16384" width="9.140625" style="74"/>
  </cols>
  <sheetData>
    <row r="1" spans="1:17">
      <c r="A1" s="73" t="s">
        <v>46</v>
      </c>
    </row>
    <row r="2" spans="1:17">
      <c r="A2" s="73" t="s">
        <v>47</v>
      </c>
      <c r="E2" s="75"/>
      <c r="G2" s="75"/>
    </row>
    <row r="3" spans="1:17">
      <c r="A3" s="73" t="s">
        <v>48</v>
      </c>
      <c r="G3" s="75"/>
    </row>
    <row r="6" spans="1:17" ht="15">
      <c r="A6" s="76"/>
      <c r="B6" s="77"/>
      <c r="C6" s="78"/>
      <c r="D6" s="76"/>
      <c r="E6" s="76"/>
      <c r="F6" s="76"/>
      <c r="G6" s="76"/>
      <c r="H6" s="76"/>
      <c r="I6" s="76"/>
    </row>
    <row r="8" spans="1:17" ht="15">
      <c r="A8" s="76"/>
      <c r="B8" s="79" t="s">
        <v>49</v>
      </c>
      <c r="C8" s="80" t="s">
        <v>50</v>
      </c>
      <c r="D8" s="79" t="s">
        <v>51</v>
      </c>
      <c r="E8" s="81" t="s">
        <v>52</v>
      </c>
      <c r="F8" s="79" t="s">
        <v>53</v>
      </c>
      <c r="G8" s="79" t="s">
        <v>54</v>
      </c>
      <c r="H8" s="79" t="s">
        <v>55</v>
      </c>
      <c r="I8" s="79" t="s">
        <v>56</v>
      </c>
    </row>
    <row r="9" spans="1:17" ht="15">
      <c r="A9" s="76"/>
      <c r="B9" s="82"/>
      <c r="C9" s="83">
        <v>2013</v>
      </c>
      <c r="D9" s="84"/>
      <c r="E9" s="85" t="s">
        <v>57</v>
      </c>
      <c r="F9" s="83">
        <v>2013</v>
      </c>
      <c r="G9" s="79"/>
      <c r="H9" s="79"/>
      <c r="I9" s="83">
        <v>2013</v>
      </c>
    </row>
    <row r="10" spans="1:17" ht="15">
      <c r="A10" s="76"/>
      <c r="B10" s="76"/>
      <c r="C10" s="86" t="s">
        <v>58</v>
      </c>
      <c r="D10" s="76"/>
      <c r="E10" s="86" t="s">
        <v>59</v>
      </c>
      <c r="F10" s="86" t="s">
        <v>60</v>
      </c>
      <c r="G10" s="76"/>
      <c r="H10" s="86"/>
      <c r="I10" s="86" t="s">
        <v>61</v>
      </c>
    </row>
    <row r="11" spans="1:17" ht="15">
      <c r="A11" s="76"/>
      <c r="B11" s="76"/>
      <c r="C11" s="86" t="s">
        <v>62</v>
      </c>
      <c r="D11" s="76"/>
      <c r="E11" s="86" t="s">
        <v>63</v>
      </c>
      <c r="F11" s="86" t="s">
        <v>62</v>
      </c>
      <c r="G11" s="76"/>
      <c r="H11" s="87" t="s">
        <v>64</v>
      </c>
      <c r="I11" s="87" t="s">
        <v>65</v>
      </c>
      <c r="L11" s="88"/>
    </row>
    <row r="12" spans="1:17" ht="15">
      <c r="A12" s="89" t="s">
        <v>66</v>
      </c>
      <c r="B12" s="90" t="s">
        <v>67</v>
      </c>
      <c r="C12" s="90" t="s">
        <v>68</v>
      </c>
      <c r="D12" s="90" t="s">
        <v>69</v>
      </c>
      <c r="E12" s="90" t="s">
        <v>70</v>
      </c>
      <c r="F12" s="90" t="s">
        <v>68</v>
      </c>
      <c r="G12" s="90" t="s">
        <v>61</v>
      </c>
      <c r="H12" s="91" t="s">
        <v>71</v>
      </c>
      <c r="I12" s="91" t="s">
        <v>72</v>
      </c>
      <c r="K12" s="87"/>
      <c r="L12" s="87"/>
    </row>
    <row r="13" spans="1:17" ht="15">
      <c r="A13" s="92">
        <v>1</v>
      </c>
      <c r="B13" s="93" t="s">
        <v>73</v>
      </c>
      <c r="C13" s="94">
        <v>1813498</v>
      </c>
      <c r="D13" s="95">
        <f>+C13/$C$19</f>
        <v>1</v>
      </c>
      <c r="E13" s="96">
        <f t="shared" ref="E13:E18" si="0">+D13*$E$19</f>
        <v>1852466</v>
      </c>
      <c r="F13" s="97">
        <v>1478836</v>
      </c>
      <c r="G13" s="98">
        <f>F13-E13</f>
        <v>-373630</v>
      </c>
      <c r="H13" s="99">
        <f>$G$22*D13</f>
        <v>-24211.223999999998</v>
      </c>
      <c r="I13" s="98">
        <f>G13+H13</f>
        <v>-397841.22399999999</v>
      </c>
      <c r="K13" s="100"/>
    </row>
    <row r="14" spans="1:17" ht="15">
      <c r="A14" s="92">
        <v>2</v>
      </c>
      <c r="B14" s="93"/>
      <c r="C14" s="94">
        <v>0</v>
      </c>
      <c r="D14" s="95">
        <f>+C14/$C$19</f>
        <v>0</v>
      </c>
      <c r="E14" s="96">
        <f t="shared" si="0"/>
        <v>0</v>
      </c>
      <c r="F14" s="97">
        <v>0</v>
      </c>
      <c r="G14" s="98">
        <f t="shared" ref="G14:G18" si="1">F14-E14</f>
        <v>0</v>
      </c>
      <c r="H14" s="99">
        <f t="shared" ref="H14:H18" si="2">$G$22*D14</f>
        <v>0</v>
      </c>
      <c r="I14" s="98">
        <f t="shared" ref="I14:I18" si="3">G14+H14</f>
        <v>0</v>
      </c>
      <c r="K14" s="100"/>
      <c r="O14" s="101"/>
      <c r="P14" s="101"/>
      <c r="Q14" s="102"/>
    </row>
    <row r="15" spans="1:17" ht="15">
      <c r="A15" s="92">
        <v>3</v>
      </c>
      <c r="B15" s="93"/>
      <c r="C15" s="94">
        <v>0</v>
      </c>
      <c r="D15" s="95">
        <f>+C15/$C$19</f>
        <v>0</v>
      </c>
      <c r="E15" s="96">
        <f t="shared" si="0"/>
        <v>0</v>
      </c>
      <c r="F15" s="97">
        <v>0</v>
      </c>
      <c r="G15" s="98">
        <f t="shared" si="1"/>
        <v>0</v>
      </c>
      <c r="H15" s="99">
        <f t="shared" si="2"/>
        <v>0</v>
      </c>
      <c r="I15" s="98">
        <f t="shared" si="3"/>
        <v>0</v>
      </c>
      <c r="K15" s="100"/>
      <c r="O15" s="101"/>
      <c r="P15" s="101"/>
      <c r="Q15" s="102"/>
    </row>
    <row r="16" spans="1:17" ht="15">
      <c r="A16" s="92">
        <v>4</v>
      </c>
      <c r="B16" s="93"/>
      <c r="C16" s="94">
        <v>0</v>
      </c>
      <c r="D16" s="95">
        <f t="shared" ref="D16:D18" si="4">+C16/$C$19</f>
        <v>0</v>
      </c>
      <c r="E16" s="96">
        <f t="shared" si="0"/>
        <v>0</v>
      </c>
      <c r="F16" s="97">
        <v>0</v>
      </c>
      <c r="G16" s="98">
        <f t="shared" si="1"/>
        <v>0</v>
      </c>
      <c r="H16" s="99">
        <f t="shared" si="2"/>
        <v>0</v>
      </c>
      <c r="I16" s="98">
        <f t="shared" si="3"/>
        <v>0</v>
      </c>
      <c r="K16" s="100"/>
      <c r="L16" s="103"/>
      <c r="O16" s="101"/>
      <c r="P16" s="101"/>
      <c r="Q16" s="104"/>
    </row>
    <row r="17" spans="1:13" ht="15">
      <c r="A17" s="92">
        <v>5</v>
      </c>
      <c r="B17" s="93"/>
      <c r="C17" s="94">
        <v>0</v>
      </c>
      <c r="D17" s="105">
        <f t="shared" si="4"/>
        <v>0</v>
      </c>
      <c r="E17" s="96">
        <f t="shared" si="0"/>
        <v>0</v>
      </c>
      <c r="F17" s="97">
        <v>0</v>
      </c>
      <c r="G17" s="98">
        <f t="shared" si="1"/>
        <v>0</v>
      </c>
      <c r="H17" s="99">
        <f t="shared" si="2"/>
        <v>0</v>
      </c>
      <c r="I17" s="98">
        <f t="shared" si="3"/>
        <v>0</v>
      </c>
      <c r="K17" s="100"/>
      <c r="L17" s="103"/>
    </row>
    <row r="18" spans="1:13" ht="15">
      <c r="A18" s="92">
        <v>6</v>
      </c>
      <c r="B18" s="93"/>
      <c r="C18" s="106">
        <v>0</v>
      </c>
      <c r="D18" s="95">
        <f t="shared" si="4"/>
        <v>0</v>
      </c>
      <c r="E18" s="107">
        <f t="shared" si="0"/>
        <v>0</v>
      </c>
      <c r="F18" s="108">
        <v>0</v>
      </c>
      <c r="G18" s="109">
        <f t="shared" si="1"/>
        <v>0</v>
      </c>
      <c r="H18" s="109">
        <f t="shared" si="2"/>
        <v>0</v>
      </c>
      <c r="I18" s="109">
        <f t="shared" si="3"/>
        <v>0</v>
      </c>
      <c r="K18" s="110"/>
      <c r="L18" s="111"/>
    </row>
    <row r="19" spans="1:13" ht="15">
      <c r="A19" s="92">
        <v>7</v>
      </c>
      <c r="B19" s="93"/>
      <c r="C19" s="112">
        <f>SUM(C13:C18)</f>
        <v>1813498</v>
      </c>
      <c r="D19" s="113"/>
      <c r="E19" s="114">
        <v>1852466</v>
      </c>
      <c r="F19" s="99">
        <f>SUM(F13:F18)</f>
        <v>1478836</v>
      </c>
      <c r="G19" s="99">
        <f>SUM(G13:G18)</f>
        <v>-373630</v>
      </c>
      <c r="H19" s="99">
        <f>SUM(H13:H18)</f>
        <v>-24211.223999999998</v>
      </c>
      <c r="I19" s="99">
        <f>SUM(I13:I18)</f>
        <v>-397841.22399999999</v>
      </c>
      <c r="K19" s="110"/>
      <c r="L19" s="115"/>
      <c r="M19" s="103"/>
    </row>
    <row r="20" spans="1:13" ht="15">
      <c r="A20" s="92"/>
      <c r="B20" s="93"/>
      <c r="C20" s="116"/>
      <c r="D20" s="76"/>
      <c r="E20" s="116"/>
      <c r="F20" s="116"/>
      <c r="G20" s="116"/>
      <c r="H20" s="116"/>
      <c r="I20" s="116"/>
    </row>
    <row r="21" spans="1:13" ht="15">
      <c r="A21" s="92">
        <v>8</v>
      </c>
      <c r="B21" s="117" t="s">
        <v>74</v>
      </c>
      <c r="C21" s="76"/>
      <c r="D21" s="76"/>
      <c r="E21" s="118"/>
      <c r="F21" s="76"/>
      <c r="G21" s="119">
        <f>0.0027*12</f>
        <v>3.2399999999999998E-2</v>
      </c>
      <c r="H21" s="120" t="s">
        <v>75</v>
      </c>
      <c r="I21" s="76"/>
    </row>
    <row r="22" spans="1:13" ht="15">
      <c r="A22" s="92">
        <v>9</v>
      </c>
      <c r="B22" s="117" t="s">
        <v>76</v>
      </c>
      <c r="C22" s="76"/>
      <c r="D22" s="76"/>
      <c r="E22" s="76"/>
      <c r="F22" s="76"/>
      <c r="G22" s="109">
        <f>G19*G21*2</f>
        <v>-24211.223999999998</v>
      </c>
      <c r="H22" s="76"/>
      <c r="I22" s="76"/>
    </row>
    <row r="23" spans="1:13" ht="15">
      <c r="A23" s="92"/>
      <c r="B23" s="76"/>
      <c r="C23" s="76"/>
      <c r="D23" s="76"/>
      <c r="E23" s="76"/>
      <c r="F23" s="76"/>
      <c r="G23" s="98"/>
      <c r="H23" s="76"/>
      <c r="I23" s="76"/>
    </row>
    <row r="24" spans="1:13" ht="15.75" thickBot="1">
      <c r="A24" s="92">
        <v>10</v>
      </c>
      <c r="B24" s="121" t="s">
        <v>77</v>
      </c>
      <c r="C24" s="76"/>
      <c r="D24" s="76"/>
      <c r="E24" s="76"/>
      <c r="F24" s="76"/>
      <c r="G24" s="122">
        <f>G19+G22</f>
        <v>-397841.22399999999</v>
      </c>
      <c r="H24" s="76"/>
      <c r="I24" s="76"/>
    </row>
    <row r="25" spans="1:13" ht="15.75" thickTop="1">
      <c r="A25" s="116"/>
      <c r="B25" s="76"/>
      <c r="C25" s="76"/>
      <c r="D25" s="76"/>
      <c r="E25" s="76"/>
      <c r="F25" s="76"/>
      <c r="G25" s="76"/>
      <c r="H25" s="76"/>
      <c r="I25" s="76"/>
    </row>
    <row r="26" spans="1:13" ht="15.75">
      <c r="A26" s="76"/>
      <c r="B26" s="123"/>
      <c r="C26" s="76"/>
      <c r="D26" s="76"/>
      <c r="E26" s="124"/>
      <c r="F26" s="76"/>
      <c r="G26" s="76"/>
      <c r="H26" s="76"/>
      <c r="I26" s="76"/>
    </row>
    <row r="27" spans="1:13" ht="17.25">
      <c r="A27" s="125" t="s">
        <v>78</v>
      </c>
      <c r="B27" s="126" t="s">
        <v>79</v>
      </c>
      <c r="C27" s="124"/>
      <c r="D27" s="127"/>
      <c r="E27" s="124"/>
      <c r="F27" s="127"/>
      <c r="G27" s="76"/>
      <c r="H27" s="76"/>
      <c r="I27" s="76"/>
    </row>
    <row r="28" spans="1:13" ht="15.75">
      <c r="A28" s="76"/>
      <c r="B28" s="76"/>
      <c r="C28" s="124"/>
      <c r="D28" s="127"/>
      <c r="E28" s="124"/>
      <c r="F28" s="124"/>
      <c r="G28" s="76"/>
      <c r="H28" s="76"/>
      <c r="I28" s="76"/>
    </row>
    <row r="29" spans="1:13" ht="15.75">
      <c r="A29" s="76"/>
      <c r="B29" s="76"/>
      <c r="C29" s="124"/>
      <c r="D29" s="127"/>
      <c r="E29" s="76"/>
      <c r="F29" s="76"/>
      <c r="G29" s="76"/>
      <c r="H29" s="76"/>
      <c r="I29" s="76"/>
    </row>
  </sheetData>
  <pageMargins left="0.7" right="0.7" top="0.75" bottom="0.75" header="0.3" footer="0.3"/>
  <pageSetup scale="8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Cover Page</vt:lpstr>
      <vt:lpstr>Attach GG Proj #1- Year 1</vt:lpstr>
      <vt:lpstr>Forward Rate TO Support Data</vt:lpstr>
      <vt:lpstr>Project Descriptions</vt:lpstr>
      <vt:lpstr>2013 True Up</vt:lpstr>
      <vt:lpstr>'Attach GG Proj #1- Year 1'!Print_Area</vt:lpstr>
      <vt:lpstr>'Cover Page'!Print_Area</vt:lpstr>
      <vt:lpstr>'Forward Rate TO Support Data'!Print_Area</vt:lpstr>
    </vt:vector>
  </TitlesOfParts>
  <Company>ITC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Cynthia Crane</dc:creator>
  <cp:lastModifiedBy>Ann Coultas</cp:lastModifiedBy>
  <cp:lastPrinted>2014-08-29T13:29:03Z</cp:lastPrinted>
  <dcterms:created xsi:type="dcterms:W3CDTF">2010-03-30T20:52:42Z</dcterms:created>
  <dcterms:modified xsi:type="dcterms:W3CDTF">2015-01-15T21:44:36Z</dcterms:modified>
</cp:coreProperties>
</file>